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\Julia\Schule\2021_22Fhnw\BA\qPCR\"/>
    </mc:Choice>
  </mc:AlternateContent>
  <xr:revisionPtr revIDLastSave="0" documentId="13_ncr:1_{C7F33C9F-7B57-4FB1-A181-ED885C1B813E}" xr6:coauthVersionLast="47" xr6:coauthVersionMax="47" xr10:uidLastSave="{00000000-0000-0000-0000-000000000000}"/>
  <bookViews>
    <workbookView xWindow="-108" yWindow="-108" windowWidth="23256" windowHeight="13896" firstSheet="7" activeTab="8" xr2:uid="{79C4FCE1-F9E8-4351-9110-2CEE5AD1EF63}"/>
  </bookViews>
  <sheets>
    <sheet name="Batch1" sheetId="3" r:id="rId1"/>
    <sheet name="Batch2" sheetId="2" r:id="rId2"/>
    <sheet name="Batch3" sheetId="6" r:id="rId3"/>
    <sheet name="Batch4" sheetId="7" r:id="rId4"/>
    <sheet name="Batch5" sheetId="16" r:id="rId5"/>
    <sheet name="Batch6" sheetId="20" r:id="rId6"/>
    <sheet name="Batch6_eGFP" sheetId="40" r:id="rId7"/>
    <sheet name="Batch8" sheetId="41" r:id="rId8"/>
    <sheet name="mastertable" sheetId="46" r:id="rId9"/>
    <sheet name="working_qPCR" sheetId="1" r:id="rId10"/>
    <sheet name="JG_FJ_Metadata (2)" sheetId="45" r:id="rId11"/>
    <sheet name="JG_FJ_Metadata" sheetId="37" r:id="rId12"/>
    <sheet name="Allruns_Metadata_FJ_clean" sheetId="35" r:id="rId13"/>
    <sheet name="DNA_Conc" sheetId="8" r:id="rId14"/>
    <sheet name="Checklist" sheetId="31" r:id="rId15"/>
    <sheet name="copy_IDs" sheetId="18" r:id="rId16"/>
    <sheet name="rectal_NG_CT" sheetId="21" r:id="rId17"/>
    <sheet name="rectal_CT" sheetId="22" r:id="rId18"/>
    <sheet name="rectal_NG" sheetId="23" r:id="rId19"/>
    <sheet name="rectal_uninfected" sheetId="24" r:id="rId20"/>
    <sheet name="rectal" sheetId="25" r:id="rId21"/>
    <sheet name="Grafiken" sheetId="4" r:id="rId22"/>
  </sheets>
  <definedNames>
    <definedName name="_xlnm._FilterDatabase" localSheetId="12" hidden="1">Allruns_Metadata_FJ_clean!$A$1:$A$257</definedName>
    <definedName name="_xlnm._FilterDatabase" localSheetId="9" hidden="1">working_qPCR!$A$1:$P$164</definedName>
    <definedName name="ExterneDaten_1" localSheetId="10" hidden="1">'JG_FJ_Metadata (2)'!$A$1:$U$363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2" i="37" l="1" a="1"/>
  <c r="A252" i="37" s="1"/>
  <c r="A3" i="37" a="1"/>
  <c r="A3" i="37" s="1"/>
  <c r="A4" i="37" a="1"/>
  <c r="A4" i="37" s="1"/>
  <c r="A5" i="37" a="1"/>
  <c r="A5" i="37" s="1"/>
  <c r="A6" i="37" a="1"/>
  <c r="A6" i="37" s="1"/>
  <c r="A7" i="37" a="1"/>
  <c r="A7" i="37" s="1"/>
  <c r="A8" i="37" a="1"/>
  <c r="A8" i="37" s="1"/>
  <c r="A9" i="37" a="1"/>
  <c r="A9" i="37" s="1"/>
  <c r="A10" i="37" a="1"/>
  <c r="A10" i="37" s="1"/>
  <c r="A11" i="37" a="1"/>
  <c r="A11" i="37" s="1"/>
  <c r="A12" i="37" a="1"/>
  <c r="A12" i="37" s="1"/>
  <c r="A13" i="37" a="1"/>
  <c r="A13" i="37" s="1"/>
  <c r="A14" i="37" a="1"/>
  <c r="A14" i="37" s="1"/>
  <c r="A15" i="37" a="1"/>
  <c r="A15" i="37" s="1"/>
  <c r="A16" i="37" a="1"/>
  <c r="A16" i="37" s="1"/>
  <c r="A17" i="37" a="1"/>
  <c r="A17" i="37" s="1"/>
  <c r="A18" i="37" a="1"/>
  <c r="A18" i="37" s="1"/>
  <c r="A19" i="37" a="1"/>
  <c r="A19" i="37" s="1"/>
  <c r="A20" i="37" a="1"/>
  <c r="A20" i="37" s="1"/>
  <c r="A21" i="37" a="1"/>
  <c r="A21" i="37" s="1"/>
  <c r="A22" i="37" a="1"/>
  <c r="A22" i="37" s="1"/>
  <c r="A23" i="37" a="1"/>
  <c r="A23" i="37" s="1"/>
  <c r="A24" i="37" a="1"/>
  <c r="A24" i="37" s="1"/>
  <c r="A25" i="37" a="1"/>
  <c r="A25" i="37" s="1"/>
  <c r="A26" i="37" a="1"/>
  <c r="A26" i="37" s="1"/>
  <c r="A27" i="37" a="1"/>
  <c r="A27" i="37" s="1"/>
  <c r="A28" i="37" a="1"/>
  <c r="A28" i="37" s="1"/>
  <c r="A29" i="37" a="1"/>
  <c r="A29" i="37" s="1"/>
  <c r="A30" i="37" a="1"/>
  <c r="A30" i="37" s="1"/>
  <c r="A31" i="37" a="1"/>
  <c r="A31" i="37" s="1"/>
  <c r="A32" i="37" a="1"/>
  <c r="A32" i="37" s="1"/>
  <c r="A33" i="37" a="1"/>
  <c r="A33" i="37" s="1"/>
  <c r="A34" i="37" a="1"/>
  <c r="A34" i="37" s="1"/>
  <c r="A35" i="37" a="1"/>
  <c r="A35" i="37" s="1"/>
  <c r="A36" i="37" a="1"/>
  <c r="A36" i="37" s="1"/>
  <c r="A37" i="37" a="1"/>
  <c r="A37" i="37" s="1"/>
  <c r="A38" i="37" a="1"/>
  <c r="A38" i="37" s="1"/>
  <c r="A39" i="37" a="1"/>
  <c r="A39" i="37" s="1"/>
  <c r="A40" i="37" a="1"/>
  <c r="A40" i="37" s="1"/>
  <c r="A41" i="37" a="1"/>
  <c r="A41" i="37" s="1"/>
  <c r="A42" i="37" a="1"/>
  <c r="A42" i="37" s="1"/>
  <c r="A43" i="37" a="1"/>
  <c r="A43" i="37" s="1"/>
  <c r="A44" i="37" a="1"/>
  <c r="A44" i="37" s="1"/>
  <c r="A45" i="37" a="1"/>
  <c r="A45" i="37" s="1"/>
  <c r="A46" i="37" a="1"/>
  <c r="A46" i="37" s="1"/>
  <c r="A47" i="37" a="1"/>
  <c r="A47" i="37" s="1"/>
  <c r="A48" i="37" a="1"/>
  <c r="A48" i="37" s="1"/>
  <c r="A49" i="37" a="1"/>
  <c r="A49" i="37" s="1"/>
  <c r="A50" i="37" a="1"/>
  <c r="A50" i="37" s="1"/>
  <c r="A51" i="37" a="1"/>
  <c r="A51" i="37" s="1"/>
  <c r="A52" i="37" a="1"/>
  <c r="A52" i="37" s="1"/>
  <c r="A53" i="37" a="1"/>
  <c r="A53" i="37" s="1"/>
  <c r="A54" i="37" a="1"/>
  <c r="A54" i="37" s="1"/>
  <c r="A55" i="37" a="1"/>
  <c r="A55" i="37" s="1"/>
  <c r="A56" i="37" a="1"/>
  <c r="A56" i="37" s="1"/>
  <c r="A57" i="37" a="1"/>
  <c r="A57" i="37" s="1"/>
  <c r="A58" i="37" a="1"/>
  <c r="A58" i="37" s="1"/>
  <c r="A59" i="37" a="1"/>
  <c r="A59" i="37" s="1"/>
  <c r="A60" i="37" a="1"/>
  <c r="A60" i="37" s="1"/>
  <c r="A61" i="37" a="1"/>
  <c r="A61" i="37" s="1"/>
  <c r="A62" i="37" a="1"/>
  <c r="A62" i="37" s="1"/>
  <c r="A63" i="37" a="1"/>
  <c r="A63" i="37" s="1"/>
  <c r="A64" i="37" a="1"/>
  <c r="A64" i="37" s="1"/>
  <c r="A65" i="37" a="1"/>
  <c r="A65" i="37" s="1"/>
  <c r="A66" i="37" a="1"/>
  <c r="A66" i="37" s="1"/>
  <c r="A67" i="37" a="1"/>
  <c r="A67" i="37" s="1"/>
  <c r="A68" i="37" a="1"/>
  <c r="A68" i="37" s="1"/>
  <c r="A69" i="37" a="1"/>
  <c r="A69" i="37" s="1"/>
  <c r="A70" i="37" a="1"/>
  <c r="A70" i="37" s="1"/>
  <c r="A71" i="37" a="1"/>
  <c r="A71" i="37" s="1"/>
  <c r="A72" i="37" a="1"/>
  <c r="A72" i="37" s="1"/>
  <c r="A73" i="37" a="1"/>
  <c r="A73" i="37" s="1"/>
  <c r="A74" i="37" a="1"/>
  <c r="A74" i="37" s="1"/>
  <c r="A75" i="37" a="1"/>
  <c r="A75" i="37" s="1"/>
  <c r="A76" i="37" a="1"/>
  <c r="A76" i="37" s="1"/>
  <c r="A77" i="37" a="1"/>
  <c r="A77" i="37" s="1"/>
  <c r="A78" i="37" a="1"/>
  <c r="A78" i="37" s="1"/>
  <c r="A79" i="37" a="1"/>
  <c r="A79" i="37" s="1"/>
  <c r="A80" i="37" a="1"/>
  <c r="A80" i="37" s="1"/>
  <c r="A81" i="37" a="1"/>
  <c r="A81" i="37" s="1"/>
  <c r="A82" i="37" a="1"/>
  <c r="A82" i="37" s="1"/>
  <c r="A83" i="37" a="1"/>
  <c r="A83" i="37" s="1"/>
  <c r="A84" i="37" a="1"/>
  <c r="A84" i="37" s="1"/>
  <c r="A85" i="37" a="1"/>
  <c r="A85" i="37" s="1"/>
  <c r="A86" i="37" a="1"/>
  <c r="A86" i="37" s="1"/>
  <c r="A87" i="37" a="1"/>
  <c r="A87" i="37" s="1"/>
  <c r="A88" i="37" a="1"/>
  <c r="A88" i="37" s="1"/>
  <c r="A89" i="37" a="1"/>
  <c r="A89" i="37" s="1"/>
  <c r="A90" i="37" a="1"/>
  <c r="A90" i="37" s="1"/>
  <c r="A91" i="37" a="1"/>
  <c r="A91" i="37" s="1"/>
  <c r="A92" i="37" a="1"/>
  <c r="A92" i="37" s="1"/>
  <c r="A93" i="37" a="1"/>
  <c r="A93" i="37" s="1"/>
  <c r="A94" i="37" a="1"/>
  <c r="A94" i="37" s="1"/>
  <c r="A95" i="37" a="1"/>
  <c r="A95" i="37" s="1"/>
  <c r="A96" i="37" a="1"/>
  <c r="A96" i="37" s="1"/>
  <c r="A97" i="37" a="1"/>
  <c r="A97" i="37" s="1"/>
  <c r="A98" i="37" a="1"/>
  <c r="A98" i="37" s="1"/>
  <c r="A99" i="37" a="1"/>
  <c r="A99" i="37" s="1"/>
  <c r="A100" i="37" a="1"/>
  <c r="A100" i="37" s="1"/>
  <c r="A101" i="37" a="1"/>
  <c r="A101" i="37" s="1"/>
  <c r="A102" i="37" a="1"/>
  <c r="A102" i="37" s="1"/>
  <c r="A103" i="37" a="1"/>
  <c r="A103" i="37" s="1"/>
  <c r="A104" i="37" a="1"/>
  <c r="A104" i="37" s="1"/>
  <c r="A105" i="37" a="1"/>
  <c r="A105" i="37" s="1"/>
  <c r="A106" i="37" a="1"/>
  <c r="A106" i="37" s="1"/>
  <c r="A107" i="37" a="1"/>
  <c r="A107" i="37" s="1"/>
  <c r="A108" i="37" a="1"/>
  <c r="A108" i="37" s="1"/>
  <c r="A109" i="37" a="1"/>
  <c r="A109" i="37" s="1"/>
  <c r="A110" i="37" a="1"/>
  <c r="A110" i="37" s="1"/>
  <c r="A111" i="37" a="1"/>
  <c r="A111" i="37" s="1"/>
  <c r="A112" i="37" a="1"/>
  <c r="A112" i="37" s="1"/>
  <c r="A113" i="37" a="1"/>
  <c r="A113" i="37" s="1"/>
  <c r="A114" i="37" a="1"/>
  <c r="A114" i="37" s="1"/>
  <c r="A115" i="37" a="1"/>
  <c r="A115" i="37" s="1"/>
  <c r="A116" i="37" a="1"/>
  <c r="A116" i="37" s="1"/>
  <c r="A117" i="37" a="1"/>
  <c r="A117" i="37" s="1"/>
  <c r="A118" i="37" a="1"/>
  <c r="A118" i="37" s="1"/>
  <c r="A119" i="37" a="1"/>
  <c r="A119" i="37" s="1"/>
  <c r="A120" i="37" a="1"/>
  <c r="A120" i="37" s="1"/>
  <c r="A121" i="37" a="1"/>
  <c r="A121" i="37" s="1"/>
  <c r="A122" i="37" a="1"/>
  <c r="A122" i="37" s="1"/>
  <c r="A123" i="37" a="1"/>
  <c r="A123" i="37" s="1"/>
  <c r="A124" i="37" a="1"/>
  <c r="A124" i="37" s="1"/>
  <c r="A125" i="37" a="1"/>
  <c r="A125" i="37" s="1"/>
  <c r="A126" i="37" a="1"/>
  <c r="A126" i="37" s="1"/>
  <c r="A127" i="37" a="1"/>
  <c r="A127" i="37" s="1"/>
  <c r="A128" i="37" a="1"/>
  <c r="A128" i="37" s="1"/>
  <c r="A129" i="37" a="1"/>
  <c r="A129" i="37" s="1"/>
  <c r="A130" i="37" a="1"/>
  <c r="A130" i="37" s="1"/>
  <c r="A131" i="37" a="1"/>
  <c r="A131" i="37" s="1"/>
  <c r="A132" i="37" a="1"/>
  <c r="A132" i="37" s="1"/>
  <c r="A133" i="37" a="1"/>
  <c r="A133" i="37" s="1"/>
  <c r="A134" i="37" a="1"/>
  <c r="A134" i="37" s="1"/>
  <c r="A135" i="37" a="1"/>
  <c r="A135" i="37" s="1"/>
  <c r="A136" i="37" a="1"/>
  <c r="A136" i="37" s="1"/>
  <c r="A137" i="37" a="1"/>
  <c r="A137" i="37" s="1"/>
  <c r="A138" i="37" a="1"/>
  <c r="A138" i="37" s="1"/>
  <c r="A139" i="37" a="1"/>
  <c r="A139" i="37" s="1"/>
  <c r="A140" i="37" a="1"/>
  <c r="A140" i="37" s="1"/>
  <c r="A141" i="37" a="1"/>
  <c r="A141" i="37" s="1"/>
  <c r="A142" i="37" a="1"/>
  <c r="A142" i="37" s="1"/>
  <c r="A143" i="37" a="1"/>
  <c r="A143" i="37" s="1"/>
  <c r="A144" i="37" a="1"/>
  <c r="A144" i="37" s="1"/>
  <c r="A145" i="37" a="1"/>
  <c r="A145" i="37" s="1"/>
  <c r="A146" i="37" a="1"/>
  <c r="A146" i="37" s="1"/>
  <c r="A147" i="37" a="1"/>
  <c r="A147" i="37" s="1"/>
  <c r="A148" i="37" a="1"/>
  <c r="A148" i="37" s="1"/>
  <c r="A149" i="37" a="1"/>
  <c r="A149" i="37" s="1"/>
  <c r="A150" i="37" a="1"/>
  <c r="A150" i="37" s="1"/>
  <c r="A151" i="37" a="1"/>
  <c r="A151" i="37" s="1"/>
  <c r="A152" i="37" a="1"/>
  <c r="A152" i="37" s="1"/>
  <c r="A153" i="37" a="1"/>
  <c r="A153" i="37" s="1"/>
  <c r="A154" i="37" a="1"/>
  <c r="A154" i="37" s="1"/>
  <c r="A155" i="37" a="1"/>
  <c r="A155" i="37" s="1"/>
  <c r="A156" i="37" a="1"/>
  <c r="A156" i="37" s="1"/>
  <c r="A157" i="37" a="1"/>
  <c r="A157" i="37" s="1"/>
  <c r="A158" i="37" a="1"/>
  <c r="A158" i="37" s="1"/>
  <c r="A159" i="37" a="1"/>
  <c r="A159" i="37" s="1"/>
  <c r="A160" i="37" a="1"/>
  <c r="A160" i="37" s="1"/>
  <c r="A161" i="37" a="1"/>
  <c r="A161" i="37" s="1"/>
  <c r="A162" i="37" a="1"/>
  <c r="A162" i="37" s="1"/>
  <c r="A163" i="37" a="1"/>
  <c r="A163" i="37" s="1"/>
  <c r="A164" i="37" a="1"/>
  <c r="A164" i="37" s="1"/>
  <c r="A165" i="37" a="1"/>
  <c r="A165" i="37" s="1"/>
  <c r="A166" i="37" a="1"/>
  <c r="A166" i="37" s="1"/>
  <c r="A167" i="37" a="1"/>
  <c r="A167" i="37" s="1"/>
  <c r="A168" i="37" a="1"/>
  <c r="A168" i="37" s="1"/>
  <c r="A169" i="37" a="1"/>
  <c r="A169" i="37" s="1"/>
  <c r="A170" i="37" a="1"/>
  <c r="A170" i="37" s="1"/>
  <c r="A171" i="37" a="1"/>
  <c r="A171" i="37" s="1"/>
  <c r="A172" i="37" a="1"/>
  <c r="A172" i="37" s="1"/>
  <c r="A173" i="37" a="1"/>
  <c r="A173" i="37" s="1"/>
  <c r="A174" i="37" a="1"/>
  <c r="A174" i="37" s="1"/>
  <c r="A175" i="37" a="1"/>
  <c r="A175" i="37" s="1"/>
  <c r="A176" i="37" a="1"/>
  <c r="A176" i="37" s="1"/>
  <c r="A177" i="37" a="1"/>
  <c r="A177" i="37" s="1"/>
  <c r="A178" i="37" a="1"/>
  <c r="A178" i="37" s="1"/>
  <c r="A179" i="37" a="1"/>
  <c r="A179" i="37" s="1"/>
  <c r="A180" i="37" a="1"/>
  <c r="A180" i="37" s="1"/>
  <c r="A181" i="37" a="1"/>
  <c r="A181" i="37" s="1"/>
  <c r="A182" i="37" a="1"/>
  <c r="A182" i="37" s="1"/>
  <c r="A183" i="37" a="1"/>
  <c r="A183" i="37" s="1"/>
  <c r="A184" i="37" a="1"/>
  <c r="A184" i="37" s="1"/>
  <c r="A185" i="37" a="1"/>
  <c r="A185" i="37" s="1"/>
  <c r="A186" i="37" a="1"/>
  <c r="A186" i="37" s="1"/>
  <c r="A187" i="37" a="1"/>
  <c r="A187" i="37" s="1"/>
  <c r="A188" i="37" a="1"/>
  <c r="A188" i="37" s="1"/>
  <c r="A189" i="37" a="1"/>
  <c r="A189" i="37" s="1"/>
  <c r="A190" i="37" a="1"/>
  <c r="A190" i="37" s="1"/>
  <c r="A191" i="37" a="1"/>
  <c r="A191" i="37" s="1"/>
  <c r="A192" i="37" a="1"/>
  <c r="A192" i="37" s="1"/>
  <c r="A193" i="37" a="1"/>
  <c r="A193" i="37" s="1"/>
  <c r="A194" i="37" a="1"/>
  <c r="A194" i="37" s="1"/>
  <c r="A195" i="37" a="1"/>
  <c r="A195" i="37" s="1"/>
  <c r="A196" i="37" a="1"/>
  <c r="A196" i="37" s="1"/>
  <c r="A197" i="37" a="1"/>
  <c r="A197" i="37" s="1"/>
  <c r="A198" i="37" a="1"/>
  <c r="A198" i="37" s="1"/>
  <c r="A199" i="37" a="1"/>
  <c r="A199" i="37" s="1"/>
  <c r="A200" i="37" a="1"/>
  <c r="A200" i="37" s="1"/>
  <c r="A201" i="37" a="1"/>
  <c r="A201" i="37" s="1"/>
  <c r="A202" i="37" a="1"/>
  <c r="A202" i="37" s="1"/>
  <c r="A203" i="37" a="1"/>
  <c r="A203" i="37" s="1"/>
  <c r="A204" i="37" a="1"/>
  <c r="A204" i="37" s="1"/>
  <c r="A205" i="37" a="1"/>
  <c r="A205" i="37" s="1"/>
  <c r="A206" i="37" a="1"/>
  <c r="A206" i="37" s="1"/>
  <c r="A207" i="37" a="1"/>
  <c r="A207" i="37" s="1"/>
  <c r="A208" i="37" a="1"/>
  <c r="A208" i="37" s="1"/>
  <c r="A209" i="37" a="1"/>
  <c r="A209" i="37" s="1"/>
  <c r="A210" i="37" a="1"/>
  <c r="A210" i="37" s="1"/>
  <c r="A211" i="37" a="1"/>
  <c r="A211" i="37" s="1"/>
  <c r="A212" i="37" a="1"/>
  <c r="A212" i="37" s="1"/>
  <c r="A213" i="37" a="1"/>
  <c r="A213" i="37" s="1"/>
  <c r="A214" i="37" a="1"/>
  <c r="A214" i="37" s="1"/>
  <c r="A215" i="37" a="1"/>
  <c r="A215" i="37" s="1"/>
  <c r="A216" i="37" a="1"/>
  <c r="A216" i="37" s="1"/>
  <c r="A217" i="37" a="1"/>
  <c r="A217" i="37" s="1"/>
  <c r="A218" i="37" a="1"/>
  <c r="A218" i="37" s="1"/>
  <c r="A219" i="37" a="1"/>
  <c r="A219" i="37" s="1"/>
  <c r="A220" i="37" a="1"/>
  <c r="A220" i="37" s="1"/>
  <c r="A221" i="37" a="1"/>
  <c r="A221" i="37" s="1"/>
  <c r="A222" i="37" a="1"/>
  <c r="A222" i="37" s="1"/>
  <c r="A223" i="37" a="1"/>
  <c r="A223" i="37" s="1"/>
  <c r="A224" i="37" a="1"/>
  <c r="A224" i="37" s="1"/>
  <c r="A225" i="37" a="1"/>
  <c r="A225" i="37" s="1"/>
  <c r="A226" i="37" a="1"/>
  <c r="A226" i="37" s="1"/>
  <c r="A227" i="37" a="1"/>
  <c r="A227" i="37" s="1"/>
  <c r="A228" i="37" a="1"/>
  <c r="A228" i="37" s="1"/>
  <c r="A229" i="37" a="1"/>
  <c r="A229" i="37" s="1"/>
  <c r="A230" i="37" a="1"/>
  <c r="A230" i="37" s="1"/>
  <c r="A231" i="37" a="1"/>
  <c r="A231" i="37" s="1"/>
  <c r="A232" i="37" a="1"/>
  <c r="A232" i="37" s="1"/>
  <c r="A233" i="37" a="1"/>
  <c r="A233" i="37" s="1"/>
  <c r="A234" i="37" a="1"/>
  <c r="A234" i="37" s="1"/>
  <c r="A235" i="37" a="1"/>
  <c r="A235" i="37" s="1"/>
  <c r="A236" i="37" a="1"/>
  <c r="A236" i="37" s="1"/>
  <c r="A237" i="37" a="1"/>
  <c r="A237" i="37" s="1"/>
  <c r="A238" i="37" a="1"/>
  <c r="A238" i="37" s="1"/>
  <c r="A239" i="37" a="1"/>
  <c r="A239" i="37" s="1"/>
  <c r="A240" i="37" a="1"/>
  <c r="A240" i="37" s="1"/>
  <c r="A241" i="37" a="1"/>
  <c r="A241" i="37" s="1"/>
  <c r="A242" i="37" a="1"/>
  <c r="A242" i="37" s="1"/>
  <c r="A243" i="37" a="1"/>
  <c r="A243" i="37" s="1"/>
  <c r="A244" i="37" a="1"/>
  <c r="A244" i="37" s="1"/>
  <c r="A245" i="37" a="1"/>
  <c r="A245" i="37" s="1"/>
  <c r="A246" i="37" a="1"/>
  <c r="A246" i="37" s="1"/>
  <c r="A247" i="37" a="1"/>
  <c r="A247" i="37" s="1"/>
  <c r="A248" i="37" a="1"/>
  <c r="A248" i="37" s="1"/>
  <c r="A249" i="37" a="1"/>
  <c r="A249" i="37" s="1"/>
  <c r="A250" i="37" a="1"/>
  <c r="A250" i="37" s="1"/>
  <c r="A251" i="37" a="1"/>
  <c r="A251" i="37" s="1"/>
  <c r="A2" i="37" a="1"/>
  <c r="A2" i="37" s="1"/>
  <c r="A252" i="35" a="1"/>
  <c r="A252" i="35" s="1"/>
  <c r="O163" i="1" l="1" a="1"/>
  <c r="O163" i="1" s="1"/>
  <c r="O164" i="1" a="1"/>
  <c r="O164" i="1" s="1"/>
  <c r="J163" i="1"/>
  <c r="L163" i="1" s="1"/>
  <c r="N163" i="1" s="1"/>
  <c r="J164" i="1"/>
  <c r="L164" i="1" s="1"/>
  <c r="N164" i="1" s="1"/>
  <c r="I163" i="1"/>
  <c r="P163" i="1" s="1"/>
  <c r="I164" i="1"/>
  <c r="P164" i="1" s="1"/>
  <c r="H17" i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A3" i="35" a="1"/>
  <c r="A3" i="35" s="1"/>
  <c r="A4" i="35" a="1"/>
  <c r="A4" i="35" s="1"/>
  <c r="A5" i="35" a="1"/>
  <c r="A5" i="35" s="1"/>
  <c r="A6" i="35" a="1"/>
  <c r="A6" i="35" s="1"/>
  <c r="A7" i="35" a="1"/>
  <c r="A7" i="35" s="1"/>
  <c r="A8" i="35" a="1"/>
  <c r="A8" i="35" s="1"/>
  <c r="A9" i="35" a="1"/>
  <c r="A9" i="35" s="1"/>
  <c r="A10" i="35" a="1"/>
  <c r="A10" i="35" s="1"/>
  <c r="A11" i="35" a="1"/>
  <c r="A11" i="35" s="1"/>
  <c r="A12" i="35" a="1"/>
  <c r="A12" i="35" s="1"/>
  <c r="A13" i="35" a="1"/>
  <c r="A13" i="35" s="1"/>
  <c r="A14" i="35" a="1"/>
  <c r="A14" i="35" s="1"/>
  <c r="A15" i="35" a="1"/>
  <c r="A15" i="35" s="1"/>
  <c r="A16" i="35" a="1"/>
  <c r="A16" i="35" s="1"/>
  <c r="A17" i="35" a="1"/>
  <c r="A17" i="35" s="1"/>
  <c r="A18" i="35" a="1"/>
  <c r="A18" i="35" s="1"/>
  <c r="A19" i="35" a="1"/>
  <c r="A19" i="35" s="1"/>
  <c r="A20" i="35" a="1"/>
  <c r="A20" i="35" s="1"/>
  <c r="A21" i="35" a="1"/>
  <c r="A21" i="35" s="1"/>
  <c r="A22" i="35" a="1"/>
  <c r="A22" i="35" s="1"/>
  <c r="A23" i="35" a="1"/>
  <c r="A23" i="35" s="1"/>
  <c r="A24" i="35" a="1"/>
  <c r="A24" i="35" s="1"/>
  <c r="A25" i="35" a="1"/>
  <c r="A25" i="35" s="1"/>
  <c r="A26" i="35" a="1"/>
  <c r="A26" i="35" s="1"/>
  <c r="A27" i="35" a="1"/>
  <c r="A27" i="35" s="1"/>
  <c r="A28" i="35" a="1"/>
  <c r="A28" i="35" s="1"/>
  <c r="A29" i="35" a="1"/>
  <c r="A29" i="35" s="1"/>
  <c r="A30" i="35" a="1"/>
  <c r="A30" i="35" s="1"/>
  <c r="A31" i="35" a="1"/>
  <c r="A31" i="35" s="1"/>
  <c r="A32" i="35" a="1"/>
  <c r="A32" i="35" s="1"/>
  <c r="A33" i="35" a="1"/>
  <c r="A33" i="35" s="1"/>
  <c r="A34" i="35" a="1"/>
  <c r="A34" i="35" s="1"/>
  <c r="A35" i="35" a="1"/>
  <c r="A35" i="35" s="1"/>
  <c r="A36" i="35" a="1"/>
  <c r="A36" i="35" s="1"/>
  <c r="A37" i="35" a="1"/>
  <c r="A37" i="35" s="1"/>
  <c r="A38" i="35" a="1"/>
  <c r="A38" i="35" s="1"/>
  <c r="A39" i="35" a="1"/>
  <c r="A39" i="35" s="1"/>
  <c r="A40" i="35" a="1"/>
  <c r="A40" i="35" s="1"/>
  <c r="A41" i="35" a="1"/>
  <c r="A41" i="35" s="1"/>
  <c r="A42" i="35" a="1"/>
  <c r="A42" i="35" s="1"/>
  <c r="A43" i="35" a="1"/>
  <c r="A43" i="35" s="1"/>
  <c r="A44" i="35" a="1"/>
  <c r="A44" i="35" s="1"/>
  <c r="A45" i="35" a="1"/>
  <c r="A45" i="35" s="1"/>
  <c r="A46" i="35" a="1"/>
  <c r="A46" i="35" s="1"/>
  <c r="A47" i="35" a="1"/>
  <c r="A47" i="35" s="1"/>
  <c r="A48" i="35" a="1"/>
  <c r="A48" i="35" s="1"/>
  <c r="A49" i="35" a="1"/>
  <c r="A49" i="35" s="1"/>
  <c r="A50" i="35" a="1"/>
  <c r="A50" i="35" s="1"/>
  <c r="A51" i="35" a="1"/>
  <c r="A51" i="35" s="1"/>
  <c r="A52" i="35" a="1"/>
  <c r="A52" i="35" s="1"/>
  <c r="A53" i="35" a="1"/>
  <c r="A53" i="35" s="1"/>
  <c r="A54" i="35" a="1"/>
  <c r="A54" i="35" s="1"/>
  <c r="A55" i="35" a="1"/>
  <c r="A55" i="35" s="1"/>
  <c r="A56" i="35" a="1"/>
  <c r="A56" i="35" s="1"/>
  <c r="A57" i="35" a="1"/>
  <c r="A57" i="35" s="1"/>
  <c r="A58" i="35" a="1"/>
  <c r="A58" i="35" s="1"/>
  <c r="A59" i="35" a="1"/>
  <c r="A59" i="35" s="1"/>
  <c r="A60" i="35" a="1"/>
  <c r="A60" i="35" s="1"/>
  <c r="A61" i="35" a="1"/>
  <c r="A61" i="35" s="1"/>
  <c r="A62" i="35" a="1"/>
  <c r="A62" i="35" s="1"/>
  <c r="A63" i="35" a="1"/>
  <c r="A63" i="35" s="1"/>
  <c r="A64" i="35" a="1"/>
  <c r="A64" i="35" s="1"/>
  <c r="A65" i="35" a="1"/>
  <c r="A65" i="35" s="1"/>
  <c r="A66" i="35" a="1"/>
  <c r="A66" i="35" s="1"/>
  <c r="A67" i="35" a="1"/>
  <c r="A67" i="35" s="1"/>
  <c r="A68" i="35" a="1"/>
  <c r="A68" i="35" s="1"/>
  <c r="A69" i="35" a="1"/>
  <c r="A69" i="35" s="1"/>
  <c r="A70" i="35" a="1"/>
  <c r="A70" i="35" s="1"/>
  <c r="A71" i="35" a="1"/>
  <c r="A71" i="35" s="1"/>
  <c r="A72" i="35" a="1"/>
  <c r="A72" i="35" s="1"/>
  <c r="A73" i="35" a="1"/>
  <c r="A73" i="35" s="1"/>
  <c r="A74" i="35" a="1"/>
  <c r="A74" i="35" s="1"/>
  <c r="A75" i="35" a="1"/>
  <c r="A75" i="35" s="1"/>
  <c r="A76" i="35" a="1"/>
  <c r="A76" i="35" s="1"/>
  <c r="A77" i="35" a="1"/>
  <c r="A77" i="35" s="1"/>
  <c r="A78" i="35" a="1"/>
  <c r="A78" i="35" s="1"/>
  <c r="A79" i="35" a="1"/>
  <c r="A79" i="35" s="1"/>
  <c r="A80" i="35" a="1"/>
  <c r="A80" i="35" s="1"/>
  <c r="A81" i="35" a="1"/>
  <c r="A81" i="35" s="1"/>
  <c r="A82" i="35" a="1"/>
  <c r="A82" i="35" s="1"/>
  <c r="A83" i="35" a="1"/>
  <c r="A83" i="35" s="1"/>
  <c r="A84" i="35" a="1"/>
  <c r="A84" i="35" s="1"/>
  <c r="A85" i="35" a="1"/>
  <c r="A85" i="35" s="1"/>
  <c r="A86" i="35" a="1"/>
  <c r="A86" i="35" s="1"/>
  <c r="A87" i="35" a="1"/>
  <c r="A87" i="35" s="1"/>
  <c r="A88" i="35" a="1"/>
  <c r="A88" i="35" s="1"/>
  <c r="A89" i="35" a="1"/>
  <c r="A89" i="35" s="1"/>
  <c r="A90" i="35" a="1"/>
  <c r="A90" i="35" s="1"/>
  <c r="A91" i="35" a="1"/>
  <c r="A91" i="35" s="1"/>
  <c r="A92" i="35" a="1"/>
  <c r="A92" i="35" s="1"/>
  <c r="A93" i="35" a="1"/>
  <c r="A93" i="35" s="1"/>
  <c r="A94" i="35" a="1"/>
  <c r="A94" i="35" s="1"/>
  <c r="A95" i="35" a="1"/>
  <c r="A95" i="35" s="1"/>
  <c r="A96" i="35" a="1"/>
  <c r="A96" i="35" s="1"/>
  <c r="A97" i="35" a="1"/>
  <c r="A97" i="35" s="1"/>
  <c r="A98" i="35" a="1"/>
  <c r="A98" i="35" s="1"/>
  <c r="A99" i="35" a="1"/>
  <c r="A99" i="35" s="1"/>
  <c r="A100" i="35" a="1"/>
  <c r="A100" i="35" s="1"/>
  <c r="A101" i="35" a="1"/>
  <c r="A101" i="35" s="1"/>
  <c r="A102" i="35" a="1"/>
  <c r="A102" i="35" s="1"/>
  <c r="A103" i="35" a="1"/>
  <c r="A103" i="35" s="1"/>
  <c r="A104" i="35" a="1"/>
  <c r="A104" i="35" s="1"/>
  <c r="A105" i="35" a="1"/>
  <c r="A105" i="35" s="1"/>
  <c r="A106" i="35" a="1"/>
  <c r="A106" i="35" s="1"/>
  <c r="A107" i="35" a="1"/>
  <c r="A107" i="35" s="1"/>
  <c r="A108" i="35" a="1"/>
  <c r="A108" i="35" s="1"/>
  <c r="A109" i="35" a="1"/>
  <c r="A109" i="35" s="1"/>
  <c r="A110" i="35" a="1"/>
  <c r="A110" i="35" s="1"/>
  <c r="A111" i="35" a="1"/>
  <c r="A111" i="35" s="1"/>
  <c r="A112" i="35" a="1"/>
  <c r="A112" i="35" s="1"/>
  <c r="A113" i="35" a="1"/>
  <c r="A113" i="35" s="1"/>
  <c r="A114" i="35" a="1"/>
  <c r="A114" i="35" s="1"/>
  <c r="A115" i="35" a="1"/>
  <c r="A115" i="35" s="1"/>
  <c r="A116" i="35" a="1"/>
  <c r="A116" i="35" s="1"/>
  <c r="A117" i="35" a="1"/>
  <c r="A117" i="35" s="1"/>
  <c r="A118" i="35" a="1"/>
  <c r="A118" i="35" s="1"/>
  <c r="A119" i="35" a="1"/>
  <c r="A119" i="35" s="1"/>
  <c r="A120" i="35" a="1"/>
  <c r="A120" i="35" s="1"/>
  <c r="A121" i="35" a="1"/>
  <c r="A121" i="35" s="1"/>
  <c r="A122" i="35" a="1"/>
  <c r="A122" i="35" s="1"/>
  <c r="A123" i="35" a="1"/>
  <c r="A123" i="35" s="1"/>
  <c r="A124" i="35" a="1"/>
  <c r="A124" i="35" s="1"/>
  <c r="A125" i="35" a="1"/>
  <c r="A125" i="35" s="1"/>
  <c r="A126" i="35" a="1"/>
  <c r="A126" i="35" s="1"/>
  <c r="A127" i="35" a="1"/>
  <c r="A127" i="35" s="1"/>
  <c r="A128" i="35" a="1"/>
  <c r="A128" i="35" s="1"/>
  <c r="A129" i="35" a="1"/>
  <c r="A129" i="35" s="1"/>
  <c r="A130" i="35" a="1"/>
  <c r="A130" i="35" s="1"/>
  <c r="A131" i="35" a="1"/>
  <c r="A131" i="35" s="1"/>
  <c r="A132" i="35" a="1"/>
  <c r="A132" i="35" s="1"/>
  <c r="A133" i="35" a="1"/>
  <c r="A133" i="35" s="1"/>
  <c r="A134" i="35" a="1"/>
  <c r="A134" i="35" s="1"/>
  <c r="A135" i="35" a="1"/>
  <c r="A135" i="35" s="1"/>
  <c r="A136" i="35" a="1"/>
  <c r="A136" i="35" s="1"/>
  <c r="A137" i="35" a="1"/>
  <c r="A137" i="35" s="1"/>
  <c r="A138" i="35" a="1"/>
  <c r="A138" i="35" s="1"/>
  <c r="A139" i="35" a="1"/>
  <c r="A139" i="35" s="1"/>
  <c r="A140" i="35" a="1"/>
  <c r="A140" i="35" s="1"/>
  <c r="A141" i="35" a="1"/>
  <c r="A141" i="35" s="1"/>
  <c r="A142" i="35" a="1"/>
  <c r="A142" i="35" s="1"/>
  <c r="A143" i="35" a="1"/>
  <c r="A143" i="35" s="1"/>
  <c r="A144" i="35" a="1"/>
  <c r="A144" i="35" s="1"/>
  <c r="A145" i="35" a="1"/>
  <c r="A145" i="35" s="1"/>
  <c r="A146" i="35" a="1"/>
  <c r="A146" i="35" s="1"/>
  <c r="A147" i="35" a="1"/>
  <c r="A147" i="35" s="1"/>
  <c r="A148" i="35" a="1"/>
  <c r="A148" i="35" s="1"/>
  <c r="A149" i="35" a="1"/>
  <c r="A149" i="35" s="1"/>
  <c r="A150" i="35" a="1"/>
  <c r="A150" i="35" s="1"/>
  <c r="A151" i="35" a="1"/>
  <c r="A151" i="35" s="1"/>
  <c r="A152" i="35" a="1"/>
  <c r="A152" i="35" s="1"/>
  <c r="A153" i="35" a="1"/>
  <c r="A153" i="35" s="1"/>
  <c r="A154" i="35" a="1"/>
  <c r="A154" i="35" s="1"/>
  <c r="A155" i="35" a="1"/>
  <c r="A155" i="35" s="1"/>
  <c r="A156" i="35" a="1"/>
  <c r="A156" i="35" s="1"/>
  <c r="A157" i="35" a="1"/>
  <c r="A157" i="35" s="1"/>
  <c r="A158" i="35" a="1"/>
  <c r="A158" i="35" s="1"/>
  <c r="A159" i="35" a="1"/>
  <c r="A159" i="35" s="1"/>
  <c r="A160" i="35" a="1"/>
  <c r="A160" i="35" s="1"/>
  <c r="A161" i="35" a="1"/>
  <c r="A161" i="35" s="1"/>
  <c r="A162" i="35" a="1"/>
  <c r="A162" i="35" s="1"/>
  <c r="A163" i="35" a="1"/>
  <c r="A163" i="35" s="1"/>
  <c r="A164" i="35" a="1"/>
  <c r="A164" i="35" s="1"/>
  <c r="A165" i="35" a="1"/>
  <c r="A165" i="35" s="1"/>
  <c r="A166" i="35" a="1"/>
  <c r="A166" i="35" s="1"/>
  <c r="A167" i="35" a="1"/>
  <c r="A167" i="35" s="1"/>
  <c r="A168" i="35" a="1"/>
  <c r="A168" i="35" s="1"/>
  <c r="A169" i="35" a="1"/>
  <c r="A169" i="35" s="1"/>
  <c r="A170" i="35" a="1"/>
  <c r="A170" i="35" s="1"/>
  <c r="A171" i="35" a="1"/>
  <c r="A171" i="35" s="1"/>
  <c r="A172" i="35" a="1"/>
  <c r="A172" i="35" s="1"/>
  <c r="A173" i="35" a="1"/>
  <c r="A173" i="35" s="1"/>
  <c r="A174" i="35" a="1"/>
  <c r="A174" i="35" s="1"/>
  <c r="A175" i="35" a="1"/>
  <c r="A175" i="35" s="1"/>
  <c r="A176" i="35" a="1"/>
  <c r="A176" i="35" s="1"/>
  <c r="A177" i="35" a="1"/>
  <c r="A177" i="35" s="1"/>
  <c r="A178" i="35" a="1"/>
  <c r="A178" i="35" s="1"/>
  <c r="A179" i="35" a="1"/>
  <c r="A179" i="35" s="1"/>
  <c r="A180" i="35" a="1"/>
  <c r="A180" i="35" s="1"/>
  <c r="A181" i="35" a="1"/>
  <c r="A181" i="35" s="1"/>
  <c r="A182" i="35" a="1"/>
  <c r="A182" i="35" s="1"/>
  <c r="A183" i="35" a="1"/>
  <c r="A183" i="35" s="1"/>
  <c r="A184" i="35" a="1"/>
  <c r="A184" i="35" s="1"/>
  <c r="A185" i="35" a="1"/>
  <c r="A185" i="35" s="1"/>
  <c r="A186" i="35" a="1"/>
  <c r="A186" i="35" s="1"/>
  <c r="A187" i="35" a="1"/>
  <c r="A187" i="35" s="1"/>
  <c r="A188" i="35" a="1"/>
  <c r="A188" i="35" s="1"/>
  <c r="A189" i="35" a="1"/>
  <c r="A189" i="35" s="1"/>
  <c r="A190" i="35" a="1"/>
  <c r="A190" i="35" s="1"/>
  <c r="A191" i="35" a="1"/>
  <c r="A191" i="35" s="1"/>
  <c r="A192" i="35" a="1"/>
  <c r="A192" i="35" s="1"/>
  <c r="A193" i="35" a="1"/>
  <c r="A193" i="35" s="1"/>
  <c r="A194" i="35" a="1"/>
  <c r="A194" i="35" s="1"/>
  <c r="A195" i="35" a="1"/>
  <c r="A195" i="35" s="1"/>
  <c r="A196" i="35" a="1"/>
  <c r="A196" i="35" s="1"/>
  <c r="A197" i="35" a="1"/>
  <c r="A197" i="35" s="1"/>
  <c r="A198" i="35" a="1"/>
  <c r="A198" i="35" s="1"/>
  <c r="A199" i="35" a="1"/>
  <c r="A199" i="35" s="1"/>
  <c r="A200" i="35" a="1"/>
  <c r="A200" i="35" s="1"/>
  <c r="A201" i="35" a="1"/>
  <c r="A201" i="35" s="1"/>
  <c r="A202" i="35" a="1"/>
  <c r="A202" i="35" s="1"/>
  <c r="A203" i="35" a="1"/>
  <c r="A203" i="35" s="1"/>
  <c r="A204" i="35" a="1"/>
  <c r="A204" i="35" s="1"/>
  <c r="A205" i="35" a="1"/>
  <c r="A205" i="35" s="1"/>
  <c r="A206" i="35" a="1"/>
  <c r="A206" i="35" s="1"/>
  <c r="A207" i="35" a="1"/>
  <c r="A207" i="35" s="1"/>
  <c r="A208" i="35" a="1"/>
  <c r="A208" i="35" s="1"/>
  <c r="A209" i="35" a="1"/>
  <c r="A209" i="35" s="1"/>
  <c r="A210" i="35" a="1"/>
  <c r="A210" i="35" s="1"/>
  <c r="A211" i="35" a="1"/>
  <c r="A211" i="35" s="1"/>
  <c r="A212" i="35" a="1"/>
  <c r="A212" i="35" s="1"/>
  <c r="A213" i="35" a="1"/>
  <c r="A213" i="35" s="1"/>
  <c r="A214" i="35" a="1"/>
  <c r="A214" i="35" s="1"/>
  <c r="A215" i="35" a="1"/>
  <c r="A215" i="35" s="1"/>
  <c r="A216" i="35" a="1"/>
  <c r="A216" i="35" s="1"/>
  <c r="A217" i="35" a="1"/>
  <c r="A217" i="35" s="1"/>
  <c r="A218" i="35" a="1"/>
  <c r="A218" i="35" s="1"/>
  <c r="A219" i="35" a="1"/>
  <c r="A219" i="35" s="1"/>
  <c r="A220" i="35" a="1"/>
  <c r="A220" i="35" s="1"/>
  <c r="A221" i="35" a="1"/>
  <c r="A221" i="35" s="1"/>
  <c r="A222" i="35" a="1"/>
  <c r="A222" i="35" s="1"/>
  <c r="A223" i="35" a="1"/>
  <c r="A223" i="35" s="1"/>
  <c r="A224" i="35" a="1"/>
  <c r="A224" i="35" s="1"/>
  <c r="A225" i="35" a="1"/>
  <c r="A225" i="35" s="1"/>
  <c r="A226" i="35" a="1"/>
  <c r="A226" i="35" s="1"/>
  <c r="A227" i="35" a="1"/>
  <c r="A227" i="35" s="1"/>
  <c r="A228" i="35" a="1"/>
  <c r="A228" i="35" s="1"/>
  <c r="A229" i="35" a="1"/>
  <c r="A229" i="35" s="1"/>
  <c r="A230" i="35" a="1"/>
  <c r="A230" i="35" s="1"/>
  <c r="A231" i="35" a="1"/>
  <c r="A231" i="35" s="1"/>
  <c r="A232" i="35" a="1"/>
  <c r="A232" i="35" s="1"/>
  <c r="A233" i="35" a="1"/>
  <c r="A233" i="35" s="1"/>
  <c r="A234" i="35" a="1"/>
  <c r="A234" i="35" s="1"/>
  <c r="A235" i="35" a="1"/>
  <c r="A235" i="35" s="1"/>
  <c r="A236" i="35" a="1"/>
  <c r="A236" i="35" s="1"/>
  <c r="A237" i="35" a="1"/>
  <c r="A237" i="35" s="1"/>
  <c r="A238" i="35" a="1"/>
  <c r="A238" i="35" s="1"/>
  <c r="A239" i="35" a="1"/>
  <c r="A239" i="35" s="1"/>
  <c r="A240" i="35" a="1"/>
  <c r="A240" i="35" s="1"/>
  <c r="A241" i="35" a="1"/>
  <c r="A241" i="35" s="1"/>
  <c r="A242" i="35" a="1"/>
  <c r="A242" i="35" s="1"/>
  <c r="A243" i="35" a="1"/>
  <c r="A243" i="35" s="1"/>
  <c r="A244" i="35" a="1"/>
  <c r="A244" i="35" s="1"/>
  <c r="A245" i="35" a="1"/>
  <c r="A245" i="35" s="1"/>
  <c r="A246" i="35" a="1"/>
  <c r="A246" i="35" s="1"/>
  <c r="A247" i="35" a="1"/>
  <c r="A247" i="35" s="1"/>
  <c r="A248" i="35" a="1"/>
  <c r="A248" i="35" s="1"/>
  <c r="A249" i="35" a="1"/>
  <c r="A249" i="35" s="1"/>
  <c r="A250" i="35" a="1"/>
  <c r="A250" i="35" s="1"/>
  <c r="A251" i="35" a="1"/>
  <c r="A251" i="35" s="1"/>
  <c r="A2" i="35" a="1"/>
  <c r="A2" i="35" s="1"/>
  <c r="F38" i="1"/>
  <c r="D38" i="1"/>
  <c r="C38" i="1"/>
  <c r="A38" i="1"/>
  <c r="G159" i="1"/>
  <c r="F159" i="1"/>
  <c r="G157" i="1"/>
  <c r="F157" i="1"/>
  <c r="G156" i="1"/>
  <c r="F156" i="1"/>
  <c r="G154" i="1"/>
  <c r="F154" i="1"/>
  <c r="G153" i="1"/>
  <c r="F153" i="1"/>
  <c r="G164" i="1"/>
  <c r="F164" i="1"/>
  <c r="G152" i="1"/>
  <c r="G150" i="1"/>
  <c r="G149" i="1"/>
  <c r="F149" i="1"/>
  <c r="F147" i="1"/>
  <c r="G146" i="1"/>
  <c r="F146" i="1"/>
  <c r="F143" i="1"/>
  <c r="G142" i="1"/>
  <c r="F142" i="1"/>
  <c r="G78" i="1"/>
  <c r="F78" i="1"/>
  <c r="G14" i="1"/>
  <c r="F53" i="1"/>
  <c r="F27" i="1"/>
  <c r="G17" i="1"/>
  <c r="F17" i="1"/>
  <c r="H14" i="1"/>
  <c r="G8" i="1"/>
  <c r="F8" i="1"/>
  <c r="D161" i="1"/>
  <c r="C161" i="1"/>
  <c r="A161" i="1"/>
  <c r="D160" i="1"/>
  <c r="C160" i="1"/>
  <c r="A160" i="1"/>
  <c r="D159" i="1"/>
  <c r="C159" i="1"/>
  <c r="A159" i="1"/>
  <c r="D158" i="1"/>
  <c r="C158" i="1"/>
  <c r="A158" i="1"/>
  <c r="D157" i="1"/>
  <c r="C157" i="1"/>
  <c r="A157" i="1"/>
  <c r="D156" i="1"/>
  <c r="C156" i="1"/>
  <c r="A156" i="1"/>
  <c r="D154" i="1"/>
  <c r="C154" i="1"/>
  <c r="A154" i="1"/>
  <c r="D153" i="1"/>
  <c r="C153" i="1"/>
  <c r="A153" i="1"/>
  <c r="D152" i="1"/>
  <c r="C152" i="1"/>
  <c r="A152" i="1"/>
  <c r="D151" i="1"/>
  <c r="C151" i="1"/>
  <c r="A151" i="1"/>
  <c r="D150" i="1"/>
  <c r="C150" i="1"/>
  <c r="A150" i="1"/>
  <c r="D149" i="1"/>
  <c r="C149" i="1"/>
  <c r="A149" i="1"/>
  <c r="D147" i="1"/>
  <c r="C147" i="1"/>
  <c r="A147" i="1"/>
  <c r="D146" i="1"/>
  <c r="C146" i="1"/>
  <c r="A146" i="1"/>
  <c r="D144" i="1"/>
  <c r="C144" i="1"/>
  <c r="A144" i="1"/>
  <c r="D164" i="1"/>
  <c r="C164" i="1"/>
  <c r="A164" i="1"/>
  <c r="D163" i="1"/>
  <c r="C163" i="1"/>
  <c r="A163" i="1"/>
  <c r="D143" i="1"/>
  <c r="C143" i="1"/>
  <c r="A143" i="1"/>
  <c r="D142" i="1"/>
  <c r="C142" i="1"/>
  <c r="A142" i="1"/>
  <c r="D78" i="1"/>
  <c r="C78" i="1"/>
  <c r="A78" i="1"/>
  <c r="D53" i="1"/>
  <c r="C53" i="1"/>
  <c r="A53" i="1"/>
  <c r="D44" i="1"/>
  <c r="C44" i="1"/>
  <c r="A44" i="1"/>
  <c r="D27" i="1"/>
  <c r="C27" i="1"/>
  <c r="A27" i="1"/>
  <c r="D25" i="1"/>
  <c r="C25" i="1"/>
  <c r="A25" i="1"/>
  <c r="D24" i="1"/>
  <c r="C24" i="1"/>
  <c r="A24" i="1"/>
  <c r="D22" i="1"/>
  <c r="C22" i="1"/>
  <c r="A22" i="1"/>
  <c r="D17" i="1"/>
  <c r="C17" i="1"/>
  <c r="A17" i="1"/>
  <c r="D16" i="1"/>
  <c r="C16" i="1"/>
  <c r="A16" i="1"/>
  <c r="D14" i="1"/>
  <c r="C14" i="1"/>
  <c r="A14" i="1"/>
  <c r="D9" i="1"/>
  <c r="C9" i="1"/>
  <c r="A9" i="1"/>
  <c r="D8" i="1"/>
  <c r="C8" i="1"/>
  <c r="A8" i="1"/>
  <c r="K164" i="1" l="1"/>
  <c r="M164" i="1" s="1"/>
  <c r="K163" i="1"/>
  <c r="M163" i="1" s="1"/>
  <c r="O2" i="1" a="1"/>
  <c r="O2" i="1" s="1"/>
  <c r="A86" i="1"/>
  <c r="A97" i="1"/>
  <c r="A98" i="1"/>
  <c r="J142" i="1"/>
  <c r="K142" i="1" s="1"/>
  <c r="M142" i="1" s="1"/>
  <c r="J143" i="1"/>
  <c r="K143" i="1" s="1"/>
  <c r="M143" i="1" s="1"/>
  <c r="J144" i="1"/>
  <c r="K144" i="1" s="1"/>
  <c r="M144" i="1" s="1"/>
  <c r="J145" i="1"/>
  <c r="K145" i="1" s="1"/>
  <c r="M145" i="1" s="1"/>
  <c r="J146" i="1"/>
  <c r="K146" i="1" s="1"/>
  <c r="M146" i="1" s="1"/>
  <c r="J147" i="1"/>
  <c r="K147" i="1" s="1"/>
  <c r="M147" i="1" s="1"/>
  <c r="J148" i="1"/>
  <c r="K148" i="1" s="1"/>
  <c r="M148" i="1" s="1"/>
  <c r="J149" i="1"/>
  <c r="L149" i="1" s="1"/>
  <c r="N149" i="1" s="1"/>
  <c r="J150" i="1"/>
  <c r="L150" i="1" s="1"/>
  <c r="N150" i="1" s="1"/>
  <c r="J151" i="1"/>
  <c r="L151" i="1" s="1"/>
  <c r="N151" i="1" s="1"/>
  <c r="J152" i="1"/>
  <c r="L152" i="1" s="1"/>
  <c r="N152" i="1" s="1"/>
  <c r="J153" i="1"/>
  <c r="K153" i="1" s="1"/>
  <c r="M153" i="1" s="1"/>
  <c r="J154" i="1"/>
  <c r="K154" i="1" s="1"/>
  <c r="M154" i="1" s="1"/>
  <c r="J155" i="1"/>
  <c r="K155" i="1" s="1"/>
  <c r="M155" i="1" s="1"/>
  <c r="J156" i="1"/>
  <c r="K156" i="1" s="1"/>
  <c r="M156" i="1" s="1"/>
  <c r="J157" i="1"/>
  <c r="K157" i="1" s="1"/>
  <c r="M157" i="1" s="1"/>
  <c r="J158" i="1"/>
  <c r="K158" i="1" s="1"/>
  <c r="M158" i="1" s="1"/>
  <c r="J159" i="1"/>
  <c r="K159" i="1" s="1"/>
  <c r="M159" i="1" s="1"/>
  <c r="J160" i="1"/>
  <c r="K160" i="1" s="1"/>
  <c r="M160" i="1" s="1"/>
  <c r="J161" i="1"/>
  <c r="K161" i="1" s="1"/>
  <c r="M161" i="1" s="1"/>
  <c r="J162" i="1"/>
  <c r="L162" i="1" s="1"/>
  <c r="N162" i="1" s="1"/>
  <c r="I142" i="1"/>
  <c r="P142" i="1" s="1"/>
  <c r="I143" i="1"/>
  <c r="P143" i="1" s="1"/>
  <c r="I144" i="1"/>
  <c r="P144" i="1" s="1"/>
  <c r="I145" i="1"/>
  <c r="P145" i="1" s="1"/>
  <c r="I146" i="1"/>
  <c r="P146" i="1" s="1"/>
  <c r="I147" i="1"/>
  <c r="P147" i="1" s="1"/>
  <c r="I148" i="1"/>
  <c r="P148" i="1" s="1"/>
  <c r="I149" i="1"/>
  <c r="P149" i="1" s="1"/>
  <c r="I150" i="1"/>
  <c r="P150" i="1" s="1"/>
  <c r="I151" i="1"/>
  <c r="P151" i="1" s="1"/>
  <c r="I152" i="1"/>
  <c r="P152" i="1" s="1"/>
  <c r="I153" i="1"/>
  <c r="P153" i="1" s="1"/>
  <c r="I154" i="1"/>
  <c r="P154" i="1" s="1"/>
  <c r="I155" i="1"/>
  <c r="P155" i="1" s="1"/>
  <c r="I156" i="1"/>
  <c r="P156" i="1" s="1"/>
  <c r="I157" i="1"/>
  <c r="P157" i="1" s="1"/>
  <c r="I158" i="1"/>
  <c r="P158" i="1" s="1"/>
  <c r="I159" i="1"/>
  <c r="P159" i="1" s="1"/>
  <c r="I160" i="1"/>
  <c r="P160" i="1" s="1"/>
  <c r="I161" i="1"/>
  <c r="P161" i="1" s="1"/>
  <c r="I162" i="1"/>
  <c r="P162" i="1" s="1"/>
  <c r="G155" i="1"/>
  <c r="F155" i="1"/>
  <c r="D155" i="1"/>
  <c r="C155" i="1"/>
  <c r="F148" i="1"/>
  <c r="D148" i="1"/>
  <c r="C148" i="1"/>
  <c r="G145" i="1"/>
  <c r="F145" i="1"/>
  <c r="D145" i="1"/>
  <c r="C145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6" i="1"/>
  <c r="A95" i="1"/>
  <c r="A94" i="1"/>
  <c r="A93" i="1"/>
  <c r="A92" i="1"/>
  <c r="A91" i="1"/>
  <c r="A90" i="1"/>
  <c r="A89" i="1"/>
  <c r="A88" i="1"/>
  <c r="A87" i="1"/>
  <c r="A85" i="1"/>
  <c r="A84" i="1"/>
  <c r="A83" i="1"/>
  <c r="A82" i="1"/>
  <c r="A81" i="1"/>
  <c r="A80" i="1"/>
  <c r="A79" i="1"/>
  <c r="A77" i="1"/>
  <c r="A76" i="1"/>
  <c r="A75" i="1"/>
  <c r="A74" i="1"/>
  <c r="A73" i="1"/>
  <c r="A71" i="1"/>
  <c r="A69" i="1"/>
  <c r="A67" i="1"/>
  <c r="A65" i="1"/>
  <c r="A63" i="1"/>
  <c r="A61" i="1"/>
  <c r="A59" i="1"/>
  <c r="A57" i="1"/>
  <c r="A55" i="1"/>
  <c r="A51" i="1"/>
  <c r="A49" i="1"/>
  <c r="C49" i="1"/>
  <c r="A47" i="1"/>
  <c r="A45" i="1"/>
  <c r="A43" i="1"/>
  <c r="A41" i="1"/>
  <c r="A39" i="1"/>
  <c r="A37" i="1"/>
  <c r="A35" i="1"/>
  <c r="G33" i="1"/>
  <c r="F33" i="1"/>
  <c r="D33" i="1"/>
  <c r="C33" i="1"/>
  <c r="A33" i="1"/>
  <c r="A31" i="1"/>
  <c r="G29" i="1"/>
  <c r="F29" i="1"/>
  <c r="D29" i="1"/>
  <c r="C29" i="1"/>
  <c r="A29" i="1"/>
  <c r="D72" i="1"/>
  <c r="C72" i="1"/>
  <c r="A72" i="1"/>
  <c r="D70" i="1"/>
  <c r="C70" i="1"/>
  <c r="A70" i="1"/>
  <c r="D68" i="1"/>
  <c r="C68" i="1"/>
  <c r="G66" i="1"/>
  <c r="F66" i="1"/>
  <c r="D66" i="1"/>
  <c r="C66" i="1"/>
  <c r="G64" i="1"/>
  <c r="F64" i="1"/>
  <c r="D64" i="1"/>
  <c r="C64" i="1"/>
  <c r="A68" i="1"/>
  <c r="A66" i="1"/>
  <c r="A64" i="1"/>
  <c r="G62" i="1"/>
  <c r="F62" i="1"/>
  <c r="D62" i="1"/>
  <c r="C62" i="1"/>
  <c r="A62" i="1"/>
  <c r="D60" i="1"/>
  <c r="C60" i="1"/>
  <c r="A60" i="1"/>
  <c r="C58" i="1"/>
  <c r="A58" i="1"/>
  <c r="G56" i="1"/>
  <c r="F56" i="1"/>
  <c r="E56" i="1"/>
  <c r="D56" i="1"/>
  <c r="C56" i="1"/>
  <c r="A56" i="1"/>
  <c r="F54" i="1"/>
  <c r="G54" i="1"/>
  <c r="D54" i="1"/>
  <c r="C54" i="1"/>
  <c r="A54" i="1"/>
  <c r="D52" i="1"/>
  <c r="C52" i="1"/>
  <c r="A52" i="1"/>
  <c r="D50" i="1"/>
  <c r="C50" i="1"/>
  <c r="A50" i="1"/>
  <c r="D48" i="1"/>
  <c r="C48" i="1"/>
  <c r="A48" i="1"/>
  <c r="G46" i="1"/>
  <c r="F46" i="1"/>
  <c r="D46" i="1"/>
  <c r="C46" i="1"/>
  <c r="A46" i="1"/>
  <c r="G42" i="1"/>
  <c r="F42" i="1"/>
  <c r="D42" i="1"/>
  <c r="C42" i="1"/>
  <c r="A42" i="1"/>
  <c r="D40" i="1"/>
  <c r="C40" i="1"/>
  <c r="A40" i="1"/>
  <c r="D162" i="1"/>
  <c r="C162" i="1"/>
  <c r="A162" i="1"/>
  <c r="D36" i="1"/>
  <c r="C36" i="1"/>
  <c r="A36" i="1"/>
  <c r="D34" i="1"/>
  <c r="C34" i="1"/>
  <c r="A34" i="1"/>
  <c r="G32" i="1"/>
  <c r="F32" i="1"/>
  <c r="D32" i="1"/>
  <c r="C32" i="1"/>
  <c r="A32" i="1"/>
  <c r="G30" i="1"/>
  <c r="F30" i="1"/>
  <c r="D30" i="1"/>
  <c r="C30" i="1"/>
  <c r="A30" i="1"/>
  <c r="A28" i="1"/>
  <c r="D28" i="1"/>
  <c r="C28" i="1"/>
  <c r="G27" i="1"/>
  <c r="G26" i="1"/>
  <c r="F26" i="1"/>
  <c r="D26" i="1"/>
  <c r="C26" i="1"/>
  <c r="G23" i="1"/>
  <c r="F23" i="1"/>
  <c r="D23" i="1"/>
  <c r="C23" i="1"/>
  <c r="F21" i="1"/>
  <c r="D21" i="1"/>
  <c r="C21" i="1"/>
  <c r="F20" i="1"/>
  <c r="D20" i="1"/>
  <c r="C20" i="1"/>
  <c r="F19" i="1"/>
  <c r="D19" i="1"/>
  <c r="C19" i="1"/>
  <c r="G18" i="1"/>
  <c r="F18" i="1"/>
  <c r="D18" i="1"/>
  <c r="C18" i="1"/>
  <c r="H15" i="1"/>
  <c r="G15" i="1"/>
  <c r="F15" i="1"/>
  <c r="E15" i="1"/>
  <c r="D15" i="1"/>
  <c r="C15" i="1"/>
  <c r="H13" i="1"/>
  <c r="G13" i="1"/>
  <c r="F13" i="1"/>
  <c r="E13" i="1"/>
  <c r="D13" i="1"/>
  <c r="C13" i="1"/>
  <c r="G12" i="1"/>
  <c r="H12" i="1"/>
  <c r="F12" i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  <c r="H3" i="1"/>
  <c r="G3" i="1"/>
  <c r="F3" i="1"/>
  <c r="E3" i="1"/>
  <c r="D3" i="1"/>
  <c r="C3" i="1"/>
  <c r="H2" i="1"/>
  <c r="G2" i="1"/>
  <c r="F2" i="1"/>
  <c r="E2" i="1"/>
  <c r="D2" i="1"/>
  <c r="C2" i="1"/>
  <c r="A26" i="1"/>
  <c r="A23" i="1"/>
  <c r="A21" i="1"/>
  <c r="A20" i="1"/>
  <c r="A19" i="1"/>
  <c r="A18" i="1"/>
  <c r="A15" i="1"/>
  <c r="A13" i="1"/>
  <c r="A12" i="1"/>
  <c r="A11" i="1"/>
  <c r="A10" i="1"/>
  <c r="A7" i="1"/>
  <c r="A6" i="1"/>
  <c r="A5" i="1"/>
  <c r="A4" i="1"/>
  <c r="A3" i="1"/>
  <c r="A2" i="1"/>
  <c r="K162" i="1" l="1"/>
  <c r="M162" i="1" s="1"/>
  <c r="K149" i="1"/>
  <c r="M149" i="1" s="1"/>
  <c r="K150" i="1"/>
  <c r="M150" i="1" s="1"/>
  <c r="K152" i="1"/>
  <c r="M152" i="1" s="1"/>
  <c r="L161" i="1"/>
  <c r="N161" i="1" s="1"/>
  <c r="L160" i="1"/>
  <c r="N160" i="1" s="1"/>
  <c r="L146" i="1"/>
  <c r="N146" i="1" s="1"/>
  <c r="L145" i="1"/>
  <c r="N145" i="1" s="1"/>
  <c r="L157" i="1"/>
  <c r="N157" i="1" s="1"/>
  <c r="L158" i="1"/>
  <c r="N158" i="1" s="1"/>
  <c r="L153" i="1"/>
  <c r="N153" i="1" s="1"/>
  <c r="K151" i="1"/>
  <c r="M151" i="1" s="1"/>
  <c r="L148" i="1"/>
  <c r="N148" i="1" s="1"/>
  <c r="L159" i="1"/>
  <c r="N159" i="1" s="1"/>
  <c r="L147" i="1"/>
  <c r="N147" i="1" s="1"/>
  <c r="L156" i="1"/>
  <c r="N156" i="1" s="1"/>
  <c r="L144" i="1"/>
  <c r="N144" i="1" s="1"/>
  <c r="L155" i="1"/>
  <c r="N155" i="1" s="1"/>
  <c r="L143" i="1"/>
  <c r="N143" i="1" s="1"/>
  <c r="L154" i="1"/>
  <c r="N154" i="1" s="1"/>
  <c r="L142" i="1"/>
  <c r="N142" i="1" s="1"/>
  <c r="J27" i="1"/>
  <c r="I27" i="1"/>
  <c r="P27" i="1" s="1"/>
  <c r="J26" i="1"/>
  <c r="I26" i="1"/>
  <c r="P26" i="1" s="1"/>
  <c r="J25" i="1"/>
  <c r="K25" i="1" s="1"/>
  <c r="M25" i="1" s="1"/>
  <c r="I25" i="1"/>
  <c r="P25" i="1" s="1"/>
  <c r="J24" i="1"/>
  <c r="K24" i="1" s="1"/>
  <c r="M24" i="1" s="1"/>
  <c r="I24" i="1"/>
  <c r="P24" i="1" s="1"/>
  <c r="I23" i="1"/>
  <c r="P23" i="1" s="1"/>
  <c r="J23" i="1"/>
  <c r="J22" i="1"/>
  <c r="K22" i="1" s="1"/>
  <c r="M22" i="1" s="1"/>
  <c r="I22" i="1"/>
  <c r="P22" i="1" s="1"/>
  <c r="J21" i="1"/>
  <c r="L21" i="1" s="1"/>
  <c r="N21" i="1" s="1"/>
  <c r="I21" i="1"/>
  <c r="P21" i="1" s="1"/>
  <c r="J20" i="1"/>
  <c r="L20" i="1" s="1"/>
  <c r="N20" i="1" s="1"/>
  <c r="I20" i="1"/>
  <c r="P20" i="1" s="1"/>
  <c r="J19" i="1"/>
  <c r="I19" i="1"/>
  <c r="P19" i="1" s="1"/>
  <c r="J18" i="1"/>
  <c r="I18" i="1"/>
  <c r="P18" i="1" s="1"/>
  <c r="J17" i="1"/>
  <c r="L17" i="1" s="1"/>
  <c r="N17" i="1" s="1"/>
  <c r="I17" i="1"/>
  <c r="P17" i="1" s="1"/>
  <c r="J16" i="1"/>
  <c r="L16" i="1" s="1"/>
  <c r="N16" i="1" s="1"/>
  <c r="I16" i="1"/>
  <c r="P16" i="1" s="1"/>
  <c r="J15" i="1"/>
  <c r="I15" i="1"/>
  <c r="P15" i="1" s="1"/>
  <c r="J14" i="1"/>
  <c r="L14" i="1" s="1"/>
  <c r="N14" i="1" s="1"/>
  <c r="I14" i="1"/>
  <c r="P14" i="1" s="1"/>
  <c r="J13" i="1"/>
  <c r="I13" i="1"/>
  <c r="P13" i="1" s="1"/>
  <c r="J12" i="1"/>
  <c r="I12" i="1"/>
  <c r="P12" i="1" s="1"/>
  <c r="I11" i="1"/>
  <c r="P11" i="1" s="1"/>
  <c r="J10" i="1"/>
  <c r="L10" i="1" s="1"/>
  <c r="N10" i="1" s="1"/>
  <c r="I10" i="1"/>
  <c r="P10" i="1" s="1"/>
  <c r="J9" i="1"/>
  <c r="L9" i="1" s="1"/>
  <c r="N9" i="1" s="1"/>
  <c r="J8" i="1"/>
  <c r="K8" i="1" s="1"/>
  <c r="M8" i="1" s="1"/>
  <c r="I8" i="1"/>
  <c r="P8" i="1" s="1"/>
  <c r="I7" i="1"/>
  <c r="P7" i="1" s="1"/>
  <c r="I6" i="1"/>
  <c r="P6" i="1" s="1"/>
  <c r="J6" i="1"/>
  <c r="L6" i="1" s="1"/>
  <c r="N6" i="1" s="1"/>
  <c r="J5" i="1"/>
  <c r="J4" i="1"/>
  <c r="I4" i="1"/>
  <c r="P4" i="1" s="1"/>
  <c r="I3" i="1"/>
  <c r="P3" i="1" s="1"/>
  <c r="J2" i="1"/>
  <c r="K2" i="1" s="1"/>
  <c r="M2" i="1" s="1"/>
  <c r="I2" i="1"/>
  <c r="P2" i="1" s="1"/>
  <c r="I28" i="1"/>
  <c r="P28" i="1" s="1"/>
  <c r="J28" i="1"/>
  <c r="K28" i="1" s="1"/>
  <c r="M28" i="1" s="1"/>
  <c r="A155" i="1"/>
  <c r="A148" i="1"/>
  <c r="A145" i="1"/>
  <c r="L25" i="1" l="1"/>
  <c r="N25" i="1" s="1"/>
  <c r="L24" i="1"/>
  <c r="N24" i="1" s="1"/>
  <c r="L22" i="1"/>
  <c r="N22" i="1" s="1"/>
  <c r="L8" i="1"/>
  <c r="N8" i="1" s="1"/>
  <c r="K14" i="1"/>
  <c r="M14" i="1" s="1"/>
  <c r="K9" i="1"/>
  <c r="M9" i="1" s="1"/>
  <c r="L28" i="1"/>
  <c r="N28" i="1" s="1"/>
  <c r="K17" i="1"/>
  <c r="M17" i="1" s="1"/>
  <c r="K10" i="1"/>
  <c r="M10" i="1" s="1"/>
  <c r="L13" i="1"/>
  <c r="N13" i="1" s="1"/>
  <c r="K13" i="1"/>
  <c r="M13" i="1" s="1"/>
  <c r="K18" i="1"/>
  <c r="M18" i="1" s="1"/>
  <c r="L18" i="1"/>
  <c r="N18" i="1" s="1"/>
  <c r="L19" i="1"/>
  <c r="N19" i="1" s="1"/>
  <c r="K19" i="1"/>
  <c r="M19" i="1" s="1"/>
  <c r="L26" i="1"/>
  <c r="N26" i="1" s="1"/>
  <c r="K26" i="1"/>
  <c r="M26" i="1" s="1"/>
  <c r="L5" i="1"/>
  <c r="N5" i="1" s="1"/>
  <c r="K5" i="1"/>
  <c r="M5" i="1" s="1"/>
  <c r="L23" i="1"/>
  <c r="N23" i="1" s="1"/>
  <c r="K23" i="1"/>
  <c r="M23" i="1" s="1"/>
  <c r="K27" i="1"/>
  <c r="M27" i="1" s="1"/>
  <c r="L27" i="1"/>
  <c r="N27" i="1" s="1"/>
  <c r="L2" i="1"/>
  <c r="N2" i="1" s="1"/>
  <c r="J11" i="1"/>
  <c r="L11" i="1" s="1"/>
  <c r="N11" i="1" s="1"/>
  <c r="I9" i="1"/>
  <c r="P9" i="1" s="1"/>
  <c r="J3" i="1"/>
  <c r="L3" i="1" s="1"/>
  <c r="N3" i="1" s="1"/>
  <c r="I5" i="1"/>
  <c r="P5" i="1" s="1"/>
  <c r="J7" i="1"/>
  <c r="L7" i="1" s="1"/>
  <c r="N7" i="1" s="1"/>
  <c r="L15" i="1"/>
  <c r="N15" i="1" s="1"/>
  <c r="K15" i="1"/>
  <c r="M15" i="1" s="1"/>
  <c r="L4" i="1"/>
  <c r="N4" i="1" s="1"/>
  <c r="K4" i="1"/>
  <c r="M4" i="1" s="1"/>
  <c r="L12" i="1"/>
  <c r="N12" i="1" s="1"/>
  <c r="K12" i="1"/>
  <c r="M12" i="1" s="1"/>
  <c r="K6" i="1"/>
  <c r="M6" i="1" s="1"/>
  <c r="K20" i="1"/>
  <c r="M20" i="1" s="1"/>
  <c r="K21" i="1"/>
  <c r="M21" i="1" s="1"/>
  <c r="K16" i="1"/>
  <c r="M16" i="1" s="1"/>
  <c r="K11" i="1" l="1"/>
  <c r="M11" i="1" s="1"/>
  <c r="K7" i="1"/>
  <c r="M7" i="1" s="1"/>
  <c r="K3" i="1"/>
  <c r="M3" i="1" s="1"/>
  <c r="J103" i="1"/>
  <c r="K103" i="1" s="1"/>
  <c r="M103" i="1" s="1"/>
  <c r="J104" i="1"/>
  <c r="L104" i="1" s="1"/>
  <c r="N104" i="1" s="1"/>
  <c r="J105" i="1"/>
  <c r="L105" i="1" s="1"/>
  <c r="N105" i="1" s="1"/>
  <c r="J106" i="1"/>
  <c r="K106" i="1" s="1"/>
  <c r="M106" i="1" s="1"/>
  <c r="J107" i="1"/>
  <c r="K107" i="1" s="1"/>
  <c r="M107" i="1" s="1"/>
  <c r="J108" i="1"/>
  <c r="K108" i="1" s="1"/>
  <c r="M108" i="1" s="1"/>
  <c r="J109" i="1"/>
  <c r="L109" i="1" s="1"/>
  <c r="N109" i="1" s="1"/>
  <c r="J110" i="1"/>
  <c r="K110" i="1" s="1"/>
  <c r="M110" i="1" s="1"/>
  <c r="J111" i="1"/>
  <c r="K111" i="1" s="1"/>
  <c r="M111" i="1" s="1"/>
  <c r="J112" i="1"/>
  <c r="K112" i="1" s="1"/>
  <c r="M112" i="1" s="1"/>
  <c r="J113" i="1"/>
  <c r="K113" i="1" s="1"/>
  <c r="M113" i="1" s="1"/>
  <c r="J114" i="1"/>
  <c r="K114" i="1" s="1"/>
  <c r="M114" i="1" s="1"/>
  <c r="J115" i="1"/>
  <c r="L115" i="1" s="1"/>
  <c r="N115" i="1" s="1"/>
  <c r="J116" i="1"/>
  <c r="L116" i="1" s="1"/>
  <c r="N116" i="1" s="1"/>
  <c r="J117" i="1"/>
  <c r="L117" i="1" s="1"/>
  <c r="N117" i="1" s="1"/>
  <c r="J118" i="1"/>
  <c r="L118" i="1" s="1"/>
  <c r="N118" i="1" s="1"/>
  <c r="J119" i="1"/>
  <c r="L119" i="1" s="1"/>
  <c r="N119" i="1" s="1"/>
  <c r="J120" i="1"/>
  <c r="K120" i="1" s="1"/>
  <c r="M120" i="1" s="1"/>
  <c r="J121" i="1"/>
  <c r="L121" i="1" s="1"/>
  <c r="N121" i="1" s="1"/>
  <c r="J122" i="1"/>
  <c r="K122" i="1" s="1"/>
  <c r="M122" i="1" s="1"/>
  <c r="J123" i="1"/>
  <c r="L123" i="1" s="1"/>
  <c r="N123" i="1" s="1"/>
  <c r="J124" i="1"/>
  <c r="K124" i="1" s="1"/>
  <c r="M124" i="1" s="1"/>
  <c r="J125" i="1"/>
  <c r="K125" i="1" s="1"/>
  <c r="M125" i="1" s="1"/>
  <c r="J126" i="1"/>
  <c r="K126" i="1" s="1"/>
  <c r="M126" i="1" s="1"/>
  <c r="J127" i="1"/>
  <c r="K127" i="1" s="1"/>
  <c r="M127" i="1" s="1"/>
  <c r="J128" i="1"/>
  <c r="L128" i="1" s="1"/>
  <c r="N128" i="1" s="1"/>
  <c r="J129" i="1"/>
  <c r="L129" i="1" s="1"/>
  <c r="N129" i="1" s="1"/>
  <c r="J130" i="1"/>
  <c r="K130" i="1" s="1"/>
  <c r="M130" i="1" s="1"/>
  <c r="J131" i="1"/>
  <c r="K131" i="1" s="1"/>
  <c r="M131" i="1" s="1"/>
  <c r="J132" i="1"/>
  <c r="K132" i="1" s="1"/>
  <c r="M132" i="1" s="1"/>
  <c r="J133" i="1"/>
  <c r="L133" i="1" s="1"/>
  <c r="N133" i="1" s="1"/>
  <c r="J134" i="1"/>
  <c r="K134" i="1" s="1"/>
  <c r="M134" i="1" s="1"/>
  <c r="J135" i="1"/>
  <c r="K135" i="1" s="1"/>
  <c r="M135" i="1" s="1"/>
  <c r="J136" i="1"/>
  <c r="K136" i="1" s="1"/>
  <c r="M136" i="1" s="1"/>
  <c r="J137" i="1"/>
  <c r="K137" i="1" s="1"/>
  <c r="M137" i="1" s="1"/>
  <c r="J138" i="1"/>
  <c r="K138" i="1" s="1"/>
  <c r="M138" i="1" s="1"/>
  <c r="J139" i="1"/>
  <c r="L139" i="1" s="1"/>
  <c r="N139" i="1" s="1"/>
  <c r="J140" i="1"/>
  <c r="L140" i="1" s="1"/>
  <c r="N140" i="1" s="1"/>
  <c r="J141" i="1"/>
  <c r="L141" i="1" s="1"/>
  <c r="N141" i="1" s="1"/>
  <c r="I103" i="1"/>
  <c r="P103" i="1" s="1"/>
  <c r="I104" i="1"/>
  <c r="P104" i="1" s="1"/>
  <c r="I105" i="1"/>
  <c r="P105" i="1" s="1"/>
  <c r="I106" i="1"/>
  <c r="P106" i="1" s="1"/>
  <c r="I107" i="1"/>
  <c r="P107" i="1" s="1"/>
  <c r="I108" i="1"/>
  <c r="P108" i="1" s="1"/>
  <c r="I109" i="1"/>
  <c r="P109" i="1" s="1"/>
  <c r="I110" i="1"/>
  <c r="P110" i="1" s="1"/>
  <c r="I111" i="1"/>
  <c r="P111" i="1" s="1"/>
  <c r="I112" i="1"/>
  <c r="P112" i="1" s="1"/>
  <c r="I113" i="1"/>
  <c r="P113" i="1" s="1"/>
  <c r="I114" i="1"/>
  <c r="P114" i="1" s="1"/>
  <c r="I115" i="1"/>
  <c r="P115" i="1" s="1"/>
  <c r="I116" i="1"/>
  <c r="P116" i="1" s="1"/>
  <c r="I117" i="1"/>
  <c r="P117" i="1" s="1"/>
  <c r="I118" i="1"/>
  <c r="P118" i="1" s="1"/>
  <c r="I119" i="1"/>
  <c r="P119" i="1" s="1"/>
  <c r="I120" i="1"/>
  <c r="P120" i="1" s="1"/>
  <c r="I121" i="1"/>
  <c r="P121" i="1" s="1"/>
  <c r="I122" i="1"/>
  <c r="P122" i="1" s="1"/>
  <c r="I123" i="1"/>
  <c r="P123" i="1" s="1"/>
  <c r="I124" i="1"/>
  <c r="P124" i="1" s="1"/>
  <c r="I125" i="1"/>
  <c r="P125" i="1" s="1"/>
  <c r="I126" i="1"/>
  <c r="P126" i="1" s="1"/>
  <c r="I127" i="1"/>
  <c r="P127" i="1" s="1"/>
  <c r="I128" i="1"/>
  <c r="P128" i="1" s="1"/>
  <c r="I129" i="1"/>
  <c r="P129" i="1" s="1"/>
  <c r="I130" i="1"/>
  <c r="P130" i="1" s="1"/>
  <c r="I131" i="1"/>
  <c r="P131" i="1" s="1"/>
  <c r="I132" i="1"/>
  <c r="P132" i="1" s="1"/>
  <c r="I133" i="1"/>
  <c r="P133" i="1" s="1"/>
  <c r="I134" i="1"/>
  <c r="P134" i="1" s="1"/>
  <c r="I135" i="1"/>
  <c r="P135" i="1" s="1"/>
  <c r="I136" i="1"/>
  <c r="P136" i="1" s="1"/>
  <c r="I137" i="1"/>
  <c r="P137" i="1" s="1"/>
  <c r="I138" i="1"/>
  <c r="P138" i="1" s="1"/>
  <c r="I139" i="1"/>
  <c r="P139" i="1" s="1"/>
  <c r="I140" i="1"/>
  <c r="P140" i="1" s="1"/>
  <c r="I141" i="1"/>
  <c r="P141" i="1" s="1"/>
  <c r="F140" i="1"/>
  <c r="G139" i="1"/>
  <c r="F139" i="1"/>
  <c r="G136" i="1"/>
  <c r="F136" i="1"/>
  <c r="G134" i="1"/>
  <c r="F134" i="1"/>
  <c r="G133" i="1"/>
  <c r="F133" i="1"/>
  <c r="G132" i="1"/>
  <c r="F132" i="1"/>
  <c r="G131" i="1"/>
  <c r="F131" i="1"/>
  <c r="F130" i="1"/>
  <c r="G127" i="1"/>
  <c r="F127" i="1"/>
  <c r="G124" i="1"/>
  <c r="F124" i="1"/>
  <c r="G120" i="1"/>
  <c r="F120" i="1"/>
  <c r="G119" i="1"/>
  <c r="F119" i="1"/>
  <c r="F114" i="1"/>
  <c r="G113" i="1"/>
  <c r="F113" i="1"/>
  <c r="G111" i="1"/>
  <c r="F111" i="1"/>
  <c r="G109" i="1"/>
  <c r="F109" i="1"/>
  <c r="G108" i="1"/>
  <c r="F108" i="1"/>
  <c r="G107" i="1"/>
  <c r="F107" i="1"/>
  <c r="G106" i="1"/>
  <c r="F106" i="1"/>
  <c r="G104" i="1"/>
  <c r="F104" i="1"/>
  <c r="G103" i="1"/>
  <c r="F103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I26" i="8"/>
  <c r="J26" i="8"/>
  <c r="I27" i="8"/>
  <c r="J27" i="8"/>
  <c r="I28" i="8"/>
  <c r="J28" i="8"/>
  <c r="I29" i="8"/>
  <c r="J29" i="8"/>
  <c r="I30" i="8"/>
  <c r="J30" i="8"/>
  <c r="I31" i="8"/>
  <c r="J31" i="8"/>
  <c r="J32" i="8"/>
  <c r="J33" i="8"/>
  <c r="J34" i="8"/>
  <c r="J35" i="8"/>
  <c r="J36" i="8"/>
  <c r="J37" i="8"/>
  <c r="J38" i="8"/>
  <c r="J39" i="8"/>
  <c r="J51" i="1"/>
  <c r="K51" i="1" s="1"/>
  <c r="M51" i="1" s="1"/>
  <c r="J53" i="1"/>
  <c r="K53" i="1" s="1"/>
  <c r="M53" i="1" s="1"/>
  <c r="J55" i="1"/>
  <c r="K55" i="1" s="1"/>
  <c r="M55" i="1" s="1"/>
  <c r="J57" i="1"/>
  <c r="K57" i="1" s="1"/>
  <c r="M57" i="1" s="1"/>
  <c r="J59" i="1"/>
  <c r="L59" i="1" s="1"/>
  <c r="N59" i="1" s="1"/>
  <c r="J61" i="1"/>
  <c r="L61" i="1" s="1"/>
  <c r="N61" i="1" s="1"/>
  <c r="J63" i="1"/>
  <c r="K63" i="1" s="1"/>
  <c r="M63" i="1" s="1"/>
  <c r="J67" i="1"/>
  <c r="K67" i="1" s="1"/>
  <c r="M67" i="1" s="1"/>
  <c r="J69" i="1"/>
  <c r="K69" i="1" s="1"/>
  <c r="M69" i="1" s="1"/>
  <c r="J78" i="1"/>
  <c r="L78" i="1" s="1"/>
  <c r="N78" i="1" s="1"/>
  <c r="J95" i="1"/>
  <c r="K95" i="1" s="1"/>
  <c r="M95" i="1" s="1"/>
  <c r="J100" i="1"/>
  <c r="K100" i="1" s="1"/>
  <c r="M100" i="1" s="1"/>
  <c r="J101" i="1"/>
  <c r="K101" i="1" s="1"/>
  <c r="M101" i="1" s="1"/>
  <c r="I76" i="1"/>
  <c r="P76" i="1" s="1"/>
  <c r="G102" i="1"/>
  <c r="F102" i="1"/>
  <c r="J102" i="1" s="1"/>
  <c r="L102" i="1" s="1"/>
  <c r="N102" i="1" s="1"/>
  <c r="G99" i="1"/>
  <c r="F99" i="1"/>
  <c r="J99" i="1" s="1"/>
  <c r="G98" i="1"/>
  <c r="F98" i="1"/>
  <c r="G97" i="1"/>
  <c r="F97" i="1"/>
  <c r="G96" i="1"/>
  <c r="F96" i="1"/>
  <c r="J96" i="1" s="1"/>
  <c r="G94" i="1"/>
  <c r="F94" i="1"/>
  <c r="J94" i="1" s="1"/>
  <c r="G93" i="1"/>
  <c r="F93" i="1"/>
  <c r="J93" i="1" s="1"/>
  <c r="L93" i="1" s="1"/>
  <c r="N93" i="1" s="1"/>
  <c r="G92" i="1"/>
  <c r="J92" i="1" s="1"/>
  <c r="K92" i="1" s="1"/>
  <c r="M92" i="1" s="1"/>
  <c r="G91" i="1"/>
  <c r="F91" i="1"/>
  <c r="J91" i="1" s="1"/>
  <c r="L91" i="1" s="1"/>
  <c r="N91" i="1" s="1"/>
  <c r="G90" i="1"/>
  <c r="F90" i="1"/>
  <c r="G89" i="1"/>
  <c r="F89" i="1"/>
  <c r="J89" i="1" s="1"/>
  <c r="G88" i="1"/>
  <c r="F88" i="1"/>
  <c r="G87" i="1"/>
  <c r="F87" i="1"/>
  <c r="G86" i="1"/>
  <c r="F86" i="1"/>
  <c r="J86" i="1" s="1"/>
  <c r="G85" i="1"/>
  <c r="F85" i="1"/>
  <c r="J85" i="1" s="1"/>
  <c r="G84" i="1"/>
  <c r="F84" i="1"/>
  <c r="G83" i="1"/>
  <c r="F83" i="1"/>
  <c r="J83" i="1" s="1"/>
  <c r="G82" i="1"/>
  <c r="F82" i="1"/>
  <c r="F81" i="1"/>
  <c r="J81" i="1" s="1"/>
  <c r="L81" i="1" s="1"/>
  <c r="N81" i="1" s="1"/>
  <c r="G80" i="1"/>
  <c r="F80" i="1"/>
  <c r="J80" i="1" s="1"/>
  <c r="K80" i="1" s="1"/>
  <c r="M80" i="1" s="1"/>
  <c r="G79" i="1"/>
  <c r="F79" i="1"/>
  <c r="J79" i="1" s="1"/>
  <c r="L79" i="1" s="1"/>
  <c r="N79" i="1" s="1"/>
  <c r="G77" i="1"/>
  <c r="F77" i="1"/>
  <c r="G76" i="1"/>
  <c r="F76" i="1"/>
  <c r="G75" i="1"/>
  <c r="F75" i="1"/>
  <c r="J75" i="1" s="1"/>
  <c r="G74" i="1"/>
  <c r="F74" i="1"/>
  <c r="F73" i="1"/>
  <c r="G73" i="1"/>
  <c r="G71" i="1"/>
  <c r="F71" i="1"/>
  <c r="J71" i="1" s="1"/>
  <c r="G65" i="1"/>
  <c r="F65" i="1"/>
  <c r="G49" i="1"/>
  <c r="F49" i="1"/>
  <c r="G47" i="1"/>
  <c r="F47" i="1"/>
  <c r="J47" i="1" s="1"/>
  <c r="G45" i="1"/>
  <c r="F45" i="1"/>
  <c r="G43" i="1"/>
  <c r="F43" i="1"/>
  <c r="J43" i="1" s="1"/>
  <c r="G41" i="1"/>
  <c r="F41" i="1"/>
  <c r="J41" i="1" s="1"/>
  <c r="L41" i="1" s="1"/>
  <c r="N41" i="1" s="1"/>
  <c r="G39" i="1"/>
  <c r="F39" i="1"/>
  <c r="G37" i="1"/>
  <c r="F37" i="1"/>
  <c r="G35" i="1"/>
  <c r="F35" i="1"/>
  <c r="J35" i="1" s="1"/>
  <c r="G31" i="1"/>
  <c r="F31" i="1"/>
  <c r="J31" i="1" s="1"/>
  <c r="J29" i="1"/>
  <c r="D102" i="1"/>
  <c r="C102" i="1"/>
  <c r="D101" i="1"/>
  <c r="C101" i="1"/>
  <c r="D100" i="1"/>
  <c r="C100" i="1"/>
  <c r="I100" i="1" s="1"/>
  <c r="P100" i="1" s="1"/>
  <c r="D99" i="1"/>
  <c r="C99" i="1"/>
  <c r="D98" i="1"/>
  <c r="C98" i="1"/>
  <c r="I98" i="1" s="1"/>
  <c r="P98" i="1" s="1"/>
  <c r="D97" i="1"/>
  <c r="C97" i="1"/>
  <c r="I97" i="1" s="1"/>
  <c r="P97" i="1" s="1"/>
  <c r="D96" i="1"/>
  <c r="C96" i="1"/>
  <c r="D95" i="1"/>
  <c r="C95" i="1"/>
  <c r="D94" i="1"/>
  <c r="C94" i="1"/>
  <c r="I94" i="1" s="1"/>
  <c r="P94" i="1" s="1"/>
  <c r="D93" i="1"/>
  <c r="C93" i="1"/>
  <c r="D92" i="1"/>
  <c r="C92" i="1"/>
  <c r="I92" i="1" s="1"/>
  <c r="P92" i="1" s="1"/>
  <c r="D91" i="1"/>
  <c r="C91" i="1"/>
  <c r="I91" i="1" s="1"/>
  <c r="P91" i="1" s="1"/>
  <c r="D90" i="1"/>
  <c r="C90" i="1"/>
  <c r="D89" i="1"/>
  <c r="C89" i="1"/>
  <c r="D88" i="1"/>
  <c r="C88" i="1"/>
  <c r="I88" i="1" s="1"/>
  <c r="P88" i="1" s="1"/>
  <c r="D87" i="1"/>
  <c r="C87" i="1"/>
  <c r="D86" i="1"/>
  <c r="C86" i="1"/>
  <c r="I86" i="1" s="1"/>
  <c r="P86" i="1" s="1"/>
  <c r="D85" i="1"/>
  <c r="C85" i="1"/>
  <c r="I85" i="1" s="1"/>
  <c r="P85" i="1" s="1"/>
  <c r="D84" i="1"/>
  <c r="C84" i="1"/>
  <c r="D83" i="1"/>
  <c r="C83" i="1"/>
  <c r="D82" i="1"/>
  <c r="C82" i="1"/>
  <c r="I82" i="1" s="1"/>
  <c r="P82" i="1" s="1"/>
  <c r="D81" i="1"/>
  <c r="C81" i="1"/>
  <c r="D80" i="1"/>
  <c r="C80" i="1"/>
  <c r="I80" i="1" s="1"/>
  <c r="P80" i="1" s="1"/>
  <c r="D79" i="1"/>
  <c r="C79" i="1"/>
  <c r="I79" i="1" s="1"/>
  <c r="P79" i="1" s="1"/>
  <c r="I78" i="1"/>
  <c r="P78" i="1" s="1"/>
  <c r="D77" i="1"/>
  <c r="C77" i="1"/>
  <c r="D76" i="1"/>
  <c r="C76" i="1"/>
  <c r="D75" i="1"/>
  <c r="C75" i="1"/>
  <c r="D74" i="1"/>
  <c r="C74" i="1"/>
  <c r="D73" i="1"/>
  <c r="C73" i="1"/>
  <c r="I73" i="1" s="1"/>
  <c r="P73" i="1" s="1"/>
  <c r="D71" i="1"/>
  <c r="C71" i="1"/>
  <c r="I71" i="1" s="1"/>
  <c r="P71" i="1" s="1"/>
  <c r="C69" i="1"/>
  <c r="I69" i="1" s="1"/>
  <c r="P69" i="1" s="1"/>
  <c r="D67" i="1"/>
  <c r="C67" i="1"/>
  <c r="D65" i="1"/>
  <c r="C65" i="1"/>
  <c r="I65" i="1" s="1"/>
  <c r="P65" i="1" s="1"/>
  <c r="D63" i="1"/>
  <c r="C63" i="1"/>
  <c r="D61" i="1"/>
  <c r="C61" i="1"/>
  <c r="I61" i="1" s="1"/>
  <c r="P61" i="1" s="1"/>
  <c r="D59" i="1"/>
  <c r="C59" i="1"/>
  <c r="I59" i="1" s="1"/>
  <c r="P59" i="1" s="1"/>
  <c r="D57" i="1"/>
  <c r="C57" i="1"/>
  <c r="D55" i="1"/>
  <c r="C55" i="1"/>
  <c r="I53" i="1"/>
  <c r="P53" i="1" s="1"/>
  <c r="D51" i="1"/>
  <c r="C51" i="1"/>
  <c r="D49" i="1"/>
  <c r="I49" i="1"/>
  <c r="P49" i="1" s="1"/>
  <c r="D47" i="1"/>
  <c r="C47" i="1"/>
  <c r="I47" i="1" s="1"/>
  <c r="P47" i="1" s="1"/>
  <c r="D45" i="1"/>
  <c r="C45" i="1"/>
  <c r="D43" i="1"/>
  <c r="C43" i="1"/>
  <c r="D41" i="1"/>
  <c r="C41" i="1"/>
  <c r="I41" i="1" s="1"/>
  <c r="P41" i="1" s="1"/>
  <c r="D39" i="1"/>
  <c r="C39" i="1"/>
  <c r="D37" i="1"/>
  <c r="C37" i="1"/>
  <c r="I37" i="1" s="1"/>
  <c r="P37" i="1" s="1"/>
  <c r="D35" i="1"/>
  <c r="C35" i="1"/>
  <c r="I35" i="1" s="1"/>
  <c r="P35" i="1" s="1"/>
  <c r="D31" i="1"/>
  <c r="C31" i="1"/>
  <c r="I29" i="1"/>
  <c r="P29" i="1" s="1"/>
  <c r="K141" i="1" l="1"/>
  <c r="M141" i="1" s="1"/>
  <c r="K117" i="1"/>
  <c r="M117" i="1" s="1"/>
  <c r="K119" i="1"/>
  <c r="M119" i="1" s="1"/>
  <c r="K118" i="1"/>
  <c r="M118" i="1" s="1"/>
  <c r="L108" i="1"/>
  <c r="N108" i="1" s="1"/>
  <c r="L135" i="1"/>
  <c r="N135" i="1" s="1"/>
  <c r="L134" i="1"/>
  <c r="N134" i="1" s="1"/>
  <c r="L132" i="1"/>
  <c r="N132" i="1" s="1"/>
  <c r="L130" i="1"/>
  <c r="N130" i="1" s="1"/>
  <c r="L122" i="1"/>
  <c r="N122" i="1" s="1"/>
  <c r="L111" i="1"/>
  <c r="N111" i="1" s="1"/>
  <c r="L110" i="1"/>
  <c r="N110" i="1" s="1"/>
  <c r="K123" i="1"/>
  <c r="M123" i="1" s="1"/>
  <c r="L106" i="1"/>
  <c r="N106" i="1" s="1"/>
  <c r="K140" i="1"/>
  <c r="M140" i="1" s="1"/>
  <c r="K116" i="1"/>
  <c r="M116" i="1" s="1"/>
  <c r="L131" i="1"/>
  <c r="N131" i="1" s="1"/>
  <c r="L107" i="1"/>
  <c r="N107" i="1" s="1"/>
  <c r="K139" i="1"/>
  <c r="M139" i="1" s="1"/>
  <c r="K115" i="1"/>
  <c r="M115" i="1" s="1"/>
  <c r="L127" i="1"/>
  <c r="N127" i="1" s="1"/>
  <c r="L103" i="1"/>
  <c r="N103" i="1" s="1"/>
  <c r="K129" i="1"/>
  <c r="M129" i="1" s="1"/>
  <c r="K105" i="1"/>
  <c r="M105" i="1" s="1"/>
  <c r="L120" i="1"/>
  <c r="N120" i="1" s="1"/>
  <c r="K128" i="1"/>
  <c r="M128" i="1" s="1"/>
  <c r="K104" i="1"/>
  <c r="M104" i="1" s="1"/>
  <c r="L138" i="1"/>
  <c r="N138" i="1" s="1"/>
  <c r="L126" i="1"/>
  <c r="N126" i="1" s="1"/>
  <c r="L114" i="1"/>
  <c r="N114" i="1" s="1"/>
  <c r="L137" i="1"/>
  <c r="N137" i="1" s="1"/>
  <c r="L125" i="1"/>
  <c r="N125" i="1" s="1"/>
  <c r="L113" i="1"/>
  <c r="N113" i="1" s="1"/>
  <c r="K133" i="1"/>
  <c r="M133" i="1" s="1"/>
  <c r="K121" i="1"/>
  <c r="M121" i="1" s="1"/>
  <c r="K109" i="1"/>
  <c r="M109" i="1" s="1"/>
  <c r="L136" i="1"/>
  <c r="N136" i="1" s="1"/>
  <c r="L124" i="1"/>
  <c r="N124" i="1" s="1"/>
  <c r="L112" i="1"/>
  <c r="N112" i="1" s="1"/>
  <c r="I33" i="1"/>
  <c r="P33" i="1" s="1"/>
  <c r="I45" i="1"/>
  <c r="P45" i="1" s="1"/>
  <c r="I57" i="1"/>
  <c r="P57" i="1" s="1"/>
  <c r="I84" i="1"/>
  <c r="P84" i="1" s="1"/>
  <c r="I90" i="1"/>
  <c r="P90" i="1" s="1"/>
  <c r="I96" i="1"/>
  <c r="P96" i="1" s="1"/>
  <c r="I102" i="1"/>
  <c r="P102" i="1" s="1"/>
  <c r="J39" i="1"/>
  <c r="K39" i="1" s="1"/>
  <c r="M39" i="1" s="1"/>
  <c r="J65" i="1"/>
  <c r="L65" i="1" s="1"/>
  <c r="N65" i="1" s="1"/>
  <c r="J77" i="1"/>
  <c r="K77" i="1" s="1"/>
  <c r="M77" i="1" s="1"/>
  <c r="J98" i="1"/>
  <c r="K98" i="1" s="1"/>
  <c r="M98" i="1" s="1"/>
  <c r="J73" i="1"/>
  <c r="L73" i="1" s="1"/>
  <c r="N73" i="1" s="1"/>
  <c r="I31" i="1"/>
  <c r="P31" i="1" s="1"/>
  <c r="J37" i="1"/>
  <c r="L37" i="1" s="1"/>
  <c r="N37" i="1" s="1"/>
  <c r="I74" i="1"/>
  <c r="P74" i="1" s="1"/>
  <c r="J90" i="1"/>
  <c r="L90" i="1" s="1"/>
  <c r="N90" i="1" s="1"/>
  <c r="I55" i="1"/>
  <c r="P55" i="1" s="1"/>
  <c r="I89" i="1"/>
  <c r="P89" i="1" s="1"/>
  <c r="I101" i="1"/>
  <c r="P101" i="1" s="1"/>
  <c r="I77" i="1"/>
  <c r="P77" i="1" s="1"/>
  <c r="L100" i="1"/>
  <c r="N100" i="1" s="1"/>
  <c r="L95" i="1"/>
  <c r="N95" i="1" s="1"/>
  <c r="L51" i="1"/>
  <c r="N51" i="1" s="1"/>
  <c r="L57" i="1"/>
  <c r="N57" i="1" s="1"/>
  <c r="J87" i="1"/>
  <c r="K87" i="1" s="1"/>
  <c r="M87" i="1" s="1"/>
  <c r="K31" i="1"/>
  <c r="M31" i="1" s="1"/>
  <c r="L31" i="1"/>
  <c r="N31" i="1" s="1"/>
  <c r="K86" i="1"/>
  <c r="M86" i="1" s="1"/>
  <c r="L86" i="1"/>
  <c r="N86" i="1" s="1"/>
  <c r="K29" i="1"/>
  <c r="M29" i="1" s="1"/>
  <c r="L29" i="1"/>
  <c r="N29" i="1" s="1"/>
  <c r="K99" i="1"/>
  <c r="M99" i="1" s="1"/>
  <c r="L99" i="1"/>
  <c r="N99" i="1" s="1"/>
  <c r="L67" i="1"/>
  <c r="N67" i="1" s="1"/>
  <c r="I43" i="1"/>
  <c r="P43" i="1" s="1"/>
  <c r="I67" i="1"/>
  <c r="P67" i="1" s="1"/>
  <c r="I83" i="1"/>
  <c r="P83" i="1" s="1"/>
  <c r="I95" i="1"/>
  <c r="P95" i="1" s="1"/>
  <c r="J49" i="1"/>
  <c r="K49" i="1" s="1"/>
  <c r="M49" i="1" s="1"/>
  <c r="J76" i="1"/>
  <c r="L76" i="1" s="1"/>
  <c r="N76" i="1" s="1"/>
  <c r="J97" i="1"/>
  <c r="K97" i="1" s="1"/>
  <c r="M97" i="1" s="1"/>
  <c r="L55" i="1"/>
  <c r="N55" i="1" s="1"/>
  <c r="J84" i="1"/>
  <c r="L84" i="1" s="1"/>
  <c r="N84" i="1" s="1"/>
  <c r="L101" i="1"/>
  <c r="N101" i="1" s="1"/>
  <c r="L53" i="1"/>
  <c r="N53" i="1" s="1"/>
  <c r="I39" i="1"/>
  <c r="P39" i="1" s="1"/>
  <c r="I51" i="1"/>
  <c r="P51" i="1" s="1"/>
  <c r="I63" i="1"/>
  <c r="P63" i="1" s="1"/>
  <c r="I75" i="1"/>
  <c r="P75" i="1" s="1"/>
  <c r="I81" i="1"/>
  <c r="P81" i="1" s="1"/>
  <c r="I87" i="1"/>
  <c r="P87" i="1" s="1"/>
  <c r="I93" i="1"/>
  <c r="P93" i="1" s="1"/>
  <c r="I99" i="1"/>
  <c r="P99" i="1" s="1"/>
  <c r="J33" i="1"/>
  <c r="K33" i="1" s="1"/>
  <c r="M33" i="1" s="1"/>
  <c r="J45" i="1"/>
  <c r="K45" i="1" s="1"/>
  <c r="M45" i="1" s="1"/>
  <c r="J74" i="1"/>
  <c r="K74" i="1" s="1"/>
  <c r="M74" i="1" s="1"/>
  <c r="J82" i="1"/>
  <c r="K82" i="1" s="1"/>
  <c r="M82" i="1" s="1"/>
  <c r="J88" i="1"/>
  <c r="L88" i="1" s="1"/>
  <c r="N88" i="1" s="1"/>
  <c r="L69" i="1"/>
  <c r="N69" i="1" s="1"/>
  <c r="K89" i="1"/>
  <c r="M89" i="1" s="1"/>
  <c r="L89" i="1"/>
  <c r="N89" i="1" s="1"/>
  <c r="K85" i="1"/>
  <c r="M85" i="1" s="1"/>
  <c r="L85" i="1"/>
  <c r="N85" i="1" s="1"/>
  <c r="L71" i="1"/>
  <c r="N71" i="1" s="1"/>
  <c r="K71" i="1"/>
  <c r="M71" i="1" s="1"/>
  <c r="K43" i="1"/>
  <c r="M43" i="1" s="1"/>
  <c r="L43" i="1"/>
  <c r="N43" i="1" s="1"/>
  <c r="K94" i="1"/>
  <c r="M94" i="1" s="1"/>
  <c r="L94" i="1"/>
  <c r="N94" i="1" s="1"/>
  <c r="K83" i="1"/>
  <c r="M83" i="1" s="1"/>
  <c r="L83" i="1"/>
  <c r="N83" i="1" s="1"/>
  <c r="L35" i="1"/>
  <c r="N35" i="1" s="1"/>
  <c r="K35" i="1"/>
  <c r="M35" i="1" s="1"/>
  <c r="L47" i="1"/>
  <c r="N47" i="1" s="1"/>
  <c r="K47" i="1"/>
  <c r="M47" i="1" s="1"/>
  <c r="K75" i="1"/>
  <c r="M75" i="1" s="1"/>
  <c r="L75" i="1"/>
  <c r="N75" i="1" s="1"/>
  <c r="L96" i="1"/>
  <c r="N96" i="1" s="1"/>
  <c r="K96" i="1"/>
  <c r="M96" i="1" s="1"/>
  <c r="K93" i="1"/>
  <c r="M93" i="1" s="1"/>
  <c r="K81" i="1"/>
  <c r="M81" i="1" s="1"/>
  <c r="K41" i="1"/>
  <c r="M41" i="1" s="1"/>
  <c r="K102" i="1"/>
  <c r="M102" i="1" s="1"/>
  <c r="K78" i="1"/>
  <c r="M78" i="1" s="1"/>
  <c r="K59" i="1"/>
  <c r="M59" i="1" s="1"/>
  <c r="K91" i="1"/>
  <c r="M91" i="1" s="1"/>
  <c r="K79" i="1"/>
  <c r="M79" i="1" s="1"/>
  <c r="K61" i="1"/>
  <c r="M61" i="1" s="1"/>
  <c r="L92" i="1"/>
  <c r="N92" i="1" s="1"/>
  <c r="L80" i="1"/>
  <c r="N80" i="1" s="1"/>
  <c r="L63" i="1"/>
  <c r="N63" i="1" s="1"/>
  <c r="J30" i="1"/>
  <c r="L30" i="1" s="1"/>
  <c r="N30" i="1" s="1"/>
  <c r="J32" i="1"/>
  <c r="L32" i="1" s="1"/>
  <c r="N32" i="1" s="1"/>
  <c r="J34" i="1"/>
  <c r="K34" i="1" s="1"/>
  <c r="M34" i="1" s="1"/>
  <c r="J36" i="1"/>
  <c r="L36" i="1" s="1"/>
  <c r="N36" i="1" s="1"/>
  <c r="J38" i="1"/>
  <c r="L38" i="1" s="1"/>
  <c r="N38" i="1" s="1"/>
  <c r="J40" i="1"/>
  <c r="L40" i="1" s="1"/>
  <c r="N40" i="1" s="1"/>
  <c r="J42" i="1"/>
  <c r="K42" i="1" s="1"/>
  <c r="M42" i="1" s="1"/>
  <c r="J44" i="1"/>
  <c r="L44" i="1" s="1"/>
  <c r="N44" i="1" s="1"/>
  <c r="J46" i="1"/>
  <c r="K46" i="1" s="1"/>
  <c r="M46" i="1" s="1"/>
  <c r="J48" i="1"/>
  <c r="K48" i="1" s="1"/>
  <c r="M48" i="1" s="1"/>
  <c r="J50" i="1"/>
  <c r="K50" i="1" s="1"/>
  <c r="M50" i="1" s="1"/>
  <c r="J52" i="1"/>
  <c r="K52" i="1" s="1"/>
  <c r="M52" i="1" s="1"/>
  <c r="J54" i="1"/>
  <c r="L54" i="1" s="1"/>
  <c r="N54" i="1" s="1"/>
  <c r="J56" i="1"/>
  <c r="L56" i="1" s="1"/>
  <c r="N56" i="1" s="1"/>
  <c r="J58" i="1"/>
  <c r="K58" i="1" s="1"/>
  <c r="M58" i="1" s="1"/>
  <c r="J60" i="1"/>
  <c r="L60" i="1" s="1"/>
  <c r="N60" i="1" s="1"/>
  <c r="J62" i="1"/>
  <c r="L62" i="1" s="1"/>
  <c r="N62" i="1" s="1"/>
  <c r="J64" i="1"/>
  <c r="L64" i="1" s="1"/>
  <c r="N64" i="1" s="1"/>
  <c r="J66" i="1"/>
  <c r="L66" i="1" s="1"/>
  <c r="N66" i="1" s="1"/>
  <c r="J68" i="1"/>
  <c r="L68" i="1" s="1"/>
  <c r="N68" i="1" s="1"/>
  <c r="J70" i="1"/>
  <c r="K70" i="1" s="1"/>
  <c r="M70" i="1" s="1"/>
  <c r="J72" i="1"/>
  <c r="K72" i="1" s="1"/>
  <c r="M72" i="1" s="1"/>
  <c r="I30" i="1"/>
  <c r="P30" i="1" s="1"/>
  <c r="I32" i="1"/>
  <c r="P32" i="1" s="1"/>
  <c r="I34" i="1"/>
  <c r="P34" i="1" s="1"/>
  <c r="I36" i="1"/>
  <c r="P36" i="1" s="1"/>
  <c r="I38" i="1"/>
  <c r="P38" i="1" s="1"/>
  <c r="I40" i="1"/>
  <c r="P40" i="1" s="1"/>
  <c r="I42" i="1"/>
  <c r="P42" i="1" s="1"/>
  <c r="I44" i="1"/>
  <c r="P44" i="1" s="1"/>
  <c r="I46" i="1"/>
  <c r="P46" i="1" s="1"/>
  <c r="I48" i="1"/>
  <c r="P48" i="1" s="1"/>
  <c r="I50" i="1"/>
  <c r="P50" i="1" s="1"/>
  <c r="I52" i="1"/>
  <c r="P52" i="1" s="1"/>
  <c r="I54" i="1"/>
  <c r="P54" i="1" s="1"/>
  <c r="I56" i="1"/>
  <c r="P56" i="1" s="1"/>
  <c r="I58" i="1"/>
  <c r="P58" i="1" s="1"/>
  <c r="I60" i="1"/>
  <c r="P60" i="1" s="1"/>
  <c r="I62" i="1"/>
  <c r="P62" i="1" s="1"/>
  <c r="I64" i="1"/>
  <c r="P64" i="1" s="1"/>
  <c r="I66" i="1"/>
  <c r="P66" i="1" s="1"/>
  <c r="I68" i="1"/>
  <c r="P68" i="1" s="1"/>
  <c r="I70" i="1"/>
  <c r="P70" i="1" s="1"/>
  <c r="I72" i="1"/>
  <c r="P72" i="1" s="1"/>
  <c r="K73" i="1" l="1"/>
  <c r="M73" i="1" s="1"/>
  <c r="L39" i="1"/>
  <c r="N39" i="1" s="1"/>
  <c r="K90" i="1"/>
  <c r="M90" i="1" s="1"/>
  <c r="L77" i="1"/>
  <c r="N77" i="1" s="1"/>
  <c r="L98" i="1"/>
  <c r="N98" i="1" s="1"/>
  <c r="K65" i="1"/>
  <c r="M65" i="1" s="1"/>
  <c r="L33" i="1"/>
  <c r="N33" i="1" s="1"/>
  <c r="K76" i="1"/>
  <c r="M76" i="1" s="1"/>
  <c r="L97" i="1"/>
  <c r="N97" i="1" s="1"/>
  <c r="L87" i="1"/>
  <c r="N87" i="1" s="1"/>
  <c r="K37" i="1"/>
  <c r="M37" i="1" s="1"/>
  <c r="L49" i="1"/>
  <c r="N49" i="1" s="1"/>
  <c r="K84" i="1"/>
  <c r="M84" i="1" s="1"/>
  <c r="L74" i="1"/>
  <c r="N74" i="1" s="1"/>
  <c r="L45" i="1"/>
  <c r="N45" i="1" s="1"/>
  <c r="K88" i="1"/>
  <c r="M88" i="1" s="1"/>
  <c r="L82" i="1"/>
  <c r="N82" i="1" s="1"/>
  <c r="K68" i="1"/>
  <c r="M68" i="1" s="1"/>
  <c r="K66" i="1"/>
  <c r="M66" i="1" s="1"/>
  <c r="K64" i="1"/>
  <c r="M64" i="1" s="1"/>
  <c r="K62" i="1"/>
  <c r="M62" i="1" s="1"/>
  <c r="K60" i="1"/>
  <c r="M60" i="1" s="1"/>
  <c r="K40" i="1"/>
  <c r="M40" i="1" s="1"/>
  <c r="K38" i="1"/>
  <c r="M38" i="1" s="1"/>
  <c r="K36" i="1"/>
  <c r="M36" i="1" s="1"/>
  <c r="K32" i="1"/>
  <c r="M32" i="1" s="1"/>
  <c r="K30" i="1"/>
  <c r="M30" i="1" s="1"/>
  <c r="L52" i="1"/>
  <c r="N52" i="1" s="1"/>
  <c r="L50" i="1"/>
  <c r="N50" i="1" s="1"/>
  <c r="K56" i="1"/>
  <c r="M56" i="1" s="1"/>
  <c r="K54" i="1"/>
  <c r="M54" i="1" s="1"/>
  <c r="L48" i="1"/>
  <c r="N48" i="1" s="1"/>
  <c r="L72" i="1"/>
  <c r="N72" i="1" s="1"/>
  <c r="K44" i="1"/>
  <c r="M44" i="1" s="1"/>
  <c r="L42" i="1"/>
  <c r="N42" i="1" s="1"/>
  <c r="L70" i="1"/>
  <c r="N70" i="1" s="1"/>
  <c r="L46" i="1"/>
  <c r="N46" i="1" s="1"/>
  <c r="L58" i="1"/>
  <c r="N58" i="1" s="1"/>
  <c r="L34" i="1"/>
  <c r="N3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A61F3-3EBB-4DC5-8288-D88EBDB3F198}" keepAlive="1" name="Abfrage - JG_FJ_Metadata" description="Verbindung mit der Abfrage 'JG_FJ_Metadata' in der Arbeitsmappe." type="5" refreshedVersion="8" background="1" saveData="1">
    <dbPr connection="Provider=Microsoft.Mashup.OleDb.1;Data Source=$Workbook$;Location=JG_FJ_Metadata;Extended Properties=&quot;&quot;" command="SELECT * FROM [JG_FJ_Meta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<sst xmlns="http://schemas.openxmlformats.org/spreadsheetml/2006/main" count="38353" uniqueCount="1263">
  <si>
    <t>ID</t>
  </si>
  <si>
    <t>IVPZ006</t>
  </si>
  <si>
    <t>IVPZ023</t>
  </si>
  <si>
    <t>IVPZ039</t>
  </si>
  <si>
    <t>IVPZ079</t>
  </si>
  <si>
    <t>IVPZ089</t>
  </si>
  <si>
    <t>IVPZ122</t>
  </si>
  <si>
    <t>IVPZ126</t>
  </si>
  <si>
    <t>IVPZ129</t>
  </si>
  <si>
    <t>IVPZ147</t>
  </si>
  <si>
    <t>IVPZ154</t>
  </si>
  <si>
    <t>GV_ct_1</t>
  </si>
  <si>
    <t>GV_ct_2</t>
  </si>
  <si>
    <t>GV_copies1</t>
  </si>
  <si>
    <t>GV_copies2</t>
  </si>
  <si>
    <t>GV_ct_3</t>
  </si>
  <si>
    <t>GV_copies3</t>
  </si>
  <si>
    <t>GV_ct_mean</t>
  </si>
  <si>
    <t>GV_copies_mean</t>
  </si>
  <si>
    <t>GV_copies_swab</t>
  </si>
  <si>
    <t>GV_log_copies_swab</t>
  </si>
  <si>
    <t>GV_copies_1ul</t>
  </si>
  <si>
    <t>GV_log_copies_1ul</t>
  </si>
  <si>
    <t>GV_status</t>
  </si>
  <si>
    <t>sex_under_1days</t>
  </si>
  <si>
    <t>sex_under_2days</t>
  </si>
  <si>
    <t>sex_under_3days</t>
  </si>
  <si>
    <t>sex_under_5days</t>
  </si>
  <si>
    <t>sex_over_5days</t>
  </si>
  <si>
    <t>sex_on_same_day</t>
  </si>
  <si>
    <t>hours_since_shower</t>
  </si>
  <si>
    <t>more_than_1_sex_partner</t>
  </si>
  <si>
    <t>Item Nr.</t>
  </si>
  <si>
    <t>vaginal_fluid</t>
  </si>
  <si>
    <t>penile_skin</t>
  </si>
  <si>
    <t>days_since_sex</t>
  </si>
  <si>
    <t>no</t>
  </si>
  <si>
    <t>yes</t>
  </si>
  <si>
    <t xml:space="preserve"> not_available</t>
  </si>
  <si>
    <t>protection</t>
  </si>
  <si>
    <t>seminal_penile</t>
  </si>
  <si>
    <t>oral_seminal_penile</t>
  </si>
  <si>
    <t>vaginal</t>
  </si>
  <si>
    <t>oral_vaginal</t>
  </si>
  <si>
    <t>source</t>
  </si>
  <si>
    <t>sink</t>
  </si>
  <si>
    <t>N</t>
  </si>
  <si>
    <t/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</si>
  <si>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</si>
  <si>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</si>
  <si>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</si>
  <si>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</si>
  <si>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</si>
  <si>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</si>
  <si>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</si>
  <si>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</si>
  <si>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</si>
  <si>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</si>
  <si>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</si>
  <si>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</si>
  <si>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</si>
  <si>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</si>
  <si>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</si>
  <si>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</si>
  <si>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</si>
  <si>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</si>
  <si>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</si>
  <si>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</si>
  <si>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</si>
  <si>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</si>
  <si>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</si>
  <si>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</si>
  <si>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</si>
  <si>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</si>
  <si>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</si>
  <si>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</si>
  <si>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</si>
  <si>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</si>
  <si>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</si>
  <si>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</si>
  <si>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None</t>
  </si>
  <si>
    <t>VIC</t>
  </si>
  <si>
    <t>UNKNOWN</t>
  </si>
  <si>
    <t>eGFP</t>
  </si>
  <si>
    <t>F4</t>
  </si>
  <si>
    <t>Undetermined</t>
  </si>
  <si>
    <t>TAMRA</t>
  </si>
  <si>
    <t>FAM</t>
  </si>
  <si>
    <t>Gardnerella</t>
  </si>
  <si>
    <t>F3</t>
  </si>
  <si>
    <t>F2</t>
  </si>
  <si>
    <t>F1</t>
  </si>
  <si>
    <t>6</t>
  </si>
  <si>
    <t>E12</t>
  </si>
  <si>
    <t>E11</t>
  </si>
  <si>
    <t>Y</t>
  </si>
  <si>
    <t>7</t>
  </si>
  <si>
    <t>E10</t>
  </si>
  <si>
    <t>E9</t>
  </si>
  <si>
    <t>8</t>
  </si>
  <si>
    <t>E8</t>
  </si>
  <si>
    <t>E7</t>
  </si>
  <si>
    <t>E6</t>
  </si>
  <si>
    <t>E5</t>
  </si>
  <si>
    <t>E4</t>
  </si>
  <si>
    <t>E3</t>
  </si>
  <si>
    <t>E2</t>
  </si>
  <si>
    <t>E1</t>
  </si>
  <si>
    <t>D12</t>
  </si>
  <si>
    <t>D11</t>
  </si>
  <si>
    <t>D10</t>
  </si>
  <si>
    <t>D9</t>
  </si>
  <si>
    <t>72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</si>
  <si>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</si>
  <si>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</si>
  <si>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</si>
  <si>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</si>
  <si>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</si>
  <si>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</si>
  <si>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</si>
  <si>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</si>
  <si>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</si>
  <si>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</si>
  <si>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</si>
  <si>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</si>
  <si>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</si>
  <si>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</si>
  <si>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</si>
  <si>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</si>
  <si>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</si>
  <si>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</si>
  <si>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</si>
  <si>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</si>
  <si>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</si>
  <si>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</si>
  <si>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</si>
  <si>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</si>
  <si>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</si>
  <si>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</si>
  <si>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NTC</t>
  </si>
  <si>
    <t>B6</t>
  </si>
  <si>
    <t>B5</t>
  </si>
  <si>
    <t>STANDARD</t>
  </si>
  <si>
    <t>B4</t>
  </si>
  <si>
    <t>B3</t>
  </si>
  <si>
    <t>B2</t>
  </si>
  <si>
    <t>B1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</si>
  <si>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</si>
  <si>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</si>
  <si>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</si>
  <si>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</si>
  <si>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</si>
  <si>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</si>
  <si>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</si>
  <si>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</si>
  <si>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</si>
  <si>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</si>
  <si>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</si>
  <si>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</si>
  <si>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CTFAIL</t>
  </si>
  <si>
    <t>NOISE</t>
  </si>
  <si>
    <t>NOAMP</t>
  </si>
  <si>
    <t>HIGHSD</t>
  </si>
  <si>
    <t>AMPNC</t>
  </si>
  <si>
    <t>Comments</t>
  </si>
  <si>
    <t>Baseline End</t>
  </si>
  <si>
    <t>Baseline Start</t>
  </si>
  <si>
    <t>Automatic Baseline</t>
  </si>
  <si>
    <t>Ct Threshold</t>
  </si>
  <si>
    <t>Automatic Ct Threshold</t>
  </si>
  <si>
    <t>Quantity SD</t>
  </si>
  <si>
    <t>Quantity Mean</t>
  </si>
  <si>
    <t>Quantity</t>
  </si>
  <si>
    <t>Cт SD</t>
  </si>
  <si>
    <t>Cт Mean</t>
  </si>
  <si>
    <t>Cт</t>
  </si>
  <si>
    <t>Quencher</t>
  </si>
  <si>
    <t>Reporter</t>
  </si>
  <si>
    <t>Task</t>
  </si>
  <si>
    <t>Target Name</t>
  </si>
  <si>
    <t>Sample Name</t>
  </si>
  <si>
    <t>Well</t>
  </si>
  <si>
    <t>ROX</t>
  </si>
  <si>
    <t>Passive Reference</t>
  </si>
  <si>
    <t>sds7500fast</t>
  </si>
  <si>
    <t>Instrument Type</t>
  </si>
  <si>
    <t>2025-06-02 13:49:25 PM CEST</t>
  </si>
  <si>
    <t>Experiment Run End Time</t>
  </si>
  <si>
    <t>E:\BA\qPCR\20250602_vaginalAndPenileSamples_JG_final.eds</t>
  </si>
  <si>
    <t>Experiment File Name</t>
  </si>
  <si>
    <t>TAQMAN</t>
  </si>
  <si>
    <t>Chemistry</t>
  </si>
  <si>
    <t>96fast</t>
  </si>
  <si>
    <t>Block Type</t>
  </si>
  <si>
    <t>EXPFAIL</t>
  </si>
  <si>
    <t>ZPR</t>
  </si>
  <si>
    <t>NOSIGNAL</t>
  </si>
  <si>
    <t>BADROX</t>
  </si>
  <si>
    <t>2025-05-20 16:37:51 PM CEST</t>
  </si>
  <si>
    <t>D:\Applied Biosystems\7500\experiments\Patho\diagnostic and sciences_mixed layouts\2025\20250520_GVqPCR_Vf001-Vf008_P001-P008_IVPZ_JG.eds</t>
  </si>
  <si>
    <t>occasionally</t>
  </si>
  <si>
    <t>frequent</t>
  </si>
  <si>
    <t>very_frequent</t>
  </si>
  <si>
    <t>somewhat_frequent</t>
  </si>
  <si>
    <t>never</t>
  </si>
  <si>
    <t>oral</t>
  </si>
  <si>
    <t>negative</t>
  </si>
  <si>
    <t>positive</t>
  </si>
  <si>
    <t>Penile skin</t>
  </si>
  <si>
    <t>GV status</t>
  </si>
  <si>
    <t>undetermined</t>
  </si>
  <si>
    <t>count</t>
  </si>
  <si>
    <t>Vaginal fluid</t>
  </si>
  <si>
    <t>Rectal</t>
  </si>
  <si>
    <t>9</t>
  </si>
  <si>
    <t>19</t>
  </si>
  <si>
    <t>11</t>
  </si>
  <si>
    <t>21</t>
  </si>
  <si>
    <t>13</t>
  </si>
  <si>
    <t>23</t>
  </si>
  <si>
    <t>2025-06-05 12:40:16 PM CEST</t>
  </si>
  <si>
    <t>D:\Applied Biosystems\7500\experiments\Patho\diagnostic and sciences_mixed layouts\2025\Gardnerella\2025065_Batch3_JG.eds</t>
  </si>
  <si>
    <t>30</t>
  </si>
  <si>
    <t>5</t>
  </si>
  <si>
    <t>12</t>
  </si>
  <si>
    <t>14</t>
  </si>
  <si>
    <t>2025-06-06 12:24:48 PM CEST</t>
  </si>
  <si>
    <t>D:\Applied Biosystems\7500\experiments\Patho\diagnostic and sciences_mixed layouts\2025\Gardnerella\20250606_Batch4_JG_final.eds</t>
  </si>
  <si>
    <t>Qubit DNA conc. (ng/µl)</t>
  </si>
  <si>
    <t>C</t>
  </si>
  <si>
    <t>V8</t>
  </si>
  <si>
    <t>V7</t>
  </si>
  <si>
    <t>V6</t>
  </si>
  <si>
    <t>V5</t>
  </si>
  <si>
    <t>V4</t>
  </si>
  <si>
    <t>V3</t>
  </si>
  <si>
    <t>V2</t>
  </si>
  <si>
    <t>V1</t>
  </si>
  <si>
    <t>P</t>
  </si>
  <si>
    <t>Fardins Method (F)</t>
  </si>
  <si>
    <t>Conventional Method ©</t>
  </si>
  <si>
    <t>F</t>
  </si>
  <si>
    <t>extraction method</t>
  </si>
  <si>
    <t>260/230</t>
  </si>
  <si>
    <t>260/280</t>
  </si>
  <si>
    <t>Nanodrop ng/µl</t>
  </si>
  <si>
    <t>Qubit ng/µl</t>
  </si>
  <si>
    <t>not_available</t>
  </si>
  <si>
    <t>XF24</t>
  </si>
  <si>
    <t>XF23</t>
  </si>
  <si>
    <t>XF21</t>
  </si>
  <si>
    <t>XF19</t>
  </si>
  <si>
    <t>XF18</t>
  </si>
  <si>
    <t>XF13</t>
  </si>
  <si>
    <t>neg</t>
  </si>
  <si>
    <t>control</t>
  </si>
  <si>
    <t>N1t0Ex7</t>
  </si>
  <si>
    <t>AF18</t>
  </si>
  <si>
    <t>AF17</t>
  </si>
  <si>
    <t>AF13</t>
  </si>
  <si>
    <t>XF17</t>
  </si>
  <si>
    <t>V24t2</t>
  </si>
  <si>
    <t>V24t1</t>
  </si>
  <si>
    <t>N1t0Ex3</t>
  </si>
  <si>
    <t>V23t2</t>
  </si>
  <si>
    <t>V23t1</t>
  </si>
  <si>
    <t>N1t0Ex2</t>
  </si>
  <si>
    <t>V22t2</t>
  </si>
  <si>
    <t>V22t1</t>
  </si>
  <si>
    <t>SN24t0</t>
  </si>
  <si>
    <t>V21t2</t>
  </si>
  <si>
    <t>V21t1</t>
  </si>
  <si>
    <t>V24t0</t>
  </si>
  <si>
    <t>V20t2</t>
  </si>
  <si>
    <t>V20t1</t>
  </si>
  <si>
    <t>semen</t>
  </si>
  <si>
    <t>S24t0</t>
  </si>
  <si>
    <t>V19t2</t>
  </si>
  <si>
    <t>V19t1</t>
  </si>
  <si>
    <t>V18t2</t>
  </si>
  <si>
    <t>V18t1</t>
  </si>
  <si>
    <t>P24t0</t>
  </si>
  <si>
    <t>V17t2</t>
  </si>
  <si>
    <t>V17t1</t>
  </si>
  <si>
    <t>V23t0</t>
  </si>
  <si>
    <t>V16t2</t>
  </si>
  <si>
    <t>V16t1</t>
  </si>
  <si>
    <t>S23t0</t>
  </si>
  <si>
    <t>V15t2</t>
  </si>
  <si>
    <t>V15t1</t>
  </si>
  <si>
    <t>P23t0</t>
  </si>
  <si>
    <t>V14t2</t>
  </si>
  <si>
    <t>V14t1</t>
  </si>
  <si>
    <t>V13t2</t>
  </si>
  <si>
    <t>V13t1</t>
  </si>
  <si>
    <t>V12t2</t>
  </si>
  <si>
    <t>V12t1</t>
  </si>
  <si>
    <t>V11t2</t>
  </si>
  <si>
    <t>V11t1</t>
  </si>
  <si>
    <t>V8t2</t>
  </si>
  <si>
    <t>V8t1</t>
  </si>
  <si>
    <t>V7t2</t>
  </si>
  <si>
    <t>V7t1</t>
  </si>
  <si>
    <t>V6t1</t>
  </si>
  <si>
    <t>V5t2</t>
  </si>
  <si>
    <t>V5t1</t>
  </si>
  <si>
    <t>V4t2</t>
  </si>
  <si>
    <t>V4t1</t>
  </si>
  <si>
    <t>rarely</t>
  </si>
  <si>
    <t>V3t2</t>
  </si>
  <si>
    <t>V3t1</t>
  </si>
  <si>
    <t>V2t2</t>
  </si>
  <si>
    <t>V2t1</t>
  </si>
  <si>
    <t>V1t2</t>
  </si>
  <si>
    <t>V1t1</t>
  </si>
  <si>
    <t>V22t0</t>
  </si>
  <si>
    <t>S22t0</t>
  </si>
  <si>
    <t>P22t0</t>
  </si>
  <si>
    <t>V21t0</t>
  </si>
  <si>
    <t>S21t0</t>
  </si>
  <si>
    <t>P21t0</t>
  </si>
  <si>
    <t>V20t0</t>
  </si>
  <si>
    <t>S20t0</t>
  </si>
  <si>
    <t>P20t0</t>
  </si>
  <si>
    <t>V19t0</t>
  </si>
  <si>
    <t>S19t0</t>
  </si>
  <si>
    <t>P19t0</t>
  </si>
  <si>
    <t>undet</t>
  </si>
  <si>
    <t>Undetermined4</t>
  </si>
  <si>
    <t>Undetermined3</t>
  </si>
  <si>
    <t>Undetermined2</t>
  </si>
  <si>
    <t>Undetermined1</t>
  </si>
  <si>
    <t>S24t2</t>
  </si>
  <si>
    <t>S24t1</t>
  </si>
  <si>
    <t>S23t2</t>
  </si>
  <si>
    <t>S23t1</t>
  </si>
  <si>
    <t>S22t2</t>
  </si>
  <si>
    <t>S22t1</t>
  </si>
  <si>
    <t>S21t2</t>
  </si>
  <si>
    <t>S21t1</t>
  </si>
  <si>
    <t>S20t2</t>
  </si>
  <si>
    <t>S20t1</t>
  </si>
  <si>
    <t>S19t2</t>
  </si>
  <si>
    <t>S19t1</t>
  </si>
  <si>
    <t>S18t2</t>
  </si>
  <si>
    <t>S18t1</t>
  </si>
  <si>
    <t>S17t2</t>
  </si>
  <si>
    <t>S17t1</t>
  </si>
  <si>
    <t>S16t2</t>
  </si>
  <si>
    <t>S15t2</t>
  </si>
  <si>
    <t>S15t1</t>
  </si>
  <si>
    <t>S14t2</t>
  </si>
  <si>
    <t>S14t1</t>
  </si>
  <si>
    <t>S13t2</t>
  </si>
  <si>
    <t>V18t0</t>
  </si>
  <si>
    <t>S12t2</t>
  </si>
  <si>
    <t>S18t0</t>
  </si>
  <si>
    <t>S11t2</t>
  </si>
  <si>
    <t>P18t0</t>
  </si>
  <si>
    <t>S8t2</t>
  </si>
  <si>
    <t>V17t0</t>
  </si>
  <si>
    <t>S7t2</t>
  </si>
  <si>
    <t>S17t0</t>
  </si>
  <si>
    <t>P17t0</t>
  </si>
  <si>
    <t>S5t2</t>
  </si>
  <si>
    <t>V16t0</t>
  </si>
  <si>
    <t>S4t2</t>
  </si>
  <si>
    <t>S16t0</t>
  </si>
  <si>
    <t>S3t2</t>
  </si>
  <si>
    <t>P16t0</t>
  </si>
  <si>
    <t>S2t2</t>
  </si>
  <si>
    <t>V15t0</t>
  </si>
  <si>
    <t>S1t2</t>
  </si>
  <si>
    <t>S15t0</t>
  </si>
  <si>
    <t>P15t0</t>
  </si>
  <si>
    <t>V14t0</t>
  </si>
  <si>
    <t>S14t0</t>
  </si>
  <si>
    <t>P14t0</t>
  </si>
  <si>
    <t>V13t0</t>
  </si>
  <si>
    <t>S13t0</t>
  </si>
  <si>
    <t>P13t0</t>
  </si>
  <si>
    <t>V12t0</t>
  </si>
  <si>
    <t>S12t0</t>
  </si>
  <si>
    <t>P12t0</t>
  </si>
  <si>
    <t>V11t0</t>
  </si>
  <si>
    <t>S13t1</t>
  </si>
  <si>
    <t>n</t>
  </si>
  <si>
    <t>S12t1</t>
  </si>
  <si>
    <t>S11t1</t>
  </si>
  <si>
    <t>S8t1</t>
  </si>
  <si>
    <t>S7t1</t>
  </si>
  <si>
    <t>S6t1</t>
  </si>
  <si>
    <t>S5t1</t>
  </si>
  <si>
    <t>S4t1</t>
  </si>
  <si>
    <t>S3t1</t>
  </si>
  <si>
    <t>S2t1</t>
  </si>
  <si>
    <t>S1t1</t>
  </si>
  <si>
    <t>Se118</t>
  </si>
  <si>
    <t>Se109</t>
  </si>
  <si>
    <t>Se102</t>
  </si>
  <si>
    <t>pos</t>
  </si>
  <si>
    <t>Pos4</t>
  </si>
  <si>
    <t>Pos3</t>
  </si>
  <si>
    <t>Pos2</t>
  </si>
  <si>
    <t>Pos1</t>
  </si>
  <si>
    <t>XM24</t>
  </si>
  <si>
    <t>XM23</t>
  </si>
  <si>
    <t>XM21</t>
  </si>
  <si>
    <t>XM19</t>
  </si>
  <si>
    <t>XM18</t>
  </si>
  <si>
    <t>XM17</t>
  </si>
  <si>
    <t>XM13</t>
  </si>
  <si>
    <t>AM19</t>
  </si>
  <si>
    <t>AM17</t>
  </si>
  <si>
    <t>P24t2</t>
  </si>
  <si>
    <t>P24t1</t>
  </si>
  <si>
    <t>P23t2</t>
  </si>
  <si>
    <t>P23t1</t>
  </si>
  <si>
    <t>P21t2</t>
  </si>
  <si>
    <t>P21t1</t>
  </si>
  <si>
    <t>P19t2</t>
  </si>
  <si>
    <t>P19t1</t>
  </si>
  <si>
    <t>P18t2</t>
  </si>
  <si>
    <t>P18t1</t>
  </si>
  <si>
    <t>P16t2</t>
  </si>
  <si>
    <t>P15t2</t>
  </si>
  <si>
    <t>P15t1</t>
  </si>
  <si>
    <t>P14t2</t>
  </si>
  <si>
    <t>P13t2</t>
  </si>
  <si>
    <t>P13t1</t>
  </si>
  <si>
    <t>P12t2</t>
  </si>
  <si>
    <t>P12t1</t>
  </si>
  <si>
    <t>P11t1</t>
  </si>
  <si>
    <t>P7t2</t>
  </si>
  <si>
    <t>P7t1</t>
  </si>
  <si>
    <t>P6t1</t>
  </si>
  <si>
    <t>P3t1</t>
  </si>
  <si>
    <t>P2t1</t>
  </si>
  <si>
    <t>P1t1</t>
  </si>
  <si>
    <t>AM18</t>
  </si>
  <si>
    <t>AM13</t>
  </si>
  <si>
    <t>P22t2</t>
  </si>
  <si>
    <t>P22t1</t>
  </si>
  <si>
    <t>P20t2</t>
  </si>
  <si>
    <t>P20t1</t>
  </si>
  <si>
    <t>P17t2</t>
  </si>
  <si>
    <t>P17t1</t>
  </si>
  <si>
    <t>P14t1</t>
  </si>
  <si>
    <t>P11t2</t>
  </si>
  <si>
    <t>P8t2</t>
  </si>
  <si>
    <t>P8t1</t>
  </si>
  <si>
    <t>P5t2</t>
  </si>
  <si>
    <t>P5t1</t>
  </si>
  <si>
    <t>P4t2</t>
  </si>
  <si>
    <t>P4t1</t>
  </si>
  <si>
    <t>P3t2</t>
  </si>
  <si>
    <t>P2t2</t>
  </si>
  <si>
    <t>P1t2</t>
  </si>
  <si>
    <t>S11t0</t>
  </si>
  <si>
    <t>P11t0</t>
  </si>
  <si>
    <t>V8t0</t>
  </si>
  <si>
    <t>S8t0</t>
  </si>
  <si>
    <t>P8t0</t>
  </si>
  <si>
    <t>V7t0</t>
  </si>
  <si>
    <t>S7t0</t>
  </si>
  <si>
    <t>P7t0</t>
  </si>
  <si>
    <t>V6t0</t>
  </si>
  <si>
    <t>S6t0</t>
  </si>
  <si>
    <t>P6t0</t>
  </si>
  <si>
    <t>V5t0</t>
  </si>
  <si>
    <t>S5t0</t>
  </si>
  <si>
    <t>P5t0</t>
  </si>
  <si>
    <t>V4t0</t>
  </si>
  <si>
    <t>S4t0</t>
  </si>
  <si>
    <t>P4t0</t>
  </si>
  <si>
    <t>V3t0</t>
  </si>
  <si>
    <t>S3t0</t>
  </si>
  <si>
    <t>P3t0</t>
  </si>
  <si>
    <t>V2t0</t>
  </si>
  <si>
    <t>S2t0</t>
  </si>
  <si>
    <t>PN14-17-20-23-24</t>
  </si>
  <si>
    <t>PN-23t0-24t2</t>
  </si>
  <si>
    <t>PN-16-18-19</t>
  </si>
  <si>
    <t>N3t1Ex9</t>
  </si>
  <si>
    <t>N3t1Ex4</t>
  </si>
  <si>
    <t>Neg4</t>
  </si>
  <si>
    <t>Neg3</t>
  </si>
  <si>
    <t>Neg2</t>
  </si>
  <si>
    <t>Neg1</t>
  </si>
  <si>
    <t>N1t2Ex5</t>
  </si>
  <si>
    <t>N1t1Ex4</t>
  </si>
  <si>
    <t>P2t0</t>
  </si>
  <si>
    <t>V1t0</t>
  </si>
  <si>
    <t>S1t0</t>
  </si>
  <si>
    <t>N-Ex29</t>
  </si>
  <si>
    <t>N-Ex25</t>
  </si>
  <si>
    <t>N-Ex21</t>
  </si>
  <si>
    <t>N-Ex19</t>
  </si>
  <si>
    <t>N-Ex12</t>
  </si>
  <si>
    <t>P1t0</t>
  </si>
  <si>
    <t>SN16t2</t>
  </si>
  <si>
    <t>SN15t1</t>
  </si>
  <si>
    <t>N2t2Ex10</t>
  </si>
  <si>
    <t>N2t2Ex5</t>
  </si>
  <si>
    <t>N2t1Ex3</t>
  </si>
  <si>
    <t>origin</t>
  </si>
  <si>
    <t>couple_no</t>
  </si>
  <si>
    <t>sample_ID</t>
  </si>
  <si>
    <t>JG_ID</t>
  </si>
  <si>
    <t>B</t>
  </si>
  <si>
    <t>P8</t>
  </si>
  <si>
    <t>P3.2t1</t>
  </si>
  <si>
    <t>V</t>
  </si>
  <si>
    <t>D</t>
  </si>
  <si>
    <t>P10</t>
  </si>
  <si>
    <t>P9</t>
  </si>
  <si>
    <t>relabeled tubes</t>
  </si>
  <si>
    <t>Bag</t>
  </si>
  <si>
    <t>date</t>
  </si>
  <si>
    <t>replicate_ID</t>
  </si>
  <si>
    <t>1</t>
  </si>
  <si>
    <t>18</t>
  </si>
  <si>
    <t>16</t>
  </si>
  <si>
    <t>22</t>
  </si>
  <si>
    <t>17</t>
  </si>
  <si>
    <t>48</t>
  </si>
  <si>
    <t>24</t>
  </si>
  <si>
    <t>3</t>
  </si>
  <si>
    <t>20</t>
  </si>
  <si>
    <t>2</t>
  </si>
  <si>
    <t>4</t>
  </si>
  <si>
    <t>15</t>
  </si>
  <si>
    <t>10</t>
  </si>
  <si>
    <t>2025-06-12 13:39:21 PM CEST</t>
  </si>
  <si>
    <t>E:\BA\qPCR\Batch5\20250612_Batch5_JG_final.eds</t>
  </si>
  <si>
    <t>sample_type</t>
  </si>
  <si>
    <t>IVPZ445</t>
  </si>
  <si>
    <t>IVPZ441</t>
  </si>
  <si>
    <t>IVPZ435</t>
  </si>
  <si>
    <t>IVPZ425</t>
  </si>
  <si>
    <t>IVPZ410</t>
  </si>
  <si>
    <t>IVPZ386</t>
  </si>
  <si>
    <t>IVPZ315</t>
  </si>
  <si>
    <t>IVPZ273</t>
  </si>
  <si>
    <t>IVPZ248</t>
  </si>
  <si>
    <t>IVPZ236</t>
  </si>
  <si>
    <t>IVPZ234</t>
  </si>
  <si>
    <t>IVPZ230</t>
  </si>
  <si>
    <t>IVPZ215</t>
  </si>
  <si>
    <t>IVPZ194</t>
  </si>
  <si>
    <t>IVPZ193</t>
  </si>
  <si>
    <t>IVPZ181</t>
  </si>
  <si>
    <t>IVPZ180</t>
  </si>
  <si>
    <t>IVPZ159</t>
  </si>
  <si>
    <t>IVPZ163</t>
  </si>
  <si>
    <t>2025-06-18 12:09:34 PM CEST</t>
  </si>
  <si>
    <t>D:\Applied Biosystems\7500\experiments\Patho\diagnostic and sciences_mixed layouts\2025\Gardnerella\20250618_Batch6_JG_final.eds</t>
  </si>
  <si>
    <t>IVPZ482</t>
  </si>
  <si>
    <t>IVPZ481</t>
  </si>
  <si>
    <t>IVPZ480</t>
  </si>
  <si>
    <t>IVPZ473</t>
  </si>
  <si>
    <t>IVPZ472</t>
  </si>
  <si>
    <t>IVPZ470</t>
  </si>
  <si>
    <t>IVPZ440</t>
  </si>
  <si>
    <t>IVPZ437</t>
  </si>
  <si>
    <t>IVPZ433</t>
  </si>
  <si>
    <t>IVPZ429</t>
  </si>
  <si>
    <t>IVPZ421</t>
  </si>
  <si>
    <t>IVPZ418</t>
  </si>
  <si>
    <t>IVPZ412</t>
  </si>
  <si>
    <t>IVPZ398</t>
  </si>
  <si>
    <t>IVPZ390</t>
  </si>
  <si>
    <t>IVPZ377</t>
  </si>
  <si>
    <t>IVPZ370</t>
  </si>
  <si>
    <t>IVPZ358</t>
  </si>
  <si>
    <t>IVPZ357</t>
  </si>
  <si>
    <t>IVPZ354</t>
  </si>
  <si>
    <t>IVPZ351</t>
  </si>
  <si>
    <t>IVPZ346</t>
  </si>
  <si>
    <t>IVPZ344</t>
  </si>
  <si>
    <t>IVPZ330</t>
  </si>
  <si>
    <t>IVPZ295</t>
  </si>
  <si>
    <t>IVPZ293</t>
  </si>
  <si>
    <t>IVPZ283</t>
  </si>
  <si>
    <t>IVPZ276</t>
  </si>
  <si>
    <t>IVPZ275</t>
  </si>
  <si>
    <t>IVPZ272</t>
  </si>
  <si>
    <t>IVPZ264</t>
  </si>
  <si>
    <t>IVPZ244</t>
  </si>
  <si>
    <t>IVPZ235</t>
  </si>
  <si>
    <t>IVPZ229</t>
  </si>
  <si>
    <t>IVPZ228</t>
  </si>
  <si>
    <t>IVPZ224</t>
  </si>
  <si>
    <t>IVPZ223</t>
  </si>
  <si>
    <t>IVPZ221</t>
  </si>
  <si>
    <t>IVPZ217</t>
  </si>
  <si>
    <t>IVPZ216</t>
  </si>
  <si>
    <t>IVPZ213</t>
  </si>
  <si>
    <t>IVPZ211</t>
  </si>
  <si>
    <t>IVPZ208</t>
  </si>
  <si>
    <t>IVPZ205</t>
  </si>
  <si>
    <t>IVPZ204</t>
  </si>
  <si>
    <t>IVPZ202</t>
  </si>
  <si>
    <t>IVPZ197</t>
  </si>
  <si>
    <t>IVPZ195</t>
  </si>
  <si>
    <t>IVPZ187</t>
  </si>
  <si>
    <t>IVPZ185</t>
  </si>
  <si>
    <t>IVPZ177</t>
  </si>
  <si>
    <t>IVPZ176</t>
  </si>
  <si>
    <t>IVPZ175</t>
  </si>
  <si>
    <t>IVPZ158</t>
  </si>
  <si>
    <t>IVPZ153</t>
  </si>
  <si>
    <t>IVPZ151</t>
  </si>
  <si>
    <t>IVPZ148</t>
  </si>
  <si>
    <t>IVPZ141</t>
  </si>
  <si>
    <t>IVPZ133</t>
  </si>
  <si>
    <t>IVPZ120</t>
  </si>
  <si>
    <t>IVPZ119</t>
  </si>
  <si>
    <t>IVPZ113</t>
  </si>
  <si>
    <t>IVPZ108</t>
  </si>
  <si>
    <t>IVPZ107</t>
  </si>
  <si>
    <t>IVPZ104</t>
  </si>
  <si>
    <t>IVPZ102</t>
  </si>
  <si>
    <t>IVPZ101</t>
  </si>
  <si>
    <t>IVPZ097</t>
  </si>
  <si>
    <t>IVPZ096</t>
  </si>
  <si>
    <t>IVPZ088</t>
  </si>
  <si>
    <t>IVPZ083</t>
  </si>
  <si>
    <t>IVPZ078</t>
  </si>
  <si>
    <t>IVPZ077</t>
  </si>
  <si>
    <t>IVPZ072</t>
  </si>
  <si>
    <t>IVPZ068</t>
  </si>
  <si>
    <t>IVPZ067</t>
  </si>
  <si>
    <t>IVPZ061</t>
  </si>
  <si>
    <t>IVPZ057</t>
  </si>
  <si>
    <t>IVPZ051</t>
  </si>
  <si>
    <t>IVPZ050</t>
  </si>
  <si>
    <t>IVPZ049</t>
  </si>
  <si>
    <t>IVPZ047</t>
  </si>
  <si>
    <t>IVPZ046</t>
  </si>
  <si>
    <t>IVPZ040</t>
  </si>
  <si>
    <t>IVPZ034</t>
  </si>
  <si>
    <t>IVPZ031</t>
  </si>
  <si>
    <t>IVPZ025</t>
  </si>
  <si>
    <t>IVPZ020</t>
  </si>
  <si>
    <t>IVPZ018</t>
  </si>
  <si>
    <t>IVPZ017</t>
  </si>
  <si>
    <t>IVPZ015</t>
  </si>
  <si>
    <t>IVPZ014</t>
  </si>
  <si>
    <t>IVPZ012</t>
  </si>
  <si>
    <t>IVPZ008</t>
  </si>
  <si>
    <t>IVPZ004</t>
  </si>
  <si>
    <t>IVPZ002</t>
  </si>
  <si>
    <t>IVPZ485</t>
  </si>
  <si>
    <t>IVPZ479</t>
  </si>
  <si>
    <t>IVPZ475</t>
  </si>
  <si>
    <t>IVPZ467</t>
  </si>
  <si>
    <t>IVPZ465</t>
  </si>
  <si>
    <t>IVPZ462</t>
  </si>
  <si>
    <t>IVPZ461</t>
  </si>
  <si>
    <t>IVPZ460</t>
  </si>
  <si>
    <t>IVPZ459</t>
  </si>
  <si>
    <t>IVPZ458</t>
  </si>
  <si>
    <t>IVPZ456</t>
  </si>
  <si>
    <t>IVPZ454</t>
  </si>
  <si>
    <t>IVPZ451</t>
  </si>
  <si>
    <t>IVPZ448</t>
  </si>
  <si>
    <t>IVPZ447</t>
  </si>
  <si>
    <t>IVPZ443</t>
  </si>
  <si>
    <t>IVPZ442</t>
  </si>
  <si>
    <t>IVPZ438</t>
  </si>
  <si>
    <t>IVPZ434</t>
  </si>
  <si>
    <t>IVPZ430</t>
  </si>
  <si>
    <t>IVPZ420</t>
  </si>
  <si>
    <t>IVPZ413</t>
  </si>
  <si>
    <t>IVPZ411</t>
  </si>
  <si>
    <t>IVPZ404</t>
  </si>
  <si>
    <t>IVPZ396</t>
  </si>
  <si>
    <t>IVPZ394</t>
  </si>
  <si>
    <t>IVPZ391</t>
  </si>
  <si>
    <t>IVPZ387</t>
  </si>
  <si>
    <t>IVPZ379</t>
  </si>
  <si>
    <t>IVPZ378</t>
  </si>
  <si>
    <t>IVPZ376</t>
  </si>
  <si>
    <t>IVPZ374</t>
  </si>
  <si>
    <t>IVPZ372</t>
  </si>
  <si>
    <t>IVPZ355</t>
  </si>
  <si>
    <t>IVPZ343</t>
  </si>
  <si>
    <t>IVPZ339</t>
  </si>
  <si>
    <t>IVPZ337</t>
  </si>
  <si>
    <t>IVPZ332</t>
  </si>
  <si>
    <t>IVPZ325</t>
  </si>
  <si>
    <t>IVPZ324</t>
  </si>
  <si>
    <t>IVPZ320</t>
  </si>
  <si>
    <t>IVPZ319</t>
  </si>
  <si>
    <t>IVPZ318</t>
  </si>
  <si>
    <t>IVPZ316</t>
  </si>
  <si>
    <t>IVPZ313</t>
  </si>
  <si>
    <t>IVPZ312</t>
  </si>
  <si>
    <t>IVPZ311</t>
  </si>
  <si>
    <t>IVPZ309</t>
  </si>
  <si>
    <t>IVPZ306</t>
  </si>
  <si>
    <t>IVPZ305</t>
  </si>
  <si>
    <t>IVPZ304</t>
  </si>
  <si>
    <t>IVPZ299</t>
  </si>
  <si>
    <t>IVPZ297</t>
  </si>
  <si>
    <t>IVPZ284</t>
  </si>
  <si>
    <t>IVPZ282</t>
  </si>
  <si>
    <t>IVPZ281</t>
  </si>
  <si>
    <t>IVPZ279</t>
  </si>
  <si>
    <t>IVPZ277</t>
  </si>
  <si>
    <t>IVPZ274</t>
  </si>
  <si>
    <t>IVPZ269</t>
  </si>
  <si>
    <t>IVPZ265</t>
  </si>
  <si>
    <t>IVPZ261</t>
  </si>
  <si>
    <t>IVPZ260</t>
  </si>
  <si>
    <t>IVPZ259</t>
  </si>
  <si>
    <t>IVPZ257</t>
  </si>
  <si>
    <t>IVPZ253</t>
  </si>
  <si>
    <t>IVPZ249</t>
  </si>
  <si>
    <t>IVPZ241</t>
  </si>
  <si>
    <t>IVPZ214</t>
  </si>
  <si>
    <t>IVPZ210</t>
  </si>
  <si>
    <t>IVPZ209</t>
  </si>
  <si>
    <t>IVPZ206</t>
  </si>
  <si>
    <t>IVPZ203</t>
  </si>
  <si>
    <t>IVPZ201</t>
  </si>
  <si>
    <t>IVPZ199</t>
  </si>
  <si>
    <t>IVPZ189</t>
  </si>
  <si>
    <t>IVPZ188</t>
  </si>
  <si>
    <t>IVPZ183</t>
  </si>
  <si>
    <t>IVPZ179</t>
  </si>
  <si>
    <t>IVPZ167</t>
  </si>
  <si>
    <t>IVPZ166</t>
  </si>
  <si>
    <t>IVPZ164</t>
  </si>
  <si>
    <t>IVPZ162</t>
  </si>
  <si>
    <t>IVPZ150</t>
  </si>
  <si>
    <t>IVPZ149</t>
  </si>
  <si>
    <t>IVPZ145</t>
  </si>
  <si>
    <t>IVPZ144</t>
  </si>
  <si>
    <t>IVPZ140</t>
  </si>
  <si>
    <t>IVPZ138</t>
  </si>
  <si>
    <t>IVPZ137</t>
  </si>
  <si>
    <t>IVPZ136</t>
  </si>
  <si>
    <t>IVPZ135</t>
  </si>
  <si>
    <t>IVPZ132</t>
  </si>
  <si>
    <t>IVPZ131</t>
  </si>
  <si>
    <t>IVPZ127</t>
  </si>
  <si>
    <t>IVPZ123</t>
  </si>
  <si>
    <t>IVPZ117</t>
  </si>
  <si>
    <t>IVPZ114</t>
  </si>
  <si>
    <t>IVPZ098</t>
  </si>
  <si>
    <t>IVPZ094</t>
  </si>
  <si>
    <t>IVPZ093</t>
  </si>
  <si>
    <t>IVPZ091</t>
  </si>
  <si>
    <t>IVPZ090</t>
  </si>
  <si>
    <t>IVPZ084</t>
  </si>
  <si>
    <t>IVPZ073</t>
  </si>
  <si>
    <t>IVPZ066</t>
  </si>
  <si>
    <t>IVPZ064</t>
  </si>
  <si>
    <t>IVPZ063</t>
  </si>
  <si>
    <t>IVPZ062</t>
  </si>
  <si>
    <t>IVPZ060</t>
  </si>
  <si>
    <t>IVPZ055</t>
  </si>
  <si>
    <t>IVPZ054</t>
  </si>
  <si>
    <t>IVPZ044</t>
  </si>
  <si>
    <t>IVPZ043</t>
  </si>
  <si>
    <t>IVPZ038</t>
  </si>
  <si>
    <t>IVPZ035</t>
  </si>
  <si>
    <t>IVPZ032</t>
  </si>
  <si>
    <t>IVPZ030</t>
  </si>
  <si>
    <t>IVPZ026</t>
  </si>
  <si>
    <t>IVPZ021</t>
  </si>
  <si>
    <t>IVPZ016</t>
  </si>
  <si>
    <t>IVPZ013</t>
  </si>
  <si>
    <t>IVPZ009</t>
  </si>
  <si>
    <t>IVPZ005</t>
  </si>
  <si>
    <t>IVPZ478</t>
  </si>
  <si>
    <t>IVPZ469</t>
  </si>
  <si>
    <t>IVPZ466</t>
  </si>
  <si>
    <t>IVPZ464</t>
  </si>
  <si>
    <t>IVPZ463</t>
  </si>
  <si>
    <t>IVPZ457</t>
  </si>
  <si>
    <t>IVPZ455</t>
  </si>
  <si>
    <t>IVPZ453</t>
  </si>
  <si>
    <t>IVPZ452</t>
  </si>
  <si>
    <t>IVPZ450</t>
  </si>
  <si>
    <t>IVPZ449</t>
  </si>
  <si>
    <t>IVPZ444</t>
  </si>
  <si>
    <t>IVPZ439</t>
  </si>
  <si>
    <t>IVPZ436</t>
  </si>
  <si>
    <t>IVPZ432</t>
  </si>
  <si>
    <t>IVPZ431</t>
  </si>
  <si>
    <t>IVPZ428</t>
  </si>
  <si>
    <t>IVPZ427</t>
  </si>
  <si>
    <t>IVPZ426</t>
  </si>
  <si>
    <t>IVPZ424</t>
  </si>
  <si>
    <t>IVPZ423</t>
  </si>
  <si>
    <t>IVPZ422</t>
  </si>
  <si>
    <t>IVPZ419</t>
  </si>
  <si>
    <t>IVPZ417</t>
  </si>
  <si>
    <t>IVPZ416</t>
  </si>
  <si>
    <t>IVPZ415</t>
  </si>
  <si>
    <t>IVPZ414</t>
  </si>
  <si>
    <t>IVPZ409</t>
  </si>
  <si>
    <t>IVPZ408</t>
  </si>
  <si>
    <t>IVPZ407</t>
  </si>
  <si>
    <t>IVPZ406</t>
  </si>
  <si>
    <t>IVPZ405</t>
  </si>
  <si>
    <t>IVPZ403</t>
  </si>
  <si>
    <t>IVPZ402</t>
  </si>
  <si>
    <t>IVPZ401</t>
  </si>
  <si>
    <t>IVPZ400</t>
  </si>
  <si>
    <t>IVPZ399</t>
  </si>
  <si>
    <t>IVPZ397</t>
  </si>
  <si>
    <t>IVPZ395</t>
  </si>
  <si>
    <t>IVPZ393</t>
  </si>
  <si>
    <t>IVPZ392</t>
  </si>
  <si>
    <t>IVPZ389</t>
  </si>
  <si>
    <t>IVPZ388</t>
  </si>
  <si>
    <t>IVPZ385</t>
  </si>
  <si>
    <t>IVPZ384</t>
  </si>
  <si>
    <t>IVPZ383</t>
  </si>
  <si>
    <t>IVPZ382</t>
  </si>
  <si>
    <t>IVPZ381</t>
  </si>
  <si>
    <t>IVPZ380</t>
  </si>
  <si>
    <t>IVPZ375</t>
  </si>
  <si>
    <t>IVPZ373</t>
  </si>
  <si>
    <t>IVPZ371</t>
  </si>
  <si>
    <t>IVPZ369</t>
  </si>
  <si>
    <t>IVPZ368</t>
  </si>
  <si>
    <t>IVPZ367</t>
  </si>
  <si>
    <t>IVPZ365</t>
  </si>
  <si>
    <t>IVPZ364</t>
  </si>
  <si>
    <t>IVPZ363</t>
  </si>
  <si>
    <t>IVPZ362</t>
  </si>
  <si>
    <t>IVPZ361</t>
  </si>
  <si>
    <t>IVPZ360</t>
  </si>
  <si>
    <t>IVPZ356</t>
  </si>
  <si>
    <t>IVPZ353</t>
  </si>
  <si>
    <t>IVPZ352</t>
  </si>
  <si>
    <t>IVPZ350</t>
  </si>
  <si>
    <t>IVPZ349</t>
  </si>
  <si>
    <t>IVPZ348</t>
  </si>
  <si>
    <t>IVPZ347</t>
  </si>
  <si>
    <t>IVPZ345</t>
  </si>
  <si>
    <t>IVPZ342</t>
  </si>
  <si>
    <t>IVPZ341</t>
  </si>
  <si>
    <t>IVPZ340</t>
  </si>
  <si>
    <t>IVPZ338</t>
  </si>
  <si>
    <t>IVPZ336</t>
  </si>
  <si>
    <t>IVPZ335</t>
  </si>
  <si>
    <t>IVPZ334</t>
  </si>
  <si>
    <t>IVPZ333</t>
  </si>
  <si>
    <t>IVPZ331</t>
  </si>
  <si>
    <t>IVPZ329</t>
  </si>
  <si>
    <t>IVPZ328</t>
  </si>
  <si>
    <t>IVPZ327</t>
  </si>
  <si>
    <t>IVPZ326</t>
  </si>
  <si>
    <t>IVPZ323</t>
  </si>
  <si>
    <t>IVPZ322</t>
  </si>
  <si>
    <t>IVPZ321</t>
  </si>
  <si>
    <t>IVPZ314</t>
  </si>
  <si>
    <t>IVPZ310</t>
  </si>
  <si>
    <t>IVPZ308</t>
  </si>
  <si>
    <t>IVPZ307</t>
  </si>
  <si>
    <t>IVPZ303</t>
  </si>
  <si>
    <t>IVPZ302</t>
  </si>
  <si>
    <t>IVPZ301</t>
  </si>
  <si>
    <t>IVPZ300</t>
  </si>
  <si>
    <t>IVPZ298</t>
  </si>
  <si>
    <t>IVPZ296</t>
  </si>
  <si>
    <t>IVPZ294</t>
  </si>
  <si>
    <t>IVPZ292</t>
  </si>
  <si>
    <t>IVPZ291</t>
  </si>
  <si>
    <t>IVPZ290</t>
  </si>
  <si>
    <t>IVPZ289</t>
  </si>
  <si>
    <t>IVPZ288</t>
  </si>
  <si>
    <t>IVPZ287</t>
  </si>
  <si>
    <t>IVPZ286</t>
  </si>
  <si>
    <t>IVPZ285</t>
  </si>
  <si>
    <t>IVPZ280</t>
  </si>
  <si>
    <t>IVPZ278</t>
  </si>
  <si>
    <t>IVPZ271</t>
  </si>
  <si>
    <t>IVPZ270</t>
  </si>
  <si>
    <t>IVPZ268</t>
  </si>
  <si>
    <t>IVPZ266</t>
  </si>
  <si>
    <t>IVPZ263</t>
  </si>
  <si>
    <t>IVPZ262</t>
  </si>
  <si>
    <t>IVPZ258</t>
  </si>
  <si>
    <t>IVPZ256</t>
  </si>
  <si>
    <t>IVPZ254</t>
  </si>
  <si>
    <t>IVPZ252</t>
  </si>
  <si>
    <t>IVPZ251</t>
  </si>
  <si>
    <t>IVPZ250</t>
  </si>
  <si>
    <t>IVPZ247</t>
  </si>
  <si>
    <t>IVPZ246</t>
  </si>
  <si>
    <t>IVPZ245</t>
  </si>
  <si>
    <t>IVPZ243</t>
  </si>
  <si>
    <t>IVPZ242</t>
  </si>
  <si>
    <t>IVPZ240</t>
  </si>
  <si>
    <t>IVPZ239</t>
  </si>
  <si>
    <t>IVPZ238</t>
  </si>
  <si>
    <t>IVPZ237</t>
  </si>
  <si>
    <t>IVPZ233</t>
  </si>
  <si>
    <t>IVPZ232</t>
  </si>
  <si>
    <t>IVPZ231</t>
  </si>
  <si>
    <t>IVPZ227</t>
  </si>
  <si>
    <t>IVPZ226</t>
  </si>
  <si>
    <t>IVPZ225</t>
  </si>
  <si>
    <t>IVPZ222</t>
  </si>
  <si>
    <t>IVPZ220</t>
  </si>
  <si>
    <t>IVPZ219</t>
  </si>
  <si>
    <t>IVPZ218</t>
  </si>
  <si>
    <t>IVPZ212</t>
  </si>
  <si>
    <t>IVPZ207</t>
  </si>
  <si>
    <t>IVPZ200</t>
  </si>
  <si>
    <t>IVPZ198</t>
  </si>
  <si>
    <t>IVPZ196</t>
  </si>
  <si>
    <t>IVPZ192</t>
  </si>
  <si>
    <t>IVPZ191</t>
  </si>
  <si>
    <t>IVPZ190</t>
  </si>
  <si>
    <t>IVPZ186</t>
  </si>
  <si>
    <t>IVPZ184</t>
  </si>
  <si>
    <t>IVPZ182</t>
  </si>
  <si>
    <t>IVPZ178</t>
  </si>
  <si>
    <t>IVPZ174</t>
  </si>
  <si>
    <t>IVPZ173</t>
  </si>
  <si>
    <t>IVPZ172</t>
  </si>
  <si>
    <t>IVPZ171</t>
  </si>
  <si>
    <t>IVPZ170</t>
  </si>
  <si>
    <t>IVPZ169</t>
  </si>
  <si>
    <t>IVPZ168</t>
  </si>
  <si>
    <t>IVPZ165</t>
  </si>
  <si>
    <t>IVPZ161</t>
  </si>
  <si>
    <t>IVPZ160</t>
  </si>
  <si>
    <t>IVPZ157</t>
  </si>
  <si>
    <t>IVPZ156</t>
  </si>
  <si>
    <t>IVPZ155</t>
  </si>
  <si>
    <t>IVPZ152</t>
  </si>
  <si>
    <t>IVPZ146</t>
  </si>
  <si>
    <t>IVPZ143</t>
  </si>
  <si>
    <t>IVPZ142</t>
  </si>
  <si>
    <t>IVPZ139</t>
  </si>
  <si>
    <t>IVPZ134</t>
  </si>
  <si>
    <t>IVPZ130</t>
  </si>
  <si>
    <t>IVPZ128</t>
  </si>
  <si>
    <t>IVPZ125</t>
  </si>
  <si>
    <t>IVPZ124</t>
  </si>
  <si>
    <t>IVPZ121</t>
  </si>
  <si>
    <t>IVPZ118</t>
  </si>
  <si>
    <t>IVPZ116</t>
  </si>
  <si>
    <t>IVPZ115</t>
  </si>
  <si>
    <t>IVPZ112</t>
  </si>
  <si>
    <t>IVPZ111</t>
  </si>
  <si>
    <t>IVPZ110</t>
  </si>
  <si>
    <t>IVPZ109</t>
  </si>
  <si>
    <t>IVPZ106</t>
  </si>
  <si>
    <t>IVPZ105</t>
  </si>
  <si>
    <t>IVPZ103</t>
  </si>
  <si>
    <t>IVPZ100</t>
  </si>
  <si>
    <t>IVPZ099</t>
  </si>
  <si>
    <t>IVPZ095</t>
  </si>
  <si>
    <t>IVPZ092</t>
  </si>
  <si>
    <t>IVPZ087</t>
  </si>
  <si>
    <t>IVPZ086</t>
  </si>
  <si>
    <t>IVPZ085</t>
  </si>
  <si>
    <t>IVPZ082</t>
  </si>
  <si>
    <t>IVPZ081</t>
  </si>
  <si>
    <t>IVPZ080</t>
  </si>
  <si>
    <t>IVPZ076</t>
  </si>
  <si>
    <t>IVPZ075</t>
  </si>
  <si>
    <t>IVPZ074</t>
  </si>
  <si>
    <t>IVPZ071</t>
  </si>
  <si>
    <t>IVPZ070</t>
  </si>
  <si>
    <t>IVPZ069</t>
  </si>
  <si>
    <t>IVPZ065</t>
  </si>
  <si>
    <t>IVPZ058</t>
  </si>
  <si>
    <t>IVPZ056</t>
  </si>
  <si>
    <t>IVPZ053</t>
  </si>
  <si>
    <t>IVPZ052</t>
  </si>
  <si>
    <t>IVPZ048</t>
  </si>
  <si>
    <t>IVPZ045</t>
  </si>
  <si>
    <t>IVPZ042</t>
  </si>
  <si>
    <t>IVPZ037</t>
  </si>
  <si>
    <t>IVPZ036</t>
  </si>
  <si>
    <t>IVPZ033</t>
  </si>
  <si>
    <t>IVPZ029</t>
  </si>
  <si>
    <t>IVPZ028</t>
  </si>
  <si>
    <t>IVPZ027</t>
  </si>
  <si>
    <t>IVPZ024</t>
  </si>
  <si>
    <t>IVPZ022</t>
  </si>
  <si>
    <t>IVPZ019</t>
  </si>
  <si>
    <t>IVPZ011</t>
  </si>
  <si>
    <t>IVPZ010</t>
  </si>
  <si>
    <t>IVPZ007</t>
  </si>
  <si>
    <t>IVPZ003</t>
  </si>
  <si>
    <t>IVPZ001</t>
  </si>
  <si>
    <t>IVPZ041</t>
  </si>
  <si>
    <t>IVPZ059</t>
  </si>
  <si>
    <t>IVPZ255</t>
  </si>
  <si>
    <t>IVPZ267</t>
  </si>
  <si>
    <t>IVPZ317</t>
  </si>
  <si>
    <t>IVPZ359</t>
  </si>
  <si>
    <t>IVPZ366</t>
  </si>
  <si>
    <t>IVPZ446</t>
  </si>
  <si>
    <t>IVPZ468</t>
  </si>
  <si>
    <t>IVPZ471</t>
  </si>
  <si>
    <t>IVPZ474</t>
  </si>
  <si>
    <t>IVPZ476</t>
  </si>
  <si>
    <t>IVPZ477</t>
  </si>
  <si>
    <t>IVPZ483</t>
  </si>
  <si>
    <t>IVPZ484</t>
  </si>
  <si>
    <t>qPCR</t>
  </si>
  <si>
    <t>(10 samples) in my blue box in Molebio lab in -20°C</t>
  </si>
  <si>
    <t>rectal CT</t>
  </si>
  <si>
    <t>rectal NG</t>
  </si>
  <si>
    <t>uninfected</t>
  </si>
  <si>
    <t>ID2</t>
  </si>
  <si>
    <t>ID3</t>
  </si>
  <si>
    <t>120</t>
  </si>
  <si>
    <t>31</t>
  </si>
  <si>
    <t>26</t>
  </si>
  <si>
    <t>36</t>
  </si>
  <si>
    <t>520</t>
  </si>
  <si>
    <t>0</t>
  </si>
  <si>
    <t>1.5</t>
  </si>
  <si>
    <t>0.5</t>
  </si>
  <si>
    <t>555</t>
  </si>
  <si>
    <t>540</t>
  </si>
  <si>
    <t>qPCR_run</t>
  </si>
  <si>
    <t>DNA_run</t>
  </si>
  <si>
    <t>Body_site</t>
  </si>
  <si>
    <t>menstruation</t>
  </si>
  <si>
    <t>frequency_of_sexual_intercourse</t>
  </si>
  <si>
    <t>traces_expected</t>
  </si>
  <si>
    <t>2025-06-25 17:42:20 PM CEST</t>
  </si>
  <si>
    <t>D:\Applied Biosystems\7500\experiments\Patho\diagnostic and sciences_mixed layouts\2025\Gardnerella\20250625_Batch8_JG_final.eds</t>
  </si>
  <si>
    <t>JG101</t>
  </si>
  <si>
    <t>JG102</t>
  </si>
  <si>
    <t>JG103</t>
  </si>
  <si>
    <t>JG104</t>
  </si>
  <si>
    <t>JG105</t>
  </si>
  <si>
    <t>JG106</t>
  </si>
  <si>
    <t>JG107</t>
  </si>
  <si>
    <t>JG108</t>
  </si>
  <si>
    <t>JG93</t>
  </si>
  <si>
    <t>JG94</t>
  </si>
  <si>
    <t>JG95</t>
  </si>
  <si>
    <t>JG96</t>
  </si>
  <si>
    <t>JG97</t>
  </si>
  <si>
    <t>JG98</t>
  </si>
  <si>
    <t>JG99</t>
  </si>
  <si>
    <t>JG100</t>
  </si>
  <si>
    <t>JG82</t>
  </si>
  <si>
    <t>JG147</t>
  </si>
  <si>
    <t>JG145</t>
  </si>
  <si>
    <t>JG148</t>
  </si>
  <si>
    <t>JG76</t>
  </si>
  <si>
    <t>JG149</t>
  </si>
  <si>
    <t>JG146</t>
  </si>
  <si>
    <t>JG150</t>
  </si>
  <si>
    <t>JG85</t>
  </si>
  <si>
    <t>JG151</t>
  </si>
  <si>
    <t>JG73</t>
  </si>
  <si>
    <t>JG80</t>
  </si>
  <si>
    <t>JG72</t>
  </si>
  <si>
    <t>JG144</t>
  </si>
  <si>
    <t>JG84</t>
  </si>
  <si>
    <t>JG70</t>
  </si>
  <si>
    <t>JG67</t>
  </si>
  <si>
    <t>JG81</t>
  </si>
  <si>
    <t>JG8</t>
  </si>
  <si>
    <t>JG7</t>
  </si>
  <si>
    <t>JG6</t>
  </si>
  <si>
    <t>JG86</t>
  </si>
  <si>
    <t>JG65</t>
  </si>
  <si>
    <t>JG23</t>
  </si>
  <si>
    <t>JG126</t>
  </si>
  <si>
    <t>JG13</t>
  </si>
  <si>
    <t>JG21</t>
  </si>
  <si>
    <t>JG11</t>
  </si>
  <si>
    <t>JG19</t>
  </si>
  <si>
    <t>JG188</t>
  </si>
  <si>
    <t>JG9</t>
  </si>
  <si>
    <t>JG184</t>
  </si>
  <si>
    <t>JG209</t>
  </si>
  <si>
    <t>JG52</t>
  </si>
  <si>
    <t>JG32</t>
  </si>
  <si>
    <t>JG37</t>
  </si>
  <si>
    <t>JG173</t>
  </si>
  <si>
    <t>JG14</t>
  </si>
  <si>
    <t>JG42</t>
  </si>
  <si>
    <t>JG206</t>
  </si>
  <si>
    <t>J206</t>
  </si>
  <si>
    <t>JG189</t>
  </si>
  <si>
    <t>JG33</t>
  </si>
  <si>
    <t>JG187</t>
  </si>
  <si>
    <t>JG51</t>
  </si>
  <si>
    <t>JG12</t>
  </si>
  <si>
    <t>JG178</t>
  </si>
  <si>
    <t>JG5</t>
  </si>
  <si>
    <t>JG111</t>
  </si>
  <si>
    <t>JG29</t>
  </si>
  <si>
    <t>JG28</t>
  </si>
  <si>
    <t>JG208</t>
  </si>
  <si>
    <t>JG30</t>
  </si>
  <si>
    <t>JG25</t>
  </si>
  <si>
    <t>JG180</t>
  </si>
  <si>
    <t>JG27</t>
  </si>
  <si>
    <t>JG46</t>
  </si>
  <si>
    <t>JG156</t>
  </si>
  <si>
    <t>JG123</t>
  </si>
  <si>
    <t>JG194</t>
  </si>
  <si>
    <t>JG10</t>
  </si>
  <si>
    <t>JG135</t>
  </si>
  <si>
    <t>JG53</t>
  </si>
  <si>
    <t>JG176</t>
  </si>
  <si>
    <t>JG116</t>
  </si>
  <si>
    <t>JG158</t>
  </si>
  <si>
    <t>JG205</t>
  </si>
  <si>
    <t>JG15</t>
  </si>
  <si>
    <t>JG136</t>
  </si>
  <si>
    <t>JG181</t>
  </si>
  <si>
    <t>JG192</t>
  </si>
  <si>
    <t>JG4</t>
  </si>
  <si>
    <t>JG68</t>
  </si>
  <si>
    <t>JG2</t>
  </si>
  <si>
    <t>JG20</t>
  </si>
  <si>
    <t>JG3</t>
  </si>
  <si>
    <t>JG24</t>
  </si>
  <si>
    <t>JG48</t>
  </si>
  <si>
    <t>JG17</t>
  </si>
  <si>
    <t>JG47</t>
  </si>
  <si>
    <t>JG83</t>
  </si>
  <si>
    <t>JG22</t>
  </si>
  <si>
    <t>JG34</t>
  </si>
  <si>
    <t>JG49</t>
  </si>
  <si>
    <t>JG110</t>
  </si>
  <si>
    <t>JG109</t>
  </si>
  <si>
    <t>JG131</t>
  </si>
  <si>
    <t>JG16</t>
  </si>
  <si>
    <t>JG87</t>
  </si>
  <si>
    <t>JG160</t>
  </si>
  <si>
    <t>JG63</t>
  </si>
  <si>
    <t>JG18</t>
  </si>
  <si>
    <t>JG125</t>
  </si>
  <si>
    <t>JG1</t>
  </si>
  <si>
    <t>JG45</t>
  </si>
  <si>
    <t>JG196</t>
  </si>
  <si>
    <t>JG114</t>
  </si>
  <si>
    <t>JG113</t>
  </si>
  <si>
    <t>JG79</t>
  </si>
  <si>
    <t>JG134</t>
  </si>
  <si>
    <t>JG54</t>
  </si>
  <si>
    <t>JG186</t>
  </si>
  <si>
    <t>JG157</t>
  </si>
  <si>
    <t>JG155</t>
  </si>
  <si>
    <t>JG137</t>
  </si>
  <si>
    <t>JG152</t>
  </si>
  <si>
    <t>JG130</t>
  </si>
  <si>
    <t>JG202</t>
  </si>
  <si>
    <t>JG112</t>
  </si>
  <si>
    <t>JG182</t>
  </si>
  <si>
    <t>JG64</t>
  </si>
  <si>
    <t>JG167</t>
  </si>
  <si>
    <t>JG201</t>
  </si>
  <si>
    <t>JG127</t>
  </si>
  <si>
    <t>JG124</t>
  </si>
  <si>
    <t>JG168</t>
  </si>
  <si>
    <t>JG169</t>
  </si>
  <si>
    <t>JG288</t>
  </si>
  <si>
    <t>JG129</t>
  </si>
  <si>
    <t>JG132</t>
  </si>
  <si>
    <t>JG26</t>
  </si>
  <si>
    <t>JG31</t>
  </si>
  <si>
    <t>JG35</t>
  </si>
  <si>
    <t>JG36</t>
  </si>
  <si>
    <t>JG38</t>
  </si>
  <si>
    <t>JG39</t>
  </si>
  <si>
    <t>JG40</t>
  </si>
  <si>
    <t>JG41</t>
  </si>
  <si>
    <t>JG43</t>
  </si>
  <si>
    <t>JG44</t>
  </si>
  <si>
    <t>JG50</t>
  </si>
  <si>
    <t>JG55</t>
  </si>
  <si>
    <t>JG56</t>
  </si>
  <si>
    <t>JG57</t>
  </si>
  <si>
    <t>JG58</t>
  </si>
  <si>
    <t>JG59</t>
  </si>
  <si>
    <t>JG60</t>
  </si>
  <si>
    <t>JG61</t>
  </si>
  <si>
    <t>JG62</t>
  </si>
  <si>
    <t>JG66</t>
  </si>
  <si>
    <t>JG69</t>
  </si>
  <si>
    <t>JG71</t>
  </si>
  <si>
    <t>JG74</t>
  </si>
  <si>
    <t>JG75</t>
  </si>
  <si>
    <t>JG77</t>
  </si>
  <si>
    <t>JG78</t>
  </si>
  <si>
    <t>JG88</t>
  </si>
  <si>
    <t>JG89</t>
  </si>
  <si>
    <t>JG90</t>
  </si>
  <si>
    <t>JG91</t>
  </si>
  <si>
    <t>JG92</t>
  </si>
  <si>
    <t>JG115</t>
  </si>
  <si>
    <t>JG117</t>
  </si>
  <si>
    <t>JG118</t>
  </si>
  <si>
    <t>JG119</t>
  </si>
  <si>
    <t>JG120</t>
  </si>
  <si>
    <t>JG121</t>
  </si>
  <si>
    <t>JG122</t>
  </si>
  <si>
    <t>JG128</t>
  </si>
  <si>
    <t>JG133</t>
  </si>
  <si>
    <t>JG138</t>
  </si>
  <si>
    <t>JG139</t>
  </si>
  <si>
    <t>JG140</t>
  </si>
  <si>
    <t>JG141</t>
  </si>
  <si>
    <t>JG142</t>
  </si>
  <si>
    <t>JG143</t>
  </si>
  <si>
    <t>JG153</t>
  </si>
  <si>
    <t>JG154</t>
  </si>
  <si>
    <t>JG159</t>
  </si>
  <si>
    <t>JG161</t>
  </si>
  <si>
    <t>JG162</t>
  </si>
  <si>
    <t>JG163</t>
  </si>
  <si>
    <t>JG164</t>
  </si>
  <si>
    <t>JG165</t>
  </si>
  <si>
    <t>JG166</t>
  </si>
  <si>
    <t>JG170</t>
  </si>
  <si>
    <t>JG171</t>
  </si>
  <si>
    <t>JG172</t>
  </si>
  <si>
    <t>JG174</t>
  </si>
  <si>
    <t>JG175</t>
  </si>
  <si>
    <t>JG177</t>
  </si>
  <si>
    <t>JG179</t>
  </si>
  <si>
    <t>JG183</t>
  </si>
  <si>
    <t>JG190</t>
  </si>
  <si>
    <t>JG193</t>
  </si>
  <si>
    <t>JG195</t>
  </si>
  <si>
    <t>JG197</t>
  </si>
  <si>
    <t>JG198</t>
  </si>
  <si>
    <t>JG199</t>
  </si>
  <si>
    <t>JG200</t>
  </si>
  <si>
    <t>JG203</t>
  </si>
  <si>
    <t>JG204</t>
  </si>
  <si>
    <t>JG207</t>
  </si>
  <si>
    <t>rectal</t>
  </si>
  <si>
    <t>CT NG</t>
  </si>
  <si>
    <t>working qPCR</t>
  </si>
  <si>
    <t>circumcision</t>
  </si>
  <si>
    <t>swab_type</t>
  </si>
  <si>
    <t>exposure_negative</t>
  </si>
  <si>
    <t>ForensiXs</t>
  </si>
  <si>
    <t>Research</t>
  </si>
  <si>
    <t>extraction_negative</t>
  </si>
  <si>
    <t>pcr_negative</t>
  </si>
  <si>
    <t>sterile_water_negative</t>
  </si>
  <si>
    <t>abstinence_penile_skin</t>
  </si>
  <si>
    <t>sex_penile_skin</t>
  </si>
  <si>
    <t>positive_control</t>
  </si>
  <si>
    <t>sex_vaginal_fluid</t>
  </si>
  <si>
    <t>abstinence_vaginal_fluid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</si>
</sst>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yy"/>
    <numFmt numFmtId="165" formatCode="dd/mm/yy;@"/>
  </numFmts>
  <fonts count="1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sz val="11"/>
      <color rgb="FFE97132"/>
      <name val="Aptos Narrow"/>
      <family val="2"/>
    </font>
    <font>
      <sz val="11"/>
      <color rgb="FF4EA72E"/>
      <name val="Aptos Narrow"/>
      <family val="2"/>
    </font>
    <font>
      <sz val="11"/>
      <color rgb="FFFF0000"/>
      <name val="Aptos Narrow"/>
      <family val="2"/>
    </font>
    <font>
      <sz val="11"/>
      <color theme="9"/>
      <name val="Aptos Narrow"/>
      <family val="2"/>
    </font>
    <font>
      <sz val="11"/>
      <color theme="5"/>
      <name val="Aptos Narrow"/>
      <family val="2"/>
    </font>
    <font>
      <sz val="11"/>
      <name val="Aptos Narrow"/>
      <family val="2"/>
    </font>
    <font>
      <sz val="10"/>
      <name val="Arial"/>
      <family val="2"/>
    </font>
    <font>
      <sz val="11"/>
      <color rgb="FF00B050"/>
      <name val="Aptos Narrow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1F0C8"/>
        <bgColor rgb="FFC1F0C8"/>
      </patternFill>
    </fill>
    <fill>
      <patternFill patternType="solid">
        <fgColor rgb="FFDAE9F8"/>
        <bgColor rgb="FFDAE9F8"/>
      </patternFill>
    </fill>
    <fill>
      <patternFill patternType="solid">
        <fgColor rgb="FFF2CEEF"/>
        <bgColor rgb="FFF2CEEF"/>
      </patternFill>
    </fill>
    <fill>
      <patternFill patternType="solid">
        <fgColor rgb="FFFBE2D5"/>
        <bgColor rgb="FFFBE2D5"/>
      </patternFill>
    </fill>
    <fill>
      <patternFill patternType="solid">
        <fgColor rgb="FF92D050"/>
        <bgColor indexed="64"/>
      </patternFill>
    </fill>
    <fill>
      <patternFill patternType="solid">
        <fgColor rgb="FFD86DCD"/>
        <bgColor rgb="FFD86DCD"/>
      </patternFill>
    </fill>
    <fill>
      <patternFill patternType="solid">
        <fgColor rgb="FFBE5014"/>
        <bgColor rgb="FFBE5014"/>
      </patternFill>
    </fill>
    <fill>
      <patternFill patternType="solid">
        <fgColor rgb="FFFF66FF"/>
        <bgColor rgb="FFFF66FF"/>
      </patternFill>
    </fill>
    <fill>
      <patternFill patternType="solid">
        <fgColor rgb="FF94DCF8"/>
        <bgColor rgb="FF94DCF8"/>
      </patternFill>
    </fill>
    <fill>
      <patternFill patternType="solid">
        <fgColor rgb="FF0099CC"/>
        <bgColor rgb="FF0099CC"/>
      </patternFill>
    </fill>
    <fill>
      <patternFill patternType="solid">
        <fgColor rgb="FF99FF66"/>
        <bgColor rgb="FF99FF66"/>
      </patternFill>
    </fill>
    <fill>
      <patternFill patternType="solid">
        <fgColor rgb="FFFF0066"/>
        <bgColor rgb="FFFF0066"/>
      </patternFill>
    </fill>
    <fill>
      <patternFill patternType="solid">
        <fgColor rgb="FF00FFCC"/>
        <bgColor rgb="FF00FFCC"/>
      </patternFill>
    </fill>
    <fill>
      <patternFill patternType="solid">
        <fgColor rgb="FF6666FF"/>
        <bgColor rgb="FF6666F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0070C0"/>
        <bgColor rgb="FF0070C0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6" fillId="0" borderId="0" applyNumberFormat="0" applyBorder="0" applyProtection="0"/>
    <xf numFmtId="0" fontId="6" fillId="0" borderId="0"/>
    <xf numFmtId="0" fontId="6" fillId="0" borderId="0" applyNumberFormat="0" applyFont="0" applyBorder="0" applyProtection="0"/>
    <xf numFmtId="0" fontId="14" fillId="0" borderId="0"/>
    <xf numFmtId="0" fontId="7" fillId="0" borderId="0"/>
  </cellStyleXfs>
  <cellXfs count="10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4" fillId="0" borderId="0" xfId="1"/>
    <xf numFmtId="0" fontId="4" fillId="2" borderId="0" xfId="1" applyFill="1"/>
    <xf numFmtId="0" fontId="5" fillId="0" borderId="0" xfId="2"/>
    <xf numFmtId="0" fontId="5" fillId="2" borderId="0" xfId="2" applyFill="1"/>
    <xf numFmtId="0" fontId="6" fillId="0" borderId="0" xfId="3"/>
    <xf numFmtId="0" fontId="6" fillId="4" borderId="0" xfId="3" applyFill="1"/>
    <xf numFmtId="0" fontId="6" fillId="5" borderId="0" xfId="3" applyFill="1"/>
    <xf numFmtId="0" fontId="6" fillId="6" borderId="0" xfId="3" applyFill="1"/>
    <xf numFmtId="0" fontId="6" fillId="7" borderId="0" xfId="3" applyFill="1"/>
    <xf numFmtId="0" fontId="6" fillId="8" borderId="0" xfId="3" applyFill="1"/>
    <xf numFmtId="0" fontId="6" fillId="9" borderId="0" xfId="3" applyFill="1"/>
    <xf numFmtId="0" fontId="6" fillId="10" borderId="0" xfId="3" applyFill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2" fillId="0" borderId="0" xfId="0" applyNumberFormat="1" applyFont="1"/>
    <xf numFmtId="49" fontId="2" fillId="3" borderId="0" xfId="0" applyNumberFormat="1" applyFont="1" applyFill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center"/>
    </xf>
    <xf numFmtId="4" fontId="3" fillId="0" borderId="0" xfId="0" applyNumberFormat="1" applyFont="1"/>
    <xf numFmtId="4" fontId="2" fillId="0" borderId="0" xfId="0" applyNumberFormat="1" applyFont="1"/>
    <xf numFmtId="4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right"/>
    </xf>
    <xf numFmtId="0" fontId="0" fillId="11" borderId="0" xfId="0" applyFill="1" applyAlignment="1">
      <alignment horizontal="left"/>
    </xf>
    <xf numFmtId="0" fontId="0" fillId="2" borderId="0" xfId="0" applyFill="1"/>
    <xf numFmtId="0" fontId="6" fillId="0" borderId="0" xfId="5"/>
    <xf numFmtId="0" fontId="8" fillId="0" borderId="0" xfId="5" applyFont="1"/>
    <xf numFmtId="0" fontId="10" fillId="4" borderId="0" xfId="5" applyFont="1" applyFill="1"/>
    <xf numFmtId="0" fontId="10" fillId="0" borderId="0" xfId="5" applyFont="1"/>
    <xf numFmtId="0" fontId="10" fillId="14" borderId="0" xfId="5" applyFont="1" applyFill="1"/>
    <xf numFmtId="0" fontId="10" fillId="6" borderId="0" xfId="5" applyFont="1" applyFill="1"/>
    <xf numFmtId="0" fontId="11" fillId="0" borderId="0" xfId="5" applyFont="1"/>
    <xf numFmtId="0" fontId="10" fillId="5" borderId="0" xfId="5" applyFont="1" applyFill="1"/>
    <xf numFmtId="0" fontId="12" fillId="0" borderId="0" xfId="5" applyFont="1"/>
    <xf numFmtId="0" fontId="9" fillId="0" borderId="0" xfId="5" applyFont="1"/>
    <xf numFmtId="0" fontId="12" fillId="16" borderId="0" xfId="5" applyFont="1" applyFill="1"/>
    <xf numFmtId="0" fontId="6" fillId="13" borderId="0" xfId="5" applyFill="1"/>
    <xf numFmtId="0" fontId="6" fillId="15" borderId="0" xfId="5" applyFill="1"/>
    <xf numFmtId="0" fontId="6" fillId="14" borderId="0" xfId="5" applyFill="1"/>
    <xf numFmtId="0" fontId="10" fillId="21" borderId="0" xfId="5" applyFont="1" applyFill="1"/>
    <xf numFmtId="0" fontId="10" fillId="22" borderId="0" xfId="5" applyFont="1" applyFill="1"/>
    <xf numFmtId="0" fontId="10" fillId="23" borderId="0" xfId="5" applyFont="1" applyFill="1"/>
    <xf numFmtId="0" fontId="10" fillId="10" borderId="0" xfId="5" applyFont="1" applyFill="1"/>
    <xf numFmtId="0" fontId="10" fillId="24" borderId="0" xfId="5" applyFont="1" applyFill="1"/>
    <xf numFmtId="0" fontId="6" fillId="23" borderId="0" xfId="5" applyFill="1"/>
    <xf numFmtId="0" fontId="6" fillId="5" borderId="0" xfId="5" applyFill="1"/>
    <xf numFmtId="0" fontId="6" fillId="21" borderId="0" xfId="5" applyFill="1"/>
    <xf numFmtId="0" fontId="11" fillId="12" borderId="0" xfId="5" applyFont="1" applyFill="1"/>
    <xf numFmtId="0" fontId="13" fillId="0" borderId="0" xfId="5" applyFont="1"/>
    <xf numFmtId="164" fontId="13" fillId="0" borderId="0" xfId="5" applyNumberFormat="1" applyFont="1"/>
    <xf numFmtId="0" fontId="4" fillId="0" borderId="0" xfId="2" applyFont="1"/>
    <xf numFmtId="0" fontId="10" fillId="20" borderId="0" xfId="5" applyFont="1" applyFill="1"/>
    <xf numFmtId="0" fontId="10" fillId="19" borderId="0" xfId="5" applyFont="1" applyFill="1"/>
    <xf numFmtId="0" fontId="10" fillId="18" borderId="0" xfId="5" applyFont="1" applyFill="1"/>
    <xf numFmtId="0" fontId="10" fillId="17" borderId="0" xfId="5" applyFont="1" applyFill="1"/>
    <xf numFmtId="0" fontId="14" fillId="0" borderId="0" xfId="7"/>
    <xf numFmtId="49" fontId="13" fillId="0" borderId="0" xfId="5" applyNumberFormat="1" applyFont="1"/>
    <xf numFmtId="49" fontId="6" fillId="0" borderId="0" xfId="3" applyNumberFormat="1"/>
    <xf numFmtId="49" fontId="6" fillId="10" borderId="0" xfId="3" applyNumberFormat="1" applyFill="1"/>
    <xf numFmtId="49" fontId="6" fillId="9" borderId="0" xfId="3" applyNumberFormat="1" applyFill="1"/>
    <xf numFmtId="49" fontId="6" fillId="5" borderId="0" xfId="3" applyNumberFormat="1" applyFill="1"/>
    <xf numFmtId="49" fontId="6" fillId="6" borderId="0" xfId="3" applyNumberFormat="1" applyFill="1"/>
    <xf numFmtId="49" fontId="6" fillId="8" borderId="0" xfId="3" applyNumberFormat="1" applyFill="1"/>
    <xf numFmtId="49" fontId="6" fillId="7" borderId="0" xfId="3" applyNumberFormat="1" applyFill="1"/>
    <xf numFmtId="0" fontId="15" fillId="0" borderId="0" xfId="5" applyFont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7" fillId="0" borderId="0" xfId="8"/>
    <xf numFmtId="0" fontId="14" fillId="2" borderId="0" xfId="7" applyFill="1"/>
    <xf numFmtId="165" fontId="7" fillId="0" borderId="0" xfId="8" applyNumberFormat="1"/>
    <xf numFmtId="165" fontId="16" fillId="0" borderId="0" xfId="8" applyNumberFormat="1" applyFont="1"/>
    <xf numFmtId="49" fontId="5" fillId="0" borderId="0" xfId="2" applyNumberFormat="1"/>
    <xf numFmtId="0" fontId="17" fillId="25" borderId="0" xfId="1" applyFont="1" applyFill="1"/>
    <xf numFmtId="0" fontId="14" fillId="25" borderId="0" xfId="7" applyFill="1"/>
    <xf numFmtId="0" fontId="4" fillId="26" borderId="0" xfId="1" applyFill="1"/>
    <xf numFmtId="0" fontId="5" fillId="26" borderId="0" xfId="2" applyFill="1"/>
    <xf numFmtId="49" fontId="4" fillId="0" borderId="0" xfId="2" applyNumberFormat="1" applyFont="1"/>
    <xf numFmtId="0" fontId="4" fillId="0" borderId="0" xfId="7" applyFont="1"/>
    <xf numFmtId="0" fontId="0" fillId="27" borderId="3" xfId="0" applyFont="1" applyFill="1" applyBorder="1"/>
    <xf numFmtId="0" fontId="0" fillId="0" borderId="3" xfId="0" applyFont="1" applyBorder="1"/>
    <xf numFmtId="0" fontId="0" fillId="28" borderId="4" xfId="0" applyFont="1" applyFill="1" applyBorder="1"/>
    <xf numFmtId="0" fontId="0" fillId="0" borderId="4" xfId="0" applyFont="1" applyBorder="1"/>
    <xf numFmtId="0" fontId="0" fillId="29" borderId="5" xfId="0" applyFont="1" applyFill="1" applyBorder="1"/>
    <xf numFmtId="0" fontId="0" fillId="0" borderId="5" xfId="0" applyFont="1" applyBorder="1"/>
    <xf numFmtId="0" fontId="0" fillId="0" borderId="0" xfId="0" applyNumberFormat="1"/>
    <xf numFmtId="0" fontId="0" fillId="0" borderId="6" xfId="0" applyFont="1" applyBorder="1"/>
    <xf numFmtId="0" fontId="13" fillId="0" borderId="0" xfId="5" applyFont="1" applyFill="1"/>
    <xf numFmtId="164" fontId="13" fillId="0" borderId="0" xfId="5" applyNumberFormat="1" applyFont="1" applyFill="1"/>
    <xf numFmtId="0" fontId="6" fillId="0" borderId="0" xfId="5" applyFill="1"/>
    <xf numFmtId="0" fontId="15" fillId="0" borderId="0" xfId="5" applyFont="1" applyFill="1"/>
    <xf numFmtId="0" fontId="13" fillId="0" borderId="0" xfId="5" applyFont="1" applyFill="1" applyBorder="1"/>
    <xf numFmtId="0" fontId="6" fillId="0" borderId="0" xfId="5" applyFill="1" applyBorder="1"/>
    <xf numFmtId="0" fontId="15" fillId="0" borderId="0" xfId="5" applyFont="1" applyFill="1" applyBorder="1"/>
  </cellXfs>
  <cellStyles count="9">
    <cellStyle name="Standard" xfId="0" builtinId="0"/>
    <cellStyle name="Standard 2" xfId="1" xr:uid="{7D06B001-2E2C-4817-BB53-A969DE0DC574}"/>
    <cellStyle name="Standard 2 2" xfId="4" xr:uid="{77894EF7-D7D3-4F9F-87A2-CDABE1D92AFE}"/>
    <cellStyle name="Standard 2 3" xfId="6" xr:uid="{38F78133-E0B6-408F-A71C-0B7D7656870D}"/>
    <cellStyle name="Standard 3" xfId="2" xr:uid="{3C771F45-36CA-46A8-87FA-FDC57D3B3580}"/>
    <cellStyle name="Standard 3 2" xfId="5" xr:uid="{CA9E4E2E-79C2-49E3-A188-050BA86EC9A9}"/>
    <cellStyle name="Standard 4" xfId="3" xr:uid="{9A2BCFA0-E7BF-4C38-91F4-FD0752BC4663}"/>
    <cellStyle name="Standard 5" xfId="7" xr:uid="{8A59AEDA-487F-44E4-9A0F-C6C4BB24BB89}"/>
    <cellStyle name="Standard 5 2" xfId="8" xr:uid="{1A781B6E-AE64-4754-B6E9-407B0502C7A5}"/>
  </cellStyles>
  <dxfs count="43">
    <dxf>
      <font>
        <color rgb="FF00B05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Aptos Narrow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numFmt numFmtId="30" formatCode="@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dd/mm/yy;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Penile skin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Grafiken!$B$1:$B$2</c:f>
              <c:strCache>
                <c:ptCount val="2"/>
                <c:pt idx="0">
                  <c:v>Penile skin</c:v>
                </c:pt>
                <c:pt idx="1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BC-469D-9A7C-87FEF8CA81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BC-469D-9A7C-87FEF8CA81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BC-469D-9A7C-87FEF8CA81ED}"/>
              </c:ext>
            </c:extLst>
          </c:dPt>
          <c:cat>
            <c:strRef>
              <c:f>Grafiken!$A$3:$A$5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undetermined</c:v>
                </c:pt>
              </c:strCache>
            </c:strRef>
          </c:cat>
          <c:val>
            <c:numRef>
              <c:f>Grafiken!$B$3:$B$5</c:f>
              <c:numCache>
                <c:formatCode>General</c:formatCode>
                <c:ptCount val="3"/>
                <c:pt idx="0">
                  <c:v>10</c:v>
                </c:pt>
                <c:pt idx="1">
                  <c:v>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C-4607-AD03-EBA9EF9E5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Vaginal fluid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Grafiken!$E$1:$E$2</c:f>
              <c:strCache>
                <c:ptCount val="2"/>
                <c:pt idx="0">
                  <c:v>Vaginal fluid</c:v>
                </c:pt>
                <c:pt idx="1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EF-4011-9955-8FF754E92D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EF-4011-9955-8FF754E92D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EF-4011-9955-8FF754E92D68}"/>
              </c:ext>
            </c:extLst>
          </c:dPt>
          <c:cat>
            <c:strRef>
              <c:f>Grafiken!$D$3:$D$5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undetermined</c:v>
                </c:pt>
              </c:strCache>
            </c:strRef>
          </c:cat>
          <c:val>
            <c:numRef>
              <c:f>Grafiken!$E$3:$E$5</c:f>
              <c:numCache>
                <c:formatCode>General</c:formatCode>
                <c:ptCount val="3"/>
                <c:pt idx="0">
                  <c:v>11</c:v>
                </c:pt>
                <c:pt idx="1">
                  <c:v>0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F-4BA8-83D3-BB122E466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Grafiken!$H$1:$H$2</c:f>
              <c:strCache>
                <c:ptCount val="2"/>
                <c:pt idx="0">
                  <c:v>Rectal</c:v>
                </c:pt>
                <c:pt idx="1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52-4053-84FD-21C5BD1CCE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52-4053-84FD-21C5BD1CCE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52-4053-84FD-21C5BD1CCEA1}"/>
              </c:ext>
            </c:extLst>
          </c:dPt>
          <c:cat>
            <c:strRef>
              <c:f>Grafiken!$G$3:$G$5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undetermined</c:v>
                </c:pt>
              </c:strCache>
            </c:strRef>
          </c:cat>
          <c:val>
            <c:numRef>
              <c:f>Grafiken!$H$3:$H$5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4-4A46-ACD1-25742A3F1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152472</xdr:rowOff>
    </xdr:from>
    <xdr:to>
      <xdr:col>5</xdr:col>
      <xdr:colOff>624827</xdr:colOff>
      <xdr:row>23</xdr:row>
      <xdr:rowOff>142461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064552-3535-6827-569D-AF94D6758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511781</xdr:colOff>
      <xdr:row>8</xdr:row>
      <xdr:rowOff>142577</xdr:rowOff>
    </xdr:from>
    <xdr:to>
      <xdr:col>9</xdr:col>
      <xdr:colOff>344920</xdr:colOff>
      <xdr:row>23</xdr:row>
      <xdr:rowOff>132565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6B8B314-0FD1-9B5D-8B31-7BC5E6385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735202</xdr:colOff>
      <xdr:row>8</xdr:row>
      <xdr:rowOff>148065</xdr:rowOff>
    </xdr:from>
    <xdr:to>
      <xdr:col>13</xdr:col>
      <xdr:colOff>568341</xdr:colOff>
      <xdr:row>23</xdr:row>
      <xdr:rowOff>138054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C43C543-2EF8-26A8-37D7-553FF1D76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8B3AF91-2CBB-4168-ACF3-2659DBFEC53B}" autoFormatId="16" applyNumberFormats="0" applyBorderFormats="0" applyFontFormats="0" applyPatternFormats="0" applyAlignmentFormats="0" applyWidthHeightFormats="0">
  <queryTableRefresh nextId="22">
    <queryTableFields count="21">
      <queryTableField id="1" name="JG_ID" tableColumnId="1"/>
      <queryTableField id="2" name="sample_ID" tableColumnId="2"/>
      <queryTableField id="3" name="couple_no" tableColumnId="3"/>
      <queryTableField id="4" name="Body_site" tableColumnId="4"/>
      <queryTableField id="5" name="sample_type" tableColumnId="5"/>
      <queryTableField id="6" name="days_since_sex" tableColumnId="6"/>
      <queryTableField id="7" name="sex_under_1days" tableColumnId="7"/>
      <queryTableField id="8" name="sex_under_2days" tableColumnId="8"/>
      <queryTableField id="9" name="sex_under_3days" tableColumnId="9"/>
      <queryTableField id="10" name="sex_under_5days" tableColumnId="10"/>
      <queryTableField id="11" name="sex_over_5days" tableColumnId="11"/>
      <queryTableField id="12" name="sex_on_same_day" tableColumnId="12"/>
      <queryTableField id="13" name="hours_since_shower" tableColumnId="13"/>
      <queryTableField id="14" name="protection" tableColumnId="14"/>
      <queryTableField id="15" name="circumcision" tableColumnId="15"/>
      <queryTableField id="16" name="menstruation" tableColumnId="16"/>
      <queryTableField id="17" name="more_than_1_sex_partner" tableColumnId="17"/>
      <queryTableField id="18" name="frequency_of_sexual_intercourse" tableColumnId="18"/>
      <queryTableField id="19" name="traces_expected" tableColumnId="19"/>
      <queryTableField id="20" name="origin" tableColumnId="20"/>
      <queryTableField id="21" name="swab_typ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AD4FAA-4555-417B-9B6D-F71F7996FF79}" name="JG_FJ_Metadata" displayName="JG_FJ_Metadata" ref="A1:U363" tableType="queryTable" totalsRowShown="0">
  <autoFilter ref="A1:U363" xr:uid="{F2AD4FAA-4555-417B-9B6D-F71F7996FF79}"/>
  <tableColumns count="21">
    <tableColumn id="1" xr3:uid="{EED3E14F-BEFF-4BE8-96B9-927CA859E79B}" uniqueName="1" name="JG_ID" queryTableFieldId="1" dataDxfId="21"/>
    <tableColumn id="2" xr3:uid="{30E77743-8C3E-4EF8-B655-C1976375122B}" uniqueName="2" name="sample_ID" queryTableFieldId="2" dataDxfId="20"/>
    <tableColumn id="3" xr3:uid="{8FC20AA4-2F70-4A70-804F-0025AF3C948D}" uniqueName="3" name="couple_no" queryTableFieldId="3"/>
    <tableColumn id="4" xr3:uid="{69EFF1EB-200B-400F-B2C9-62B97A825641}" uniqueName="4" name="Body_site" queryTableFieldId="4" dataDxfId="19"/>
    <tableColumn id="5" xr3:uid="{74AD0EFB-61DC-4207-8AA0-AB775FE7BE5A}" uniqueName="5" name="sample_type" queryTableFieldId="5" dataDxfId="18"/>
    <tableColumn id="6" xr3:uid="{B6FDDEA5-3B2C-412C-9BFB-0EC1995E510A}" uniqueName="6" name="days_since_sex" queryTableFieldId="6"/>
    <tableColumn id="7" xr3:uid="{CA520533-6D87-4B14-85EA-358E82A2096C}" uniqueName="7" name="sex_under_1days" queryTableFieldId="7" dataDxfId="17"/>
    <tableColumn id="8" xr3:uid="{E0E81B71-3876-4D2B-AACC-5E6B0C45AB40}" uniqueName="8" name="sex_under_2days" queryTableFieldId="8" dataDxfId="16"/>
    <tableColumn id="9" xr3:uid="{98DB8FAD-0D9B-45DC-8351-4E593EDF13FD}" uniqueName="9" name="sex_under_3days" queryTableFieldId="9" dataDxfId="15"/>
    <tableColumn id="10" xr3:uid="{55E4F249-F096-418F-9891-EE606CB68D2D}" uniqueName="10" name="sex_under_5days" queryTableFieldId="10" dataDxfId="14"/>
    <tableColumn id="11" xr3:uid="{08696413-CF63-47A5-A1F2-A6237E3AA3A2}" uniqueName="11" name="sex_over_5days" queryTableFieldId="11" dataDxfId="13"/>
    <tableColumn id="12" xr3:uid="{095A2E72-CB30-4CD9-9BA8-FD4C9996D2D4}" uniqueName="12" name="sex_on_same_day" queryTableFieldId="12" dataDxfId="12"/>
    <tableColumn id="13" xr3:uid="{A28FA798-D03B-4343-A0AF-4BDBBAB6BC7C}" uniqueName="13" name="hours_since_shower" queryTableFieldId="13"/>
    <tableColumn id="14" xr3:uid="{1ED74A8B-0415-4727-863A-060051D76182}" uniqueName="14" name="protection" queryTableFieldId="14" dataDxfId="11"/>
    <tableColumn id="15" xr3:uid="{2B0667ED-31F1-484B-B559-147A1900BFB9}" uniqueName="15" name="circumcision" queryTableFieldId="15" dataDxfId="10"/>
    <tableColumn id="16" xr3:uid="{5D1006F5-5A40-4D9E-836D-6B87862C520D}" uniqueName="16" name="menstruation" queryTableFieldId="16" dataDxfId="9"/>
    <tableColumn id="17" xr3:uid="{B71DA103-302B-4853-AD23-A0C74E45453B}" uniqueName="17" name="more_than_1_sex_partner" queryTableFieldId="17" dataDxfId="8"/>
    <tableColumn id="18" xr3:uid="{8B269F2D-BC5B-40A0-B2F2-4C05773819BF}" uniqueName="18" name="frequency_of_sexual_intercourse" queryTableFieldId="18" dataDxfId="7"/>
    <tableColumn id="19" xr3:uid="{889B27C3-75FB-4CC2-9EC4-A6791AD333F8}" uniqueName="19" name="traces_expected" queryTableFieldId="19" dataDxfId="6"/>
    <tableColumn id="20" xr3:uid="{639A7A51-E591-40B7-94FE-27C140151CA7}" uniqueName="20" name="origin" queryTableFieldId="20" dataDxfId="5"/>
    <tableColumn id="21" xr3:uid="{E1D2B7F2-7EB6-4272-92FA-ABDCFD00D16D}" uniqueName="21" name="swab_type" queryTableFieldId="2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0E788-6823-4586-B94F-1A32736AE5E7}" name="Tabelle1" displayName="Tabelle1" ref="A1:G131" totalsRowShown="0">
  <autoFilter ref="A1:G131" xr:uid="{21E88ECE-2B6E-4720-BE0A-BDCADDEBFBB2}"/>
  <sortState xmlns:xlrd2="http://schemas.microsoft.com/office/spreadsheetml/2017/richdata2" ref="A3:G110">
    <sortCondition ref="A2:A110"/>
  </sortState>
  <tableColumns count="7">
    <tableColumn id="1" xr3:uid="{13F5C1C0-8620-41C2-96E0-8A9D717229F3}" name="N"/>
    <tableColumn id="2" xr3:uid="{5607F4BB-A08D-4510-90A6-A8D2EF0DC426}" name="JG_ID" dataDxfId="42"/>
    <tableColumn id="3" xr3:uid="{3BAB5297-819D-41B7-869F-30AA634C4F9C}" name="Qubit ng/µl"/>
    <tableColumn id="4" xr3:uid="{EB29F682-1477-4856-AFEC-945156356A0B}" name="Nanodrop ng/µl"/>
    <tableColumn id="5" xr3:uid="{51037BC0-3054-4065-B48A-0C3865BB22F6}" name="260/280"/>
    <tableColumn id="6" xr3:uid="{6441F414-AEE8-4D77-85BC-B5031504E264}" name="260/230"/>
    <tableColumn id="7" xr3:uid="{BD8A1BEC-B65F-442B-92BF-588D653719B2}" name="extraction metho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97634-8C1E-49DB-9DD2-C78D05D63E93}" name="Tabelle15" displayName="Tabelle15" ref="A1:I208" totalsRowShown="0">
  <autoFilter ref="A1:I208" xr:uid="{EFFC6F8A-7607-448B-A977-68C94B0C3898}"/>
  <tableColumns count="9">
    <tableColumn id="1" xr3:uid="{9DB7DB2F-F758-4DD1-A9E7-3289962689FE}" name="JG_ID"/>
    <tableColumn id="2" xr3:uid="{38515B2F-C4E6-43C5-9250-7069FE61EA76}" name="sample_ID"/>
    <tableColumn id="3" xr3:uid="{B3A8B11C-D305-4D77-805C-D7EA7F947916}" name="replicate_ID"/>
    <tableColumn id="4" xr3:uid="{2B51E9B0-EE27-47B1-9D36-A1E2A6B3C8A1}" name="date" dataDxfId="41"/>
    <tableColumn id="5" xr3:uid="{6136E5DA-6831-4568-B546-DCAD65420BC0}" name="Bag"/>
    <tableColumn id="6" xr3:uid="{7FD3DB85-1C08-48F7-B9EE-303E72B058EE}" name="relabeled tubes"/>
    <tableColumn id="7" xr3:uid="{694426CF-DCD0-45C6-B2E7-89E4F8FB1CD0}" name="DNA_run"/>
    <tableColumn id="8" xr3:uid="{4E70F5A4-E857-4673-8CB9-9EFDCE026EE6}" name="qPCR_run"/>
    <tableColumn id="9" xr3:uid="{BA3ED306-EFB1-4B85-9C3F-478D6A969691}" name="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87BA8-836E-44DD-8EAE-311DB161A0C6}" name="Tabelle22" displayName="Tabelle22" ref="A1:G237" totalsRowShown="0" headerRowDxfId="32" dataDxfId="31">
  <autoFilter ref="A1:G237" xr:uid="{3ACA3599-5AB5-48CF-83A2-6B299DCB1558}"/>
  <sortState xmlns:xlrd2="http://schemas.microsoft.com/office/spreadsheetml/2017/richdata2" ref="A2:E210">
    <sortCondition ref="A1:A210"/>
  </sortState>
  <tableColumns count="7">
    <tableColumn id="1" xr3:uid="{576486B3-C75D-4FDF-9CB2-4B28B078226E}" name="JG_ID" dataDxfId="30"/>
    <tableColumn id="2" xr3:uid="{A4B99365-C28D-4730-8458-A0D751D23A87}" name="sample_ID" dataDxfId="29"/>
    <tableColumn id="3" xr3:uid="{035048ED-8440-4325-B401-11B518D94D76}" name="replicate_ID" dataDxfId="28"/>
    <tableColumn id="4" xr3:uid="{31441AA6-74EF-491F-AA72-8ED063DE7B44}" name="date" dataDxfId="27"/>
    <tableColumn id="5" xr3:uid="{71E9CF9D-1E5E-44AA-A84F-20C256DCCC03}" name="Bag" dataDxfId="26"/>
    <tableColumn id="6" xr3:uid="{36B43793-19DE-497B-9208-A1504D4A048C}" name="relabeled tubes" dataDxfId="25"/>
    <tableColumn id="9" xr3:uid="{E1314AD3-BE04-4AF6-BB92-8037E090E356}" name="N" dataDxfId="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1EFCA7-E37B-4924-88A3-CA3786A50192}" name="Tabelle3" displayName="Tabelle3" ref="A1:C45" totalsRowShown="0" dataDxfId="40">
  <autoFilter ref="A1:C45" xr:uid="{D31EFCA7-E37B-4924-88A3-CA3786A50192}"/>
  <tableColumns count="3">
    <tableColumn id="1" xr3:uid="{511FC822-2DC7-48D9-A1A0-F0628B03BD3B}" name="ID" dataDxfId="39"/>
    <tableColumn id="2" xr3:uid="{AC58554C-37A1-44A5-8B61-4A8023BE045A}" name="N" dataDxfId="38"/>
    <tableColumn id="3" xr3:uid="{EFD37E65-16AB-416A-B5FC-24798A05D4CF}" name="qPCR" dataDxfId="3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D5B636-2E6B-4E2D-8C50-E8073916F7D2}" name="Tabelle5" displayName="Tabelle5" ref="A1:B97" totalsRowShown="0">
  <autoFilter ref="A1:B97" xr:uid="{75D5B636-2E6B-4E2D-8C50-E8073916F7D2}"/>
  <tableColumns count="2">
    <tableColumn id="1" xr3:uid="{F01FBFE9-AACF-4BC5-AA9C-0BD598E2F7AB}" name="ID"/>
    <tableColumn id="2" xr3:uid="{4FE9570F-63BC-49A0-B1BD-CE5736EFA480}" name="N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093773-C3F4-4E5C-A8AB-B20D1229E2A5}" name="Tabelle6" displayName="Tabelle6" ref="A1:B125" totalsRowShown="0">
  <autoFilter ref="A1:B125" xr:uid="{1B093773-C3F4-4E5C-A8AB-B20D1229E2A5}"/>
  <tableColumns count="2">
    <tableColumn id="1" xr3:uid="{CF7266F1-F4CA-4042-8EF6-104FCA93D31B}" name="ID"/>
    <tableColumn id="2" xr3:uid="{42C719D3-20A9-4FE1-A960-B02CBFE2DA7D}" name="N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00D426-DAFC-4AC7-92B0-90627A882E54}" name="Tabelle7" displayName="Tabelle7" ref="A1:B222" totalsRowShown="0">
  <autoFilter ref="A1:B222" xr:uid="{7A00D426-DAFC-4AC7-92B0-90627A882E54}"/>
  <tableColumns count="2">
    <tableColumn id="1" xr3:uid="{A29915FF-A47A-4538-B8A1-3A8984A9B941}" name="ID"/>
    <tableColumn id="2" xr3:uid="{7AAF521A-A036-492E-979A-5224DD284DC1}" name="N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6D15C0-C253-4F40-B09F-E4A5DABB4920}" name="Tabelle59" displayName="Tabelle59" ref="A2:B94" totalsRowShown="0">
  <autoFilter ref="A2:B94" xr:uid="{836D15C0-C253-4F40-B09F-E4A5DABB4920}"/>
  <tableColumns count="2">
    <tableColumn id="1" xr3:uid="{399F4A30-E73B-48E3-8C3E-880039945D62}" name="ID"/>
    <tableColumn id="2" xr3:uid="{0387F936-ACC9-4745-8E06-977CE40089A5}" name="ID2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417AE9-A7C1-4CFE-B2FA-B7608B0DFD35}" name="Tabelle610" displayName="Tabelle610" ref="C2:D94" totalsRowShown="0">
  <autoFilter ref="C2:D94" xr:uid="{EE417AE9-A7C1-4CFE-B2FA-B7608B0DFD35}"/>
  <tableColumns count="2">
    <tableColumn id="1" xr3:uid="{20766320-D942-43B1-B30F-456C9BAF08AF}" name="ID"/>
    <tableColumn id="2" xr3:uid="{810D15BC-F671-4BD7-8D83-753E32D461B8}" name="ID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6184C5A-FC75-4A4D-AACE-3D21493744C5}" name="Tabelle711" displayName="Tabelle711" ref="E2:G94" totalsRowShown="0">
  <autoFilter ref="E2:G94" xr:uid="{06184C5A-FC75-4A4D-AACE-3D21493744C5}"/>
  <tableColumns count="3">
    <tableColumn id="1" xr3:uid="{D4FA7DBE-55E0-40B9-803B-07E8DEDC0A19}" name="ID"/>
    <tableColumn id="2" xr3:uid="{D51471AF-8DD6-4E40-9E7B-4C6BB8D171F4}" name="ID2"/>
    <tableColumn id="3" xr3:uid="{DC4B805D-0F86-47F3-A2F8-1CCD0975DC18}" name="ID3"/>
  </tableColumns>
  <tableStyleInfo name="TableStyleLight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1F92642-FFFE-48BC-85F7-BE3E8B29809C}" name="Tabelle12" displayName="Tabelle12" ref="H2:H46" totalsRowShown="0" dataDxfId="35" headerRowBorderDxfId="33" tableBorderDxfId="34">
  <autoFilter ref="H2:H46" xr:uid="{61F92642-FFFE-48BC-85F7-BE3E8B29809C}"/>
  <tableColumns count="1">
    <tableColumn id="1" xr3:uid="{AE6A5AFE-F8B6-4E72-8929-A134552A4C95}" name="ID" dataDxfId="36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5D93D4-E62D-4425-81EC-1B70D4663BBE}" name="Tabelle13" displayName="Tabelle13" ref="I2:I31" totalsRowShown="0" dataDxfId="22">
  <autoFilter ref="I2:I31" xr:uid="{845D93D4-E62D-4425-81EC-1B70D4663BBE}"/>
  <tableColumns count="1">
    <tableColumn id="1" xr3:uid="{BAA57C40-5A9F-46E3-8517-E1B7AAB591D0}" name="ID" dataDxfId="2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B29F-EDFA-4C6D-B328-E091F4ED751B}">
  <dimension ref="A1:W104"/>
  <sheetViews>
    <sheetView topLeftCell="A86" workbookViewId="0"/>
  </sheetViews>
  <sheetFormatPr baseColWidth="10" defaultRowHeight="13.2" x14ac:dyDescent="0.25"/>
  <cols>
    <col min="1" max="6" width="8.88671875" style="6" customWidth="1"/>
    <col min="7" max="7" width="8.88671875" style="7" customWidth="1"/>
    <col min="8" max="9" width="8.88671875" style="6" customWidth="1"/>
    <col min="10" max="10" width="8.88671875" style="7" customWidth="1"/>
    <col min="11" max="256" width="8.88671875" style="6" customWidth="1"/>
    <col min="257" max="16384" width="11.5546875" style="6"/>
  </cols>
  <sheetData>
    <row r="1" spans="1:23" x14ac:dyDescent="0.25">
      <c r="A1" s="6" t="s">
        <v>193</v>
      </c>
      <c r="B1" s="6" t="s">
        <v>192</v>
      </c>
    </row>
    <row r="2" spans="1:23" x14ac:dyDescent="0.25">
      <c r="A2" s="6" t="s">
        <v>191</v>
      </c>
      <c r="B2" s="6" t="s">
        <v>190</v>
      </c>
    </row>
    <row r="3" spans="1:23" x14ac:dyDescent="0.25">
      <c r="A3" s="6" t="s">
        <v>189</v>
      </c>
      <c r="B3" s="6" t="s">
        <v>199</v>
      </c>
    </row>
    <row r="4" spans="1:23" x14ac:dyDescent="0.25">
      <c r="A4" s="6" t="s">
        <v>187</v>
      </c>
      <c r="B4" s="6" t="s">
        <v>198</v>
      </c>
    </row>
    <row r="5" spans="1:23" x14ac:dyDescent="0.25">
      <c r="A5" s="6" t="s">
        <v>185</v>
      </c>
      <c r="B5" s="6" t="s">
        <v>184</v>
      </c>
    </row>
    <row r="6" spans="1:23" x14ac:dyDescent="0.25">
      <c r="A6" s="6" t="s">
        <v>183</v>
      </c>
      <c r="B6" s="6" t="s">
        <v>182</v>
      </c>
    </row>
    <row r="8" spans="1:23" x14ac:dyDescent="0.25">
      <c r="A8" s="6" t="s">
        <v>181</v>
      </c>
      <c r="B8" s="6" t="s">
        <v>180</v>
      </c>
      <c r="C8" s="6" t="s">
        <v>179</v>
      </c>
      <c r="D8" s="6" t="s">
        <v>178</v>
      </c>
      <c r="E8" s="6" t="s">
        <v>177</v>
      </c>
      <c r="F8" s="6" t="s">
        <v>176</v>
      </c>
      <c r="G8" s="7" t="s">
        <v>175</v>
      </c>
      <c r="H8" s="6" t="s">
        <v>174</v>
      </c>
      <c r="I8" s="6" t="s">
        <v>173</v>
      </c>
      <c r="J8" s="7" t="s">
        <v>172</v>
      </c>
      <c r="K8" s="6" t="s">
        <v>171</v>
      </c>
      <c r="L8" s="6" t="s">
        <v>170</v>
      </c>
      <c r="M8" s="6" t="s">
        <v>169</v>
      </c>
      <c r="N8" s="6" t="s">
        <v>168</v>
      </c>
      <c r="O8" s="6" t="s">
        <v>167</v>
      </c>
      <c r="P8" s="6" t="s">
        <v>166</v>
      </c>
      <c r="Q8" s="6" t="s">
        <v>165</v>
      </c>
      <c r="R8" s="6" t="s">
        <v>164</v>
      </c>
      <c r="S8" s="6" t="s">
        <v>197</v>
      </c>
      <c r="T8" s="6" t="s">
        <v>162</v>
      </c>
      <c r="U8" s="6" t="s">
        <v>196</v>
      </c>
      <c r="V8" s="6" t="s">
        <v>195</v>
      </c>
      <c r="W8" s="6" t="s">
        <v>194</v>
      </c>
    </row>
    <row r="9" spans="1:23" x14ac:dyDescent="0.25">
      <c r="A9" s="6" t="s">
        <v>158</v>
      </c>
      <c r="B9" s="6" t="s">
        <v>47</v>
      </c>
      <c r="C9" s="6" t="s">
        <v>88</v>
      </c>
      <c r="D9" s="6" t="s">
        <v>142</v>
      </c>
      <c r="E9" s="6" t="s">
        <v>87</v>
      </c>
      <c r="F9" s="6" t="s">
        <v>86</v>
      </c>
      <c r="G9" s="7">
        <v>35.598884582519531</v>
      </c>
      <c r="H9" s="6">
        <v>35.587749481201172</v>
      </c>
      <c r="I9" s="6">
        <v>0.3586539626121521</v>
      </c>
      <c r="J9" s="7">
        <v>10</v>
      </c>
      <c r="K9" s="6">
        <v>10</v>
      </c>
      <c r="L9" s="6" t="s">
        <v>47</v>
      </c>
      <c r="M9" s="6" t="b">
        <v>1</v>
      </c>
      <c r="N9" s="6">
        <v>9.6220006726551108E-2</v>
      </c>
      <c r="O9" s="6" t="b">
        <v>1</v>
      </c>
      <c r="P9" s="6">
        <v>3</v>
      </c>
      <c r="Q9" s="6">
        <v>33</v>
      </c>
      <c r="R9" s="6" t="s">
        <v>47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</row>
    <row r="10" spans="1:23" x14ac:dyDescent="0.25">
      <c r="A10" s="6" t="s">
        <v>157</v>
      </c>
      <c r="B10" s="6" t="s">
        <v>47</v>
      </c>
      <c r="C10" s="6" t="s">
        <v>88</v>
      </c>
      <c r="D10" s="6" t="s">
        <v>142</v>
      </c>
      <c r="E10" s="6" t="s">
        <v>87</v>
      </c>
      <c r="F10" s="6" t="s">
        <v>86</v>
      </c>
      <c r="G10" s="7">
        <v>35.223659515380859</v>
      </c>
      <c r="H10" s="6">
        <v>35.587749481201172</v>
      </c>
      <c r="I10" s="6">
        <v>0.3586539626121521</v>
      </c>
      <c r="J10" s="7">
        <v>10</v>
      </c>
      <c r="K10" s="6">
        <v>10</v>
      </c>
      <c r="L10" s="6" t="s">
        <v>47</v>
      </c>
      <c r="M10" s="6" t="b">
        <v>1</v>
      </c>
      <c r="N10" s="6">
        <v>9.6220006726551108E-2</v>
      </c>
      <c r="O10" s="6" t="b">
        <v>1</v>
      </c>
      <c r="P10" s="6">
        <v>3</v>
      </c>
      <c r="Q10" s="6">
        <v>33</v>
      </c>
      <c r="R10" s="6" t="s">
        <v>47</v>
      </c>
      <c r="S10" s="6" t="s">
        <v>46</v>
      </c>
      <c r="T10" s="6" t="s">
        <v>46</v>
      </c>
      <c r="U10" s="6" t="s">
        <v>46</v>
      </c>
      <c r="V10" s="6" t="s">
        <v>46</v>
      </c>
      <c r="W10" s="6" t="s">
        <v>46</v>
      </c>
    </row>
    <row r="11" spans="1:23" x14ac:dyDescent="0.25">
      <c r="A11" s="6" t="s">
        <v>156</v>
      </c>
      <c r="B11" s="6" t="s">
        <v>47</v>
      </c>
      <c r="C11" s="6" t="s">
        <v>88</v>
      </c>
      <c r="D11" s="6" t="s">
        <v>142</v>
      </c>
      <c r="E11" s="6" t="s">
        <v>87</v>
      </c>
      <c r="F11" s="6" t="s">
        <v>86</v>
      </c>
      <c r="G11" s="7">
        <v>35.940708160400391</v>
      </c>
      <c r="H11" s="6">
        <v>35.587749481201172</v>
      </c>
      <c r="I11" s="6">
        <v>0.3586539626121521</v>
      </c>
      <c r="J11" s="7">
        <v>10</v>
      </c>
      <c r="K11" s="6">
        <v>10</v>
      </c>
      <c r="L11" s="6" t="s">
        <v>47</v>
      </c>
      <c r="M11" s="6" t="b">
        <v>1</v>
      </c>
      <c r="N11" s="6">
        <v>9.6220006726551108E-2</v>
      </c>
      <c r="O11" s="6" t="b">
        <v>1</v>
      </c>
      <c r="P11" s="6">
        <v>3</v>
      </c>
      <c r="Q11" s="6">
        <v>32</v>
      </c>
      <c r="R11" s="6" t="s">
        <v>47</v>
      </c>
      <c r="S11" s="6" t="s">
        <v>46</v>
      </c>
      <c r="T11" s="6" t="s">
        <v>46</v>
      </c>
      <c r="U11" s="6" t="s">
        <v>46</v>
      </c>
      <c r="V11" s="6" t="s">
        <v>46</v>
      </c>
      <c r="W11" s="6" t="s">
        <v>46</v>
      </c>
    </row>
    <row r="12" spans="1:23" x14ac:dyDescent="0.25">
      <c r="A12" s="6" t="s">
        <v>155</v>
      </c>
      <c r="B12" s="6" t="s">
        <v>47</v>
      </c>
      <c r="C12" s="6" t="s">
        <v>88</v>
      </c>
      <c r="D12" s="6" t="s">
        <v>142</v>
      </c>
      <c r="E12" s="6" t="s">
        <v>87</v>
      </c>
      <c r="F12" s="6" t="s">
        <v>86</v>
      </c>
      <c r="G12" s="7">
        <v>31.761575698852539</v>
      </c>
      <c r="H12" s="6">
        <v>31.784263610839844</v>
      </c>
      <c r="I12" s="6">
        <v>1.9706010818481445E-2</v>
      </c>
      <c r="J12" s="7">
        <v>100</v>
      </c>
      <c r="K12" s="6">
        <v>100</v>
      </c>
      <c r="L12" s="6" t="s">
        <v>47</v>
      </c>
      <c r="M12" s="6" t="b">
        <v>1</v>
      </c>
      <c r="N12" s="6">
        <v>9.6220006726551108E-2</v>
      </c>
      <c r="O12" s="6" t="b">
        <v>1</v>
      </c>
      <c r="P12" s="6">
        <v>3</v>
      </c>
      <c r="Q12" s="6">
        <v>28</v>
      </c>
      <c r="R12" s="6" t="s">
        <v>47</v>
      </c>
      <c r="S12" s="6" t="s">
        <v>46</v>
      </c>
      <c r="T12" s="6" t="s">
        <v>46</v>
      </c>
      <c r="U12" s="6" t="s">
        <v>46</v>
      </c>
      <c r="V12" s="6" t="s">
        <v>46</v>
      </c>
      <c r="W12" s="6" t="s">
        <v>46</v>
      </c>
    </row>
    <row r="13" spans="1:23" x14ac:dyDescent="0.25">
      <c r="A13" s="6" t="s">
        <v>154</v>
      </c>
      <c r="B13" s="6" t="s">
        <v>47</v>
      </c>
      <c r="C13" s="6" t="s">
        <v>88</v>
      </c>
      <c r="D13" s="6" t="s">
        <v>142</v>
      </c>
      <c r="E13" s="6" t="s">
        <v>87</v>
      </c>
      <c r="F13" s="6" t="s">
        <v>86</v>
      </c>
      <c r="G13" s="7">
        <v>31.794116973876953</v>
      </c>
      <c r="H13" s="6">
        <v>31.784263610839844</v>
      </c>
      <c r="I13" s="6">
        <v>1.9706010818481445E-2</v>
      </c>
      <c r="J13" s="7">
        <v>100</v>
      </c>
      <c r="K13" s="6">
        <v>100</v>
      </c>
      <c r="L13" s="6" t="s">
        <v>47</v>
      </c>
      <c r="M13" s="6" t="b">
        <v>1</v>
      </c>
      <c r="N13" s="6">
        <v>9.6220006726551108E-2</v>
      </c>
      <c r="O13" s="6" t="b">
        <v>1</v>
      </c>
      <c r="P13" s="6">
        <v>3</v>
      </c>
      <c r="Q13" s="6">
        <v>28</v>
      </c>
      <c r="R13" s="6" t="s">
        <v>47</v>
      </c>
      <c r="S13" s="6" t="s">
        <v>46</v>
      </c>
      <c r="T13" s="6" t="s">
        <v>46</v>
      </c>
      <c r="U13" s="6" t="s">
        <v>46</v>
      </c>
      <c r="V13" s="6" t="s">
        <v>46</v>
      </c>
      <c r="W13" s="6" t="s">
        <v>46</v>
      </c>
    </row>
    <row r="14" spans="1:23" x14ac:dyDescent="0.25">
      <c r="A14" s="6" t="s">
        <v>153</v>
      </c>
      <c r="B14" s="6" t="s">
        <v>47</v>
      </c>
      <c r="C14" s="6" t="s">
        <v>88</v>
      </c>
      <c r="D14" s="6" t="s">
        <v>142</v>
      </c>
      <c r="E14" s="6" t="s">
        <v>87</v>
      </c>
      <c r="F14" s="6" t="s">
        <v>86</v>
      </c>
      <c r="G14" s="7">
        <v>31.797101974487305</v>
      </c>
      <c r="H14" s="6">
        <v>31.784263610839844</v>
      </c>
      <c r="I14" s="6">
        <v>1.9706010818481445E-2</v>
      </c>
      <c r="J14" s="7">
        <v>100</v>
      </c>
      <c r="K14" s="6">
        <v>100</v>
      </c>
      <c r="L14" s="6" t="s">
        <v>47</v>
      </c>
      <c r="M14" s="6" t="b">
        <v>1</v>
      </c>
      <c r="N14" s="6">
        <v>9.6220006726551108E-2</v>
      </c>
      <c r="O14" s="6" t="b">
        <v>1</v>
      </c>
      <c r="P14" s="6">
        <v>3</v>
      </c>
      <c r="Q14" s="6">
        <v>28</v>
      </c>
      <c r="R14" s="6" t="s">
        <v>47</v>
      </c>
      <c r="S14" s="6" t="s">
        <v>46</v>
      </c>
      <c r="T14" s="6" t="s">
        <v>46</v>
      </c>
      <c r="U14" s="6" t="s">
        <v>46</v>
      </c>
      <c r="V14" s="6" t="s">
        <v>46</v>
      </c>
      <c r="W14" s="6" t="s">
        <v>46</v>
      </c>
    </row>
    <row r="15" spans="1:23" x14ac:dyDescent="0.25">
      <c r="A15" s="6" t="s">
        <v>152</v>
      </c>
      <c r="B15" s="6" t="s">
        <v>47</v>
      </c>
      <c r="C15" s="6" t="s">
        <v>88</v>
      </c>
      <c r="D15" s="6" t="s">
        <v>142</v>
      </c>
      <c r="E15" s="6" t="s">
        <v>87</v>
      </c>
      <c r="F15" s="6" t="s">
        <v>86</v>
      </c>
      <c r="G15" s="7">
        <v>27.973222732543945</v>
      </c>
      <c r="H15" s="6">
        <v>27.967094421386719</v>
      </c>
      <c r="I15" s="6">
        <v>8.6667407304048538E-3</v>
      </c>
      <c r="J15" s="7">
        <v>1000</v>
      </c>
      <c r="K15" s="6">
        <v>1000</v>
      </c>
      <c r="L15" s="6" t="s">
        <v>47</v>
      </c>
      <c r="M15" s="6" t="b">
        <v>1</v>
      </c>
      <c r="N15" s="6">
        <v>9.6220006726551108E-2</v>
      </c>
      <c r="O15" s="6" t="b">
        <v>1</v>
      </c>
      <c r="P15" s="6">
        <v>3</v>
      </c>
      <c r="Q15" s="6">
        <v>24</v>
      </c>
      <c r="R15" s="6" t="s">
        <v>47</v>
      </c>
      <c r="S15" s="6" t="s">
        <v>46</v>
      </c>
      <c r="T15" s="6" t="s">
        <v>46</v>
      </c>
      <c r="U15" s="6" t="s">
        <v>46</v>
      </c>
      <c r="V15" s="6" t="s">
        <v>46</v>
      </c>
      <c r="W15" s="6" t="s">
        <v>46</v>
      </c>
    </row>
    <row r="16" spans="1:23" x14ac:dyDescent="0.25">
      <c r="A16" s="6" t="s">
        <v>151</v>
      </c>
      <c r="B16" s="6" t="s">
        <v>47</v>
      </c>
      <c r="C16" s="6" t="s">
        <v>88</v>
      </c>
      <c r="D16" s="6" t="s">
        <v>142</v>
      </c>
      <c r="E16" s="6" t="s">
        <v>87</v>
      </c>
      <c r="F16" s="6" t="s">
        <v>86</v>
      </c>
      <c r="G16" s="7">
        <v>27.960966110229492</v>
      </c>
      <c r="H16" s="6">
        <v>27.967094421386719</v>
      </c>
      <c r="I16" s="6">
        <v>8.6667407304048538E-3</v>
      </c>
      <c r="J16" s="7">
        <v>1000</v>
      </c>
      <c r="K16" s="6">
        <v>1000</v>
      </c>
      <c r="L16" s="6" t="s">
        <v>47</v>
      </c>
      <c r="M16" s="6" t="b">
        <v>1</v>
      </c>
      <c r="N16" s="6">
        <v>9.6220006726551108E-2</v>
      </c>
      <c r="O16" s="6" t="b">
        <v>1</v>
      </c>
      <c r="P16" s="6">
        <v>3</v>
      </c>
      <c r="Q16" s="6">
        <v>24</v>
      </c>
      <c r="R16" s="6" t="s">
        <v>47</v>
      </c>
      <c r="S16" s="6" t="s">
        <v>46</v>
      </c>
      <c r="T16" s="6" t="s">
        <v>46</v>
      </c>
      <c r="U16" s="6" t="s">
        <v>46</v>
      </c>
      <c r="V16" s="6" t="s">
        <v>46</v>
      </c>
      <c r="W16" s="6" t="s">
        <v>46</v>
      </c>
    </row>
    <row r="17" spans="1:23" x14ac:dyDescent="0.25">
      <c r="A17" s="6" t="s">
        <v>150</v>
      </c>
      <c r="B17" s="6" t="s">
        <v>47</v>
      </c>
      <c r="C17" s="6" t="s">
        <v>88</v>
      </c>
      <c r="D17" s="6" t="s">
        <v>142</v>
      </c>
      <c r="E17" s="6" t="s">
        <v>87</v>
      </c>
      <c r="F17" s="6" t="s">
        <v>86</v>
      </c>
      <c r="G17" s="7">
        <v>24.975410461425781</v>
      </c>
      <c r="H17" s="6">
        <v>24.994777679443359</v>
      </c>
      <c r="I17" s="6">
        <v>2.7388034388422966E-2</v>
      </c>
      <c r="J17" s="7">
        <v>10000</v>
      </c>
      <c r="K17" s="6">
        <v>10000</v>
      </c>
      <c r="L17" s="6" t="s">
        <v>47</v>
      </c>
      <c r="M17" s="6" t="b">
        <v>1</v>
      </c>
      <c r="N17" s="6">
        <v>9.6220006726551108E-2</v>
      </c>
      <c r="O17" s="6" t="b">
        <v>1</v>
      </c>
      <c r="P17" s="6">
        <v>3</v>
      </c>
      <c r="Q17" s="6">
        <v>21</v>
      </c>
      <c r="R17" s="6" t="s">
        <v>47</v>
      </c>
      <c r="S17" s="6" t="s">
        <v>46</v>
      </c>
      <c r="T17" s="6" t="s">
        <v>46</v>
      </c>
      <c r="U17" s="6" t="s">
        <v>46</v>
      </c>
      <c r="V17" s="6" t="s">
        <v>46</v>
      </c>
      <c r="W17" s="6" t="s">
        <v>46</v>
      </c>
    </row>
    <row r="18" spans="1:23" x14ac:dyDescent="0.25">
      <c r="A18" s="6" t="s">
        <v>149</v>
      </c>
      <c r="B18" s="6" t="s">
        <v>47</v>
      </c>
      <c r="C18" s="6" t="s">
        <v>88</v>
      </c>
      <c r="D18" s="6" t="s">
        <v>142</v>
      </c>
      <c r="E18" s="6" t="s">
        <v>87</v>
      </c>
      <c r="F18" s="6" t="s">
        <v>86</v>
      </c>
      <c r="G18" s="7">
        <v>25.014142990112305</v>
      </c>
      <c r="H18" s="6">
        <v>24.994777679443359</v>
      </c>
      <c r="I18" s="6">
        <v>2.7388034388422966E-2</v>
      </c>
      <c r="J18" s="7">
        <v>10000</v>
      </c>
      <c r="K18" s="6">
        <v>10000</v>
      </c>
      <c r="L18" s="6" t="s">
        <v>47</v>
      </c>
      <c r="M18" s="6" t="b">
        <v>1</v>
      </c>
      <c r="N18" s="6">
        <v>9.6220006726551108E-2</v>
      </c>
      <c r="O18" s="6" t="b">
        <v>1</v>
      </c>
      <c r="P18" s="6">
        <v>3</v>
      </c>
      <c r="Q18" s="6">
        <v>21</v>
      </c>
      <c r="R18" s="6" t="s">
        <v>47</v>
      </c>
      <c r="S18" s="6" t="s">
        <v>46</v>
      </c>
      <c r="T18" s="6" t="s">
        <v>46</v>
      </c>
      <c r="U18" s="6" t="s">
        <v>46</v>
      </c>
      <c r="V18" s="6" t="s">
        <v>46</v>
      </c>
      <c r="W18" s="6" t="s">
        <v>46</v>
      </c>
    </row>
    <row r="19" spans="1:23" x14ac:dyDescent="0.25">
      <c r="A19" s="6" t="s">
        <v>148</v>
      </c>
      <c r="B19" s="6" t="s">
        <v>47</v>
      </c>
      <c r="C19" s="6" t="s">
        <v>88</v>
      </c>
      <c r="D19" s="6" t="s">
        <v>142</v>
      </c>
      <c r="E19" s="6" t="s">
        <v>87</v>
      </c>
      <c r="F19" s="6" t="s">
        <v>86</v>
      </c>
      <c r="G19" s="7">
        <v>21.821962356567383</v>
      </c>
      <c r="H19" s="6">
        <v>21.680267333984375</v>
      </c>
      <c r="I19" s="6">
        <v>0.2003856748342514</v>
      </c>
      <c r="J19" s="7">
        <v>100000</v>
      </c>
      <c r="K19" s="6">
        <v>100000</v>
      </c>
      <c r="L19" s="6" t="s">
        <v>47</v>
      </c>
      <c r="M19" s="6" t="b">
        <v>1</v>
      </c>
      <c r="N19" s="6">
        <v>9.6220006726551108E-2</v>
      </c>
      <c r="O19" s="6" t="b">
        <v>1</v>
      </c>
      <c r="P19" s="6">
        <v>3</v>
      </c>
      <c r="Q19" s="6">
        <v>17</v>
      </c>
      <c r="R19" s="6" t="s">
        <v>47</v>
      </c>
      <c r="S19" s="6" t="s">
        <v>46</v>
      </c>
      <c r="T19" s="6" t="s">
        <v>46</v>
      </c>
      <c r="U19" s="6" t="s">
        <v>46</v>
      </c>
      <c r="V19" s="6" t="s">
        <v>46</v>
      </c>
      <c r="W19" s="6" t="s">
        <v>46</v>
      </c>
    </row>
    <row r="20" spans="1:23" x14ac:dyDescent="0.25">
      <c r="A20" s="6" t="s">
        <v>147</v>
      </c>
      <c r="B20" s="6" t="s">
        <v>47</v>
      </c>
      <c r="C20" s="6" t="s">
        <v>88</v>
      </c>
      <c r="D20" s="6" t="s">
        <v>142</v>
      </c>
      <c r="E20" s="6" t="s">
        <v>87</v>
      </c>
      <c r="F20" s="6" t="s">
        <v>86</v>
      </c>
      <c r="G20" s="7">
        <v>21.53857421875</v>
      </c>
      <c r="H20" s="6">
        <v>21.680267333984375</v>
      </c>
      <c r="I20" s="6">
        <v>0.2003856748342514</v>
      </c>
      <c r="J20" s="7">
        <v>100000</v>
      </c>
      <c r="K20" s="6">
        <v>100000</v>
      </c>
      <c r="L20" s="6" t="s">
        <v>47</v>
      </c>
      <c r="M20" s="6" t="b">
        <v>1</v>
      </c>
      <c r="N20" s="6">
        <v>9.6220006726551108E-2</v>
      </c>
      <c r="O20" s="6" t="b">
        <v>1</v>
      </c>
      <c r="P20" s="6">
        <v>3</v>
      </c>
      <c r="Q20" s="6">
        <v>17</v>
      </c>
      <c r="R20" s="6" t="s">
        <v>47</v>
      </c>
      <c r="S20" s="6" t="s">
        <v>46</v>
      </c>
      <c r="T20" s="6" t="s">
        <v>46</v>
      </c>
      <c r="U20" s="6" t="s">
        <v>46</v>
      </c>
      <c r="V20" s="6" t="s">
        <v>46</v>
      </c>
      <c r="W20" s="6" t="s">
        <v>46</v>
      </c>
    </row>
    <row r="21" spans="1:23" x14ac:dyDescent="0.25">
      <c r="A21" s="6" t="s">
        <v>146</v>
      </c>
      <c r="B21" s="6" t="s">
        <v>47</v>
      </c>
      <c r="C21" s="6" t="s">
        <v>88</v>
      </c>
      <c r="D21" s="6" t="s">
        <v>142</v>
      </c>
      <c r="E21" s="6" t="s">
        <v>87</v>
      </c>
      <c r="F21" s="6" t="s">
        <v>86</v>
      </c>
      <c r="G21" s="7">
        <v>18.435527801513672</v>
      </c>
      <c r="H21" s="6">
        <v>18.399316787719727</v>
      </c>
      <c r="I21" s="6">
        <v>5.1210105419158936E-2</v>
      </c>
      <c r="J21" s="7">
        <v>1000000</v>
      </c>
      <c r="K21" s="6">
        <v>1000000</v>
      </c>
      <c r="L21" s="6" t="s">
        <v>47</v>
      </c>
      <c r="M21" s="6" t="b">
        <v>1</v>
      </c>
      <c r="N21" s="6">
        <v>9.6220006726551108E-2</v>
      </c>
      <c r="O21" s="6" t="b">
        <v>1</v>
      </c>
      <c r="P21" s="6">
        <v>3</v>
      </c>
      <c r="Q21" s="6">
        <v>15</v>
      </c>
      <c r="R21" s="6" t="s">
        <v>47</v>
      </c>
      <c r="S21" s="6" t="s">
        <v>46</v>
      </c>
      <c r="T21" s="6" t="s">
        <v>46</v>
      </c>
      <c r="U21" s="6" t="s">
        <v>46</v>
      </c>
      <c r="V21" s="6" t="s">
        <v>46</v>
      </c>
      <c r="W21" s="6" t="s">
        <v>46</v>
      </c>
    </row>
    <row r="22" spans="1:23" x14ac:dyDescent="0.25">
      <c r="A22" s="6" t="s">
        <v>145</v>
      </c>
      <c r="B22" s="6" t="s">
        <v>47</v>
      </c>
      <c r="C22" s="6" t="s">
        <v>88</v>
      </c>
      <c r="D22" s="6" t="s">
        <v>142</v>
      </c>
      <c r="E22" s="6" t="s">
        <v>87</v>
      </c>
      <c r="F22" s="6" t="s">
        <v>86</v>
      </c>
      <c r="G22" s="7">
        <v>18.363105773925781</v>
      </c>
      <c r="H22" s="6">
        <v>18.399316787719727</v>
      </c>
      <c r="I22" s="6">
        <v>5.1210105419158936E-2</v>
      </c>
      <c r="J22" s="7">
        <v>1000000</v>
      </c>
      <c r="K22" s="6">
        <v>1000000</v>
      </c>
      <c r="L22" s="6" t="s">
        <v>47</v>
      </c>
      <c r="M22" s="6" t="b">
        <v>1</v>
      </c>
      <c r="N22" s="6">
        <v>9.6220006726551108E-2</v>
      </c>
      <c r="O22" s="6" t="b">
        <v>1</v>
      </c>
      <c r="P22" s="6">
        <v>3</v>
      </c>
      <c r="Q22" s="6">
        <v>15</v>
      </c>
      <c r="R22" s="6" t="s">
        <v>47</v>
      </c>
      <c r="S22" s="6" t="s">
        <v>46</v>
      </c>
      <c r="T22" s="6" t="s">
        <v>46</v>
      </c>
      <c r="U22" s="6" t="s">
        <v>46</v>
      </c>
      <c r="V22" s="6" t="s">
        <v>46</v>
      </c>
      <c r="W22" s="6" t="s">
        <v>46</v>
      </c>
    </row>
    <row r="23" spans="1:23" x14ac:dyDescent="0.25">
      <c r="A23" s="6" t="s">
        <v>144</v>
      </c>
      <c r="B23" s="6" t="s">
        <v>47</v>
      </c>
      <c r="C23" s="6" t="s">
        <v>88</v>
      </c>
      <c r="D23" s="6" t="s">
        <v>142</v>
      </c>
      <c r="E23" s="6" t="s">
        <v>87</v>
      </c>
      <c r="F23" s="6" t="s">
        <v>86</v>
      </c>
      <c r="G23" s="7" t="s">
        <v>85</v>
      </c>
      <c r="H23" s="6">
        <v>15.029788970947266</v>
      </c>
      <c r="I23" s="6" t="s">
        <v>47</v>
      </c>
      <c r="J23" s="7">
        <v>10000000</v>
      </c>
      <c r="K23" s="6" t="s">
        <v>47</v>
      </c>
      <c r="L23" s="6" t="s">
        <v>47</v>
      </c>
      <c r="M23" s="6" t="b">
        <v>1</v>
      </c>
      <c r="N23" s="6">
        <v>9.6220006726551108E-2</v>
      </c>
      <c r="O23" s="6" t="b">
        <v>1</v>
      </c>
      <c r="P23" s="6">
        <v>3</v>
      </c>
      <c r="Q23" s="6">
        <v>44</v>
      </c>
      <c r="R23" s="6" t="s">
        <v>47</v>
      </c>
      <c r="S23" s="6" t="s">
        <v>46</v>
      </c>
      <c r="T23" s="6" t="s">
        <v>46</v>
      </c>
      <c r="U23" s="6" t="s">
        <v>46</v>
      </c>
      <c r="V23" s="6" t="s">
        <v>46</v>
      </c>
      <c r="W23" s="6" t="s">
        <v>95</v>
      </c>
    </row>
    <row r="24" spans="1:23" x14ac:dyDescent="0.25">
      <c r="A24" s="6" t="s">
        <v>143</v>
      </c>
      <c r="B24" s="6" t="s">
        <v>47</v>
      </c>
      <c r="C24" s="6" t="s">
        <v>88</v>
      </c>
      <c r="D24" s="6" t="s">
        <v>142</v>
      </c>
      <c r="E24" s="6" t="s">
        <v>87</v>
      </c>
      <c r="F24" s="6" t="s">
        <v>86</v>
      </c>
      <c r="G24" s="7">
        <v>15.029788970947266</v>
      </c>
      <c r="H24" s="6">
        <v>15.029788970947266</v>
      </c>
      <c r="I24" s="6" t="s">
        <v>47</v>
      </c>
      <c r="J24" s="7">
        <v>10000000</v>
      </c>
      <c r="K24" s="6">
        <v>10000000</v>
      </c>
      <c r="L24" s="6" t="s">
        <v>47</v>
      </c>
      <c r="M24" s="6" t="b">
        <v>1</v>
      </c>
      <c r="N24" s="6">
        <v>9.6220006726551108E-2</v>
      </c>
      <c r="O24" s="6" t="b">
        <v>1</v>
      </c>
      <c r="P24" s="6">
        <v>3</v>
      </c>
      <c r="Q24" s="6">
        <v>12</v>
      </c>
      <c r="R24" s="6" t="s">
        <v>47</v>
      </c>
      <c r="S24" s="6" t="s">
        <v>46</v>
      </c>
      <c r="T24" s="6" t="s">
        <v>46</v>
      </c>
      <c r="U24" s="6" t="s">
        <v>46</v>
      </c>
      <c r="V24" s="6" t="s">
        <v>46</v>
      </c>
      <c r="W24" s="6" t="s">
        <v>46</v>
      </c>
    </row>
    <row r="25" spans="1:23" x14ac:dyDescent="0.25">
      <c r="A25" s="6" t="s">
        <v>141</v>
      </c>
      <c r="B25" s="6" t="s">
        <v>47</v>
      </c>
      <c r="C25" s="6" t="s">
        <v>88</v>
      </c>
      <c r="D25" s="6" t="s">
        <v>139</v>
      </c>
      <c r="E25" s="6" t="s">
        <v>87</v>
      </c>
      <c r="F25" s="6" t="s">
        <v>86</v>
      </c>
      <c r="G25" s="7" t="s">
        <v>85</v>
      </c>
      <c r="H25" s="6" t="s">
        <v>47</v>
      </c>
      <c r="I25" s="6" t="s">
        <v>47</v>
      </c>
      <c r="J25" s="7" t="s">
        <v>47</v>
      </c>
      <c r="K25" s="6" t="s">
        <v>47</v>
      </c>
      <c r="L25" s="6" t="s">
        <v>47</v>
      </c>
      <c r="M25" s="6" t="b">
        <v>1</v>
      </c>
      <c r="N25" s="6">
        <v>9.6220006726551108E-2</v>
      </c>
      <c r="O25" s="6" t="b">
        <v>1</v>
      </c>
      <c r="P25" s="6">
        <v>3</v>
      </c>
      <c r="Q25" s="6">
        <v>44</v>
      </c>
      <c r="R25" s="6" t="s">
        <v>47</v>
      </c>
      <c r="S25" s="6" t="s">
        <v>46</v>
      </c>
      <c r="T25" s="6" t="s">
        <v>46</v>
      </c>
      <c r="U25" s="6" t="s">
        <v>46</v>
      </c>
      <c r="V25" s="6" t="s">
        <v>46</v>
      </c>
      <c r="W25" s="6" t="s">
        <v>46</v>
      </c>
    </row>
    <row r="26" spans="1:23" x14ac:dyDescent="0.25">
      <c r="A26" s="6" t="s">
        <v>140</v>
      </c>
      <c r="B26" s="6" t="s">
        <v>47</v>
      </c>
      <c r="C26" s="6" t="s">
        <v>88</v>
      </c>
      <c r="D26" s="6" t="s">
        <v>139</v>
      </c>
      <c r="E26" s="6" t="s">
        <v>87</v>
      </c>
      <c r="F26" s="6" t="s">
        <v>86</v>
      </c>
      <c r="G26" s="7" t="s">
        <v>85</v>
      </c>
      <c r="H26" s="6" t="s">
        <v>47</v>
      </c>
      <c r="I26" s="6" t="s">
        <v>47</v>
      </c>
      <c r="J26" s="7" t="s">
        <v>47</v>
      </c>
      <c r="K26" s="6" t="s">
        <v>47</v>
      </c>
      <c r="L26" s="6" t="s">
        <v>47</v>
      </c>
      <c r="M26" s="6" t="b">
        <v>1</v>
      </c>
      <c r="N26" s="6">
        <v>9.6220006726551108E-2</v>
      </c>
      <c r="O26" s="6" t="b">
        <v>1</v>
      </c>
      <c r="P26" s="6">
        <v>3</v>
      </c>
      <c r="Q26" s="6">
        <v>44</v>
      </c>
      <c r="R26" s="6" t="s">
        <v>47</v>
      </c>
      <c r="S26" s="6" t="s">
        <v>46</v>
      </c>
      <c r="T26" s="6" t="s">
        <v>46</v>
      </c>
      <c r="U26" s="6" t="s">
        <v>46</v>
      </c>
      <c r="V26" s="6" t="s">
        <v>46</v>
      </c>
      <c r="W26" s="6" t="s">
        <v>46</v>
      </c>
    </row>
    <row r="27" spans="1:23" x14ac:dyDescent="0.25">
      <c r="A27" s="6" t="s">
        <v>138</v>
      </c>
      <c r="B27" s="6" t="s">
        <v>1038</v>
      </c>
      <c r="C27" s="6" t="s">
        <v>88</v>
      </c>
      <c r="D27" s="6" t="s">
        <v>82</v>
      </c>
      <c r="E27" s="6" t="s">
        <v>87</v>
      </c>
      <c r="F27" s="6" t="s">
        <v>86</v>
      </c>
      <c r="G27" s="7">
        <v>29.602762222290039</v>
      </c>
      <c r="H27" s="6">
        <v>29.898866653442383</v>
      </c>
      <c r="I27" s="6">
        <v>0.29853084683418274</v>
      </c>
      <c r="J27" s="7">
        <v>465.45913696289063</v>
      </c>
      <c r="K27" s="6">
        <v>386.19815063476563</v>
      </c>
      <c r="L27" s="6">
        <v>77.363784790039063</v>
      </c>
      <c r="M27" s="6" t="b">
        <v>1</v>
      </c>
      <c r="N27" s="6">
        <v>9.6220006726551108E-2</v>
      </c>
      <c r="O27" s="6" t="b">
        <v>1</v>
      </c>
      <c r="P27" s="6">
        <v>3</v>
      </c>
      <c r="Q27" s="6">
        <v>26</v>
      </c>
      <c r="R27" s="6" t="s">
        <v>47</v>
      </c>
      <c r="S27" s="6" t="s">
        <v>46</v>
      </c>
      <c r="T27" s="6" t="s">
        <v>46</v>
      </c>
      <c r="U27" s="6" t="s">
        <v>46</v>
      </c>
      <c r="V27" s="6" t="s">
        <v>46</v>
      </c>
      <c r="W27" s="6" t="s">
        <v>46</v>
      </c>
    </row>
    <row r="28" spans="1:23" x14ac:dyDescent="0.25">
      <c r="A28" s="6" t="s">
        <v>137</v>
      </c>
      <c r="B28" s="6" t="s">
        <v>1038</v>
      </c>
      <c r="C28" s="6" t="s">
        <v>88</v>
      </c>
      <c r="D28" s="6" t="s">
        <v>82</v>
      </c>
      <c r="E28" s="6" t="s">
        <v>87</v>
      </c>
      <c r="F28" s="6" t="s">
        <v>86</v>
      </c>
      <c r="G28" s="7">
        <v>30.199766159057617</v>
      </c>
      <c r="H28" s="6">
        <v>29.898866653442383</v>
      </c>
      <c r="I28" s="6">
        <v>0.29853084683418274</v>
      </c>
      <c r="J28" s="7">
        <v>310.88253784179688</v>
      </c>
      <c r="K28" s="6">
        <v>386.19815063476563</v>
      </c>
      <c r="L28" s="6">
        <v>77.363784790039063</v>
      </c>
      <c r="M28" s="6" t="b">
        <v>1</v>
      </c>
      <c r="N28" s="6">
        <v>9.6220006726551108E-2</v>
      </c>
      <c r="O28" s="6" t="b">
        <v>1</v>
      </c>
      <c r="P28" s="6">
        <v>3</v>
      </c>
      <c r="Q28" s="6">
        <v>27</v>
      </c>
      <c r="R28" s="6" t="s">
        <v>47</v>
      </c>
      <c r="S28" s="6" t="s">
        <v>46</v>
      </c>
      <c r="T28" s="6" t="s">
        <v>46</v>
      </c>
      <c r="U28" s="6" t="s">
        <v>46</v>
      </c>
      <c r="V28" s="6" t="s">
        <v>46</v>
      </c>
      <c r="W28" s="6" t="s">
        <v>46</v>
      </c>
    </row>
    <row r="29" spans="1:23" x14ac:dyDescent="0.25">
      <c r="A29" s="6" t="s">
        <v>136</v>
      </c>
      <c r="B29" s="6" t="s">
        <v>1038</v>
      </c>
      <c r="C29" s="6" t="s">
        <v>88</v>
      </c>
      <c r="D29" s="6" t="s">
        <v>82</v>
      </c>
      <c r="E29" s="6" t="s">
        <v>87</v>
      </c>
      <c r="F29" s="6" t="s">
        <v>86</v>
      </c>
      <c r="G29" s="7">
        <v>29.894071578979492</v>
      </c>
      <c r="H29" s="6">
        <v>29.898866653442383</v>
      </c>
      <c r="I29" s="6">
        <v>0.29853084683418274</v>
      </c>
      <c r="J29" s="7">
        <v>382.25286865234375</v>
      </c>
      <c r="K29" s="6">
        <v>386.19815063476563</v>
      </c>
      <c r="L29" s="6">
        <v>77.363784790039063</v>
      </c>
      <c r="M29" s="6" t="b">
        <v>1</v>
      </c>
      <c r="N29" s="6">
        <v>9.6220006726551108E-2</v>
      </c>
      <c r="O29" s="6" t="b">
        <v>1</v>
      </c>
      <c r="P29" s="6">
        <v>3</v>
      </c>
      <c r="Q29" s="6">
        <v>26</v>
      </c>
      <c r="R29" s="6" t="s">
        <v>47</v>
      </c>
      <c r="S29" s="6" t="s">
        <v>46</v>
      </c>
      <c r="T29" s="6" t="s">
        <v>46</v>
      </c>
      <c r="U29" s="6" t="s">
        <v>46</v>
      </c>
      <c r="V29" s="6" t="s">
        <v>46</v>
      </c>
      <c r="W29" s="6" t="s">
        <v>46</v>
      </c>
    </row>
    <row r="30" spans="1:23" x14ac:dyDescent="0.25">
      <c r="A30" s="6" t="s">
        <v>135</v>
      </c>
      <c r="B30" s="6" t="s">
        <v>1039</v>
      </c>
      <c r="C30" s="6" t="s">
        <v>88</v>
      </c>
      <c r="D30" s="6" t="s">
        <v>82</v>
      </c>
      <c r="E30" s="6" t="s">
        <v>87</v>
      </c>
      <c r="F30" s="6" t="s">
        <v>86</v>
      </c>
      <c r="G30" s="7">
        <v>12.681011199951172</v>
      </c>
      <c r="H30" s="6">
        <v>12.860964775085449</v>
      </c>
      <c r="I30" s="6">
        <v>0.15702788531780243</v>
      </c>
      <c r="J30" s="7">
        <v>43275848</v>
      </c>
      <c r="K30" s="6">
        <v>38465448</v>
      </c>
      <c r="L30" s="6">
        <v>4192262</v>
      </c>
      <c r="M30" s="6" t="b">
        <v>1</v>
      </c>
      <c r="N30" s="6">
        <v>9.6220006726551108E-2</v>
      </c>
      <c r="O30" s="6" t="b">
        <v>1</v>
      </c>
      <c r="P30" s="6">
        <v>3</v>
      </c>
      <c r="Q30" s="6">
        <v>8</v>
      </c>
      <c r="R30" s="6" t="s">
        <v>47</v>
      </c>
      <c r="S30" s="6" t="s">
        <v>46</v>
      </c>
      <c r="T30" s="6" t="s">
        <v>46</v>
      </c>
      <c r="U30" s="6" t="s">
        <v>46</v>
      </c>
      <c r="V30" s="6" t="s">
        <v>46</v>
      </c>
      <c r="W30" s="6" t="s">
        <v>46</v>
      </c>
    </row>
    <row r="31" spans="1:23" x14ac:dyDescent="0.25">
      <c r="A31" s="6" t="s">
        <v>134</v>
      </c>
      <c r="B31" s="6" t="s">
        <v>1039</v>
      </c>
      <c r="C31" s="6" t="s">
        <v>88</v>
      </c>
      <c r="D31" s="6" t="s">
        <v>82</v>
      </c>
      <c r="E31" s="6" t="s">
        <v>87</v>
      </c>
      <c r="F31" s="6" t="s">
        <v>86</v>
      </c>
      <c r="G31" s="7">
        <v>12.970186233520508</v>
      </c>
      <c r="H31" s="6">
        <v>12.860964775085449</v>
      </c>
      <c r="I31" s="6">
        <v>0.15702788531780243</v>
      </c>
      <c r="J31" s="7">
        <v>35591100</v>
      </c>
      <c r="K31" s="6">
        <v>38465448</v>
      </c>
      <c r="L31" s="6">
        <v>4192262</v>
      </c>
      <c r="M31" s="6" t="b">
        <v>1</v>
      </c>
      <c r="N31" s="6">
        <v>9.6220006726551108E-2</v>
      </c>
      <c r="O31" s="6" t="b">
        <v>1</v>
      </c>
      <c r="P31" s="6">
        <v>3</v>
      </c>
      <c r="Q31" s="6">
        <v>9</v>
      </c>
      <c r="R31" s="6" t="s">
        <v>47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</row>
    <row r="32" spans="1:23" x14ac:dyDescent="0.25">
      <c r="A32" s="6" t="s">
        <v>133</v>
      </c>
      <c r="B32" s="6" t="s">
        <v>1039</v>
      </c>
      <c r="C32" s="6" t="s">
        <v>88</v>
      </c>
      <c r="D32" s="6" t="s">
        <v>82</v>
      </c>
      <c r="E32" s="6" t="s">
        <v>87</v>
      </c>
      <c r="F32" s="6" t="s">
        <v>86</v>
      </c>
      <c r="G32" s="7">
        <v>12.931695938110352</v>
      </c>
      <c r="H32" s="6">
        <v>12.860964775085449</v>
      </c>
      <c r="I32" s="6">
        <v>0.15702788531780243</v>
      </c>
      <c r="J32" s="7">
        <v>36529396</v>
      </c>
      <c r="K32" s="6">
        <v>38465448</v>
      </c>
      <c r="L32" s="6">
        <v>4192262</v>
      </c>
      <c r="M32" s="6" t="b">
        <v>1</v>
      </c>
      <c r="N32" s="6">
        <v>9.6220006726551108E-2</v>
      </c>
      <c r="O32" s="6" t="b">
        <v>1</v>
      </c>
      <c r="P32" s="6">
        <v>3</v>
      </c>
      <c r="Q32" s="6">
        <v>9</v>
      </c>
      <c r="R32" s="6" t="s">
        <v>47</v>
      </c>
      <c r="S32" s="6" t="s">
        <v>46</v>
      </c>
      <c r="T32" s="6" t="s">
        <v>46</v>
      </c>
      <c r="U32" s="6" t="s">
        <v>46</v>
      </c>
      <c r="V32" s="6" t="s">
        <v>46</v>
      </c>
      <c r="W32" s="6" t="s">
        <v>46</v>
      </c>
    </row>
    <row r="33" spans="1:23" x14ac:dyDescent="0.25">
      <c r="A33" s="6" t="s">
        <v>132</v>
      </c>
      <c r="B33" s="6" t="s">
        <v>1040</v>
      </c>
      <c r="C33" s="6" t="s">
        <v>88</v>
      </c>
      <c r="D33" s="6" t="s">
        <v>82</v>
      </c>
      <c r="E33" s="6" t="s">
        <v>87</v>
      </c>
      <c r="F33" s="6" t="s">
        <v>86</v>
      </c>
      <c r="G33" s="7">
        <v>27.608821868896484</v>
      </c>
      <c r="H33" s="6">
        <v>27.889200210571289</v>
      </c>
      <c r="I33" s="6">
        <v>0.2541649341583252</v>
      </c>
      <c r="J33" s="7">
        <v>1791.9202880859375</v>
      </c>
      <c r="K33" s="6">
        <v>1497.4344482421875</v>
      </c>
      <c r="L33" s="6">
        <v>264.06964111328125</v>
      </c>
      <c r="M33" s="6" t="b">
        <v>1</v>
      </c>
      <c r="N33" s="6">
        <v>9.6220006726551108E-2</v>
      </c>
      <c r="O33" s="6" t="b">
        <v>1</v>
      </c>
      <c r="P33" s="6">
        <v>3</v>
      </c>
      <c r="Q33" s="6">
        <v>24</v>
      </c>
      <c r="R33" s="6" t="s">
        <v>47</v>
      </c>
      <c r="S33" s="6" t="s">
        <v>46</v>
      </c>
      <c r="T33" s="6" t="s">
        <v>46</v>
      </c>
      <c r="U33" s="6" t="s">
        <v>46</v>
      </c>
      <c r="V33" s="6" t="s">
        <v>46</v>
      </c>
      <c r="W33" s="6" t="s">
        <v>46</v>
      </c>
    </row>
    <row r="34" spans="1:23" x14ac:dyDescent="0.25">
      <c r="A34" s="6" t="s">
        <v>131</v>
      </c>
      <c r="B34" s="6" t="s">
        <v>1040</v>
      </c>
      <c r="C34" s="6" t="s">
        <v>88</v>
      </c>
      <c r="D34" s="6" t="s">
        <v>82</v>
      </c>
      <c r="E34" s="6" t="s">
        <v>87</v>
      </c>
      <c r="F34" s="6" t="s">
        <v>86</v>
      </c>
      <c r="G34" s="7">
        <v>27.954292297363281</v>
      </c>
      <c r="H34" s="6">
        <v>27.889200210571289</v>
      </c>
      <c r="I34" s="6">
        <v>0.2541649341583252</v>
      </c>
      <c r="J34" s="7">
        <v>1418.684326171875</v>
      </c>
      <c r="K34" s="6">
        <v>1497.4344482421875</v>
      </c>
      <c r="L34" s="6">
        <v>264.06964111328125</v>
      </c>
      <c r="M34" s="6" t="b">
        <v>1</v>
      </c>
      <c r="N34" s="6">
        <v>9.6220006726551108E-2</v>
      </c>
      <c r="O34" s="6" t="b">
        <v>1</v>
      </c>
      <c r="P34" s="6">
        <v>3</v>
      </c>
      <c r="Q34" s="6">
        <v>24</v>
      </c>
      <c r="R34" s="6" t="s">
        <v>47</v>
      </c>
      <c r="S34" s="6" t="s">
        <v>46</v>
      </c>
      <c r="T34" s="6" t="s">
        <v>46</v>
      </c>
      <c r="U34" s="6" t="s">
        <v>46</v>
      </c>
      <c r="V34" s="6" t="s">
        <v>46</v>
      </c>
      <c r="W34" s="6" t="s">
        <v>46</v>
      </c>
    </row>
    <row r="35" spans="1:23" x14ac:dyDescent="0.25">
      <c r="A35" s="6" t="s">
        <v>130</v>
      </c>
      <c r="B35" s="6" t="s">
        <v>1040</v>
      </c>
      <c r="C35" s="6" t="s">
        <v>88</v>
      </c>
      <c r="D35" s="6" t="s">
        <v>82</v>
      </c>
      <c r="E35" s="6" t="s">
        <v>87</v>
      </c>
      <c r="F35" s="6" t="s">
        <v>86</v>
      </c>
      <c r="G35" s="7">
        <v>28.1044921875</v>
      </c>
      <c r="H35" s="6">
        <v>27.889200210571289</v>
      </c>
      <c r="I35" s="6">
        <v>0.2541649341583252</v>
      </c>
      <c r="J35" s="7">
        <v>1281.6983642578125</v>
      </c>
      <c r="K35" s="6">
        <v>1497.4344482421875</v>
      </c>
      <c r="L35" s="6">
        <v>264.06964111328125</v>
      </c>
      <c r="M35" s="6" t="b">
        <v>1</v>
      </c>
      <c r="N35" s="6">
        <v>9.6220006726551108E-2</v>
      </c>
      <c r="O35" s="6" t="b">
        <v>1</v>
      </c>
      <c r="P35" s="6">
        <v>3</v>
      </c>
      <c r="Q35" s="6">
        <v>24</v>
      </c>
      <c r="R35" s="6" t="s">
        <v>47</v>
      </c>
      <c r="S35" s="6" t="s">
        <v>46</v>
      </c>
      <c r="T35" s="6" t="s">
        <v>46</v>
      </c>
      <c r="U35" s="6" t="s">
        <v>46</v>
      </c>
      <c r="V35" s="6" t="s">
        <v>46</v>
      </c>
      <c r="W35" s="6" t="s">
        <v>46</v>
      </c>
    </row>
    <row r="36" spans="1:23" x14ac:dyDescent="0.25">
      <c r="A36" s="6" t="s">
        <v>129</v>
      </c>
      <c r="B36" s="6" t="s">
        <v>1041</v>
      </c>
      <c r="C36" s="6" t="s">
        <v>88</v>
      </c>
      <c r="D36" s="6" t="s">
        <v>82</v>
      </c>
      <c r="E36" s="6" t="s">
        <v>87</v>
      </c>
      <c r="F36" s="6" t="s">
        <v>86</v>
      </c>
      <c r="G36" s="7">
        <v>20.736284255981445</v>
      </c>
      <c r="H36" s="6">
        <v>20.864656448364258</v>
      </c>
      <c r="I36" s="6">
        <v>0.14003674685955048</v>
      </c>
      <c r="J36" s="7">
        <v>186703.1875</v>
      </c>
      <c r="K36" s="6">
        <v>171691.125</v>
      </c>
      <c r="L36" s="6">
        <v>16067.2177734375</v>
      </c>
      <c r="M36" s="6" t="b">
        <v>1</v>
      </c>
      <c r="N36" s="6">
        <v>9.6220006726551108E-2</v>
      </c>
      <c r="O36" s="6" t="b">
        <v>1</v>
      </c>
      <c r="P36" s="6">
        <v>3</v>
      </c>
      <c r="Q36" s="6">
        <v>18</v>
      </c>
      <c r="R36" s="6" t="s">
        <v>47</v>
      </c>
      <c r="S36" s="6" t="s">
        <v>46</v>
      </c>
      <c r="T36" s="6" t="s">
        <v>46</v>
      </c>
      <c r="U36" s="6" t="s">
        <v>46</v>
      </c>
      <c r="V36" s="6" t="s">
        <v>46</v>
      </c>
      <c r="W36" s="6" t="s">
        <v>46</v>
      </c>
    </row>
    <row r="37" spans="1:23" x14ac:dyDescent="0.25">
      <c r="A37" s="6" t="s">
        <v>128</v>
      </c>
      <c r="B37" s="6" t="s">
        <v>1041</v>
      </c>
      <c r="C37" s="6" t="s">
        <v>88</v>
      </c>
      <c r="D37" s="6" t="s">
        <v>82</v>
      </c>
      <c r="E37" s="6" t="s">
        <v>87</v>
      </c>
      <c r="F37" s="6" t="s">
        <v>86</v>
      </c>
      <c r="G37" s="7">
        <v>20.843694686889648</v>
      </c>
      <c r="H37" s="6">
        <v>20.864656448364258</v>
      </c>
      <c r="I37" s="6">
        <v>0.14003674685955048</v>
      </c>
      <c r="J37" s="7">
        <v>173626.171875</v>
      </c>
      <c r="K37" s="6">
        <v>171691.125</v>
      </c>
      <c r="L37" s="6">
        <v>16067.2177734375</v>
      </c>
      <c r="M37" s="6" t="b">
        <v>1</v>
      </c>
      <c r="N37" s="6">
        <v>9.6220006726551108E-2</v>
      </c>
      <c r="O37" s="6" t="b">
        <v>1</v>
      </c>
      <c r="P37" s="6">
        <v>3</v>
      </c>
      <c r="Q37" s="6">
        <v>17</v>
      </c>
      <c r="R37" s="6" t="s">
        <v>47</v>
      </c>
      <c r="S37" s="6" t="s">
        <v>46</v>
      </c>
      <c r="T37" s="6" t="s">
        <v>46</v>
      </c>
      <c r="U37" s="6" t="s">
        <v>46</v>
      </c>
      <c r="V37" s="6" t="s">
        <v>46</v>
      </c>
      <c r="W37" s="6" t="s">
        <v>46</v>
      </c>
    </row>
    <row r="38" spans="1:23" x14ac:dyDescent="0.25">
      <c r="A38" s="6" t="s">
        <v>127</v>
      </c>
      <c r="B38" s="6" t="s">
        <v>1041</v>
      </c>
      <c r="C38" s="6" t="s">
        <v>88</v>
      </c>
      <c r="D38" s="6" t="s">
        <v>82</v>
      </c>
      <c r="E38" s="6" t="s">
        <v>87</v>
      </c>
      <c r="F38" s="6" t="s">
        <v>86</v>
      </c>
      <c r="G38" s="7">
        <v>21.013994216918945</v>
      </c>
      <c r="H38" s="6">
        <v>20.864656448364258</v>
      </c>
      <c r="I38" s="6">
        <v>0.14003674685955048</v>
      </c>
      <c r="J38" s="7">
        <v>154744.015625</v>
      </c>
      <c r="K38" s="6">
        <v>171691.125</v>
      </c>
      <c r="L38" s="6">
        <v>16067.2177734375</v>
      </c>
      <c r="M38" s="6" t="b">
        <v>1</v>
      </c>
      <c r="N38" s="6">
        <v>9.6220006726551108E-2</v>
      </c>
      <c r="O38" s="6" t="b">
        <v>1</v>
      </c>
      <c r="P38" s="6">
        <v>3</v>
      </c>
      <c r="Q38" s="6">
        <v>17</v>
      </c>
      <c r="R38" s="6" t="s">
        <v>47</v>
      </c>
      <c r="S38" s="6" t="s">
        <v>46</v>
      </c>
      <c r="T38" s="6" t="s">
        <v>46</v>
      </c>
      <c r="U38" s="6" t="s">
        <v>46</v>
      </c>
      <c r="V38" s="6" t="s">
        <v>46</v>
      </c>
      <c r="W38" s="6" t="s">
        <v>46</v>
      </c>
    </row>
    <row r="39" spans="1:23" x14ac:dyDescent="0.25">
      <c r="A39" s="6" t="s">
        <v>126</v>
      </c>
      <c r="B39" s="6" t="s">
        <v>1042</v>
      </c>
      <c r="C39" s="6" t="s">
        <v>88</v>
      </c>
      <c r="D39" s="6" t="s">
        <v>82</v>
      </c>
      <c r="E39" s="6" t="s">
        <v>87</v>
      </c>
      <c r="F39" s="6" t="s">
        <v>86</v>
      </c>
      <c r="G39" s="7">
        <v>32.769599914550781</v>
      </c>
      <c r="H39" s="6">
        <v>33.007972717285156</v>
      </c>
      <c r="I39" s="6">
        <v>0.28888934850692749</v>
      </c>
      <c r="J39" s="7">
        <v>54.710689544677734</v>
      </c>
      <c r="K39" s="6">
        <v>47.146320343017578</v>
      </c>
      <c r="L39" s="6">
        <v>8.8081703186035156</v>
      </c>
      <c r="M39" s="6" t="b">
        <v>1</v>
      </c>
      <c r="N39" s="6">
        <v>9.6220006726551108E-2</v>
      </c>
      <c r="O39" s="6" t="b">
        <v>1</v>
      </c>
      <c r="P39" s="6">
        <v>3</v>
      </c>
      <c r="Q39" s="6">
        <v>28</v>
      </c>
      <c r="R39" s="6" t="s">
        <v>47</v>
      </c>
      <c r="S39" s="6" t="s">
        <v>46</v>
      </c>
      <c r="T39" s="6" t="s">
        <v>46</v>
      </c>
      <c r="U39" s="6" t="s">
        <v>46</v>
      </c>
      <c r="V39" s="6" t="s">
        <v>46</v>
      </c>
      <c r="W39" s="6" t="s">
        <v>46</v>
      </c>
    </row>
    <row r="40" spans="1:23" x14ac:dyDescent="0.25">
      <c r="A40" s="6" t="s">
        <v>125</v>
      </c>
      <c r="B40" s="6" t="s">
        <v>1042</v>
      </c>
      <c r="C40" s="6" t="s">
        <v>88</v>
      </c>
      <c r="D40" s="6" t="s">
        <v>82</v>
      </c>
      <c r="E40" s="6" t="s">
        <v>87</v>
      </c>
      <c r="F40" s="6" t="s">
        <v>86</v>
      </c>
      <c r="G40" s="7">
        <v>32.925067901611328</v>
      </c>
      <c r="H40" s="6">
        <v>33.007972717285156</v>
      </c>
      <c r="I40" s="6">
        <v>0.28888934850692749</v>
      </c>
      <c r="J40" s="7">
        <v>49.252185821533203</v>
      </c>
      <c r="K40" s="6">
        <v>47.146320343017578</v>
      </c>
      <c r="L40" s="6">
        <v>8.8081703186035156</v>
      </c>
      <c r="M40" s="6" t="b">
        <v>1</v>
      </c>
      <c r="N40" s="6">
        <v>9.6220006726551108E-2</v>
      </c>
      <c r="O40" s="6" t="b">
        <v>1</v>
      </c>
      <c r="P40" s="6">
        <v>3</v>
      </c>
      <c r="Q40" s="6">
        <v>29</v>
      </c>
      <c r="R40" s="6" t="s">
        <v>47</v>
      </c>
      <c r="S40" s="6" t="s">
        <v>46</v>
      </c>
      <c r="T40" s="6" t="s">
        <v>46</v>
      </c>
      <c r="U40" s="6" t="s">
        <v>46</v>
      </c>
      <c r="V40" s="6" t="s">
        <v>46</v>
      </c>
      <c r="W40" s="6" t="s">
        <v>46</v>
      </c>
    </row>
    <row r="41" spans="1:23" x14ac:dyDescent="0.25">
      <c r="A41" s="6" t="s">
        <v>124</v>
      </c>
      <c r="B41" s="6" t="s">
        <v>1042</v>
      </c>
      <c r="C41" s="6" t="s">
        <v>88</v>
      </c>
      <c r="D41" s="6" t="s">
        <v>82</v>
      </c>
      <c r="E41" s="6" t="s">
        <v>87</v>
      </c>
      <c r="F41" s="6" t="s">
        <v>86</v>
      </c>
      <c r="G41" s="7">
        <v>33.329250335693359</v>
      </c>
      <c r="H41" s="6">
        <v>33.007972717285156</v>
      </c>
      <c r="I41" s="6">
        <v>0.28888934850692749</v>
      </c>
      <c r="J41" s="7">
        <v>37.476089477539063</v>
      </c>
      <c r="K41" s="6">
        <v>47.146320343017578</v>
      </c>
      <c r="L41" s="6">
        <v>8.8081703186035156</v>
      </c>
      <c r="M41" s="6" t="b">
        <v>1</v>
      </c>
      <c r="N41" s="6">
        <v>9.6220006726551108E-2</v>
      </c>
      <c r="O41" s="6" t="b">
        <v>1</v>
      </c>
      <c r="P41" s="6">
        <v>3</v>
      </c>
      <c r="Q41" s="6">
        <v>30</v>
      </c>
      <c r="R41" s="6" t="s">
        <v>47</v>
      </c>
      <c r="S41" s="6" t="s">
        <v>46</v>
      </c>
      <c r="T41" s="6" t="s">
        <v>46</v>
      </c>
      <c r="U41" s="6" t="s">
        <v>46</v>
      </c>
      <c r="V41" s="6" t="s">
        <v>46</v>
      </c>
      <c r="W41" s="6" t="s">
        <v>46</v>
      </c>
    </row>
    <row r="42" spans="1:23" x14ac:dyDescent="0.25">
      <c r="A42" s="6" t="s">
        <v>123</v>
      </c>
      <c r="B42" s="6" t="s">
        <v>1043</v>
      </c>
      <c r="C42" s="6" t="s">
        <v>88</v>
      </c>
      <c r="D42" s="6" t="s">
        <v>82</v>
      </c>
      <c r="E42" s="6" t="s">
        <v>87</v>
      </c>
      <c r="F42" s="6" t="s">
        <v>86</v>
      </c>
      <c r="G42" s="7">
        <v>32.477935791015625</v>
      </c>
      <c r="H42" s="6">
        <v>28.377708435058594</v>
      </c>
      <c r="I42" s="6">
        <v>4.7092657089233398</v>
      </c>
      <c r="J42" s="7">
        <v>66.635726928710938</v>
      </c>
      <c r="K42" s="6">
        <v>9766.3408203125</v>
      </c>
      <c r="L42" s="6">
        <v>10642.1416015625</v>
      </c>
      <c r="M42" s="6" t="b">
        <v>1</v>
      </c>
      <c r="N42" s="6">
        <v>9.6220006726551108E-2</v>
      </c>
      <c r="O42" s="6" t="b">
        <v>1</v>
      </c>
      <c r="P42" s="6">
        <v>3</v>
      </c>
      <c r="Q42" s="6">
        <v>28</v>
      </c>
      <c r="R42" s="6" t="s">
        <v>47</v>
      </c>
      <c r="S42" s="6" t="s">
        <v>46</v>
      </c>
      <c r="T42" s="6" t="s">
        <v>95</v>
      </c>
      <c r="U42" s="6" t="s">
        <v>46</v>
      </c>
      <c r="V42" s="6" t="s">
        <v>46</v>
      </c>
      <c r="W42" s="6" t="s">
        <v>46</v>
      </c>
    </row>
    <row r="43" spans="1:23" x14ac:dyDescent="0.25">
      <c r="A43" s="6" t="s">
        <v>122</v>
      </c>
      <c r="B43" s="6" t="s">
        <v>1043</v>
      </c>
      <c r="C43" s="6" t="s">
        <v>88</v>
      </c>
      <c r="D43" s="6" t="s">
        <v>82</v>
      </c>
      <c r="E43" s="6" t="s">
        <v>87</v>
      </c>
      <c r="F43" s="6" t="s">
        <v>86</v>
      </c>
      <c r="G43" s="7">
        <v>32.876296997070313</v>
      </c>
      <c r="H43" s="6">
        <v>28.377708435058594</v>
      </c>
      <c r="I43" s="6">
        <v>4.7092657089233398</v>
      </c>
      <c r="J43" s="7">
        <v>50.9031982421875</v>
      </c>
      <c r="K43" s="6">
        <v>9766.3408203125</v>
      </c>
      <c r="L43" s="6">
        <v>10642.1416015625</v>
      </c>
      <c r="M43" s="6" t="b">
        <v>1</v>
      </c>
      <c r="N43" s="6">
        <v>9.6220006726551108E-2</v>
      </c>
      <c r="O43" s="6" t="b">
        <v>1</v>
      </c>
      <c r="P43" s="6">
        <v>3</v>
      </c>
      <c r="Q43" s="6">
        <v>29</v>
      </c>
      <c r="R43" s="6" t="s">
        <v>47</v>
      </c>
      <c r="S43" s="6" t="s">
        <v>46</v>
      </c>
      <c r="T43" s="6" t="s">
        <v>95</v>
      </c>
      <c r="U43" s="6" t="s">
        <v>46</v>
      </c>
      <c r="V43" s="6" t="s">
        <v>46</v>
      </c>
      <c r="W43" s="6" t="s">
        <v>46</v>
      </c>
    </row>
    <row r="44" spans="1:23" x14ac:dyDescent="0.25">
      <c r="A44" s="6" t="s">
        <v>121</v>
      </c>
      <c r="B44" s="6" t="s">
        <v>1043</v>
      </c>
      <c r="C44" s="6" t="s">
        <v>88</v>
      </c>
      <c r="D44" s="6" t="s">
        <v>82</v>
      </c>
      <c r="E44" s="6" t="s">
        <v>87</v>
      </c>
      <c r="F44" s="6" t="s">
        <v>86</v>
      </c>
      <c r="G44" s="7">
        <v>32.670848846435547</v>
      </c>
      <c r="H44" s="6">
        <v>28.377708435058594</v>
      </c>
      <c r="I44" s="6">
        <v>4.7092657089233398</v>
      </c>
      <c r="J44" s="7">
        <v>58.487937927246094</v>
      </c>
      <c r="K44" s="6">
        <v>9766.3408203125</v>
      </c>
      <c r="L44" s="6">
        <v>10642.1416015625</v>
      </c>
      <c r="M44" s="6" t="b">
        <v>1</v>
      </c>
      <c r="N44" s="6">
        <v>9.6220006726551108E-2</v>
      </c>
      <c r="O44" s="6" t="b">
        <v>1</v>
      </c>
      <c r="P44" s="6">
        <v>3</v>
      </c>
      <c r="Q44" s="6">
        <v>29</v>
      </c>
      <c r="R44" s="6" t="s">
        <v>47</v>
      </c>
      <c r="S44" s="6" t="s">
        <v>46</v>
      </c>
      <c r="T44" s="6" t="s">
        <v>95</v>
      </c>
      <c r="U44" s="6" t="s">
        <v>46</v>
      </c>
      <c r="V44" s="6" t="s">
        <v>46</v>
      </c>
      <c r="W44" s="6" t="s">
        <v>46</v>
      </c>
    </row>
    <row r="45" spans="1:23" x14ac:dyDescent="0.25">
      <c r="A45" s="6" t="s">
        <v>120</v>
      </c>
      <c r="B45" s="6" t="s">
        <v>1044</v>
      </c>
      <c r="C45" s="6" t="s">
        <v>88</v>
      </c>
      <c r="D45" s="6" t="s">
        <v>82</v>
      </c>
      <c r="E45" s="6" t="s">
        <v>87</v>
      </c>
      <c r="F45" s="6" t="s">
        <v>86</v>
      </c>
      <c r="G45" s="7" t="s">
        <v>85</v>
      </c>
      <c r="H45" s="6" t="s">
        <v>47</v>
      </c>
      <c r="I45" s="6" t="s">
        <v>47</v>
      </c>
      <c r="J45" s="7" t="s">
        <v>47</v>
      </c>
      <c r="K45" s="6" t="s">
        <v>47</v>
      </c>
      <c r="L45" s="6" t="s">
        <v>47</v>
      </c>
      <c r="M45" s="6" t="b">
        <v>1</v>
      </c>
      <c r="N45" s="6">
        <v>9.6220006726551108E-2</v>
      </c>
      <c r="O45" s="6" t="b">
        <v>1</v>
      </c>
      <c r="P45" s="6">
        <v>3</v>
      </c>
      <c r="Q45" s="6">
        <v>26</v>
      </c>
      <c r="R45" s="6" t="s">
        <v>47</v>
      </c>
      <c r="S45" s="6" t="s">
        <v>46</v>
      </c>
      <c r="T45" s="6" t="s">
        <v>46</v>
      </c>
      <c r="U45" s="6" t="s">
        <v>46</v>
      </c>
      <c r="V45" s="6" t="s">
        <v>46</v>
      </c>
      <c r="W45" s="6" t="s">
        <v>46</v>
      </c>
    </row>
    <row r="46" spans="1:23" x14ac:dyDescent="0.25">
      <c r="A46" s="6" t="s">
        <v>119</v>
      </c>
      <c r="B46" s="6" t="s">
        <v>1044</v>
      </c>
      <c r="C46" s="6" t="s">
        <v>88</v>
      </c>
      <c r="D46" s="6" t="s">
        <v>82</v>
      </c>
      <c r="E46" s="6" t="s">
        <v>87</v>
      </c>
      <c r="F46" s="6" t="s">
        <v>86</v>
      </c>
      <c r="G46" s="7" t="s">
        <v>85</v>
      </c>
      <c r="H46" s="6" t="s">
        <v>47</v>
      </c>
      <c r="I46" s="6" t="s">
        <v>47</v>
      </c>
      <c r="J46" s="7" t="s">
        <v>47</v>
      </c>
      <c r="K46" s="6" t="s">
        <v>47</v>
      </c>
      <c r="L46" s="6" t="s">
        <v>47</v>
      </c>
      <c r="M46" s="6" t="b">
        <v>1</v>
      </c>
      <c r="N46" s="6">
        <v>9.6220006726551108E-2</v>
      </c>
      <c r="O46" s="6" t="b">
        <v>1</v>
      </c>
      <c r="P46" s="6">
        <v>3</v>
      </c>
      <c r="Q46" s="6">
        <v>15</v>
      </c>
      <c r="R46" s="6" t="s">
        <v>47</v>
      </c>
      <c r="S46" s="6" t="s">
        <v>46</v>
      </c>
      <c r="T46" s="6" t="s">
        <v>46</v>
      </c>
      <c r="U46" s="6" t="s">
        <v>46</v>
      </c>
      <c r="V46" s="6" t="s">
        <v>46</v>
      </c>
      <c r="W46" s="6" t="s">
        <v>46</v>
      </c>
    </row>
    <row r="47" spans="1:23" x14ac:dyDescent="0.25">
      <c r="A47" s="6" t="s">
        <v>118</v>
      </c>
      <c r="B47" s="6" t="s">
        <v>1044</v>
      </c>
      <c r="C47" s="6" t="s">
        <v>88</v>
      </c>
      <c r="D47" s="6" t="s">
        <v>82</v>
      </c>
      <c r="E47" s="6" t="s">
        <v>87</v>
      </c>
      <c r="F47" s="6" t="s">
        <v>86</v>
      </c>
      <c r="G47" s="7" t="s">
        <v>85</v>
      </c>
      <c r="H47" s="6" t="s">
        <v>47</v>
      </c>
      <c r="I47" s="6" t="s">
        <v>47</v>
      </c>
      <c r="J47" s="7" t="s">
        <v>47</v>
      </c>
      <c r="K47" s="6" t="s">
        <v>47</v>
      </c>
      <c r="L47" s="6" t="s">
        <v>47</v>
      </c>
      <c r="M47" s="6" t="b">
        <v>1</v>
      </c>
      <c r="N47" s="6">
        <v>9.6220006726551108E-2</v>
      </c>
      <c r="O47" s="6" t="b">
        <v>1</v>
      </c>
      <c r="P47" s="6">
        <v>3</v>
      </c>
      <c r="Q47" s="6">
        <v>44</v>
      </c>
      <c r="R47" s="6" t="s">
        <v>47</v>
      </c>
      <c r="S47" s="6" t="s">
        <v>46</v>
      </c>
      <c r="T47" s="6" t="s">
        <v>46</v>
      </c>
      <c r="U47" s="6" t="s">
        <v>46</v>
      </c>
      <c r="V47" s="6" t="s">
        <v>46</v>
      </c>
      <c r="W47" s="6" t="s">
        <v>95</v>
      </c>
    </row>
    <row r="48" spans="1:23" x14ac:dyDescent="0.25">
      <c r="A48" s="6" t="s">
        <v>117</v>
      </c>
      <c r="B48" s="6" t="s">
        <v>1045</v>
      </c>
      <c r="C48" s="6" t="s">
        <v>88</v>
      </c>
      <c r="D48" s="6" t="s">
        <v>82</v>
      </c>
      <c r="E48" s="6" t="s">
        <v>87</v>
      </c>
      <c r="F48" s="6" t="s">
        <v>86</v>
      </c>
      <c r="G48" s="7" t="s">
        <v>85</v>
      </c>
      <c r="H48" s="6" t="s">
        <v>47</v>
      </c>
      <c r="I48" s="6" t="s">
        <v>47</v>
      </c>
      <c r="J48" s="7" t="s">
        <v>47</v>
      </c>
      <c r="K48" s="6" t="s">
        <v>47</v>
      </c>
      <c r="L48" s="6" t="s">
        <v>47</v>
      </c>
      <c r="M48" s="6" t="b">
        <v>1</v>
      </c>
      <c r="N48" s="6">
        <v>9.6220006726551108E-2</v>
      </c>
      <c r="O48" s="6" t="b">
        <v>1</v>
      </c>
      <c r="P48" s="6">
        <v>3</v>
      </c>
      <c r="Q48" s="6">
        <v>44</v>
      </c>
      <c r="R48" s="6" t="s">
        <v>47</v>
      </c>
      <c r="S48" s="6" t="s">
        <v>46</v>
      </c>
      <c r="T48" s="6" t="s">
        <v>46</v>
      </c>
      <c r="U48" s="6" t="s">
        <v>46</v>
      </c>
      <c r="V48" s="6" t="s">
        <v>46</v>
      </c>
      <c r="W48" s="6" t="s">
        <v>95</v>
      </c>
    </row>
    <row r="49" spans="1:23" x14ac:dyDescent="0.25">
      <c r="A49" s="6" t="s">
        <v>116</v>
      </c>
      <c r="B49" s="6" t="s">
        <v>1045</v>
      </c>
      <c r="C49" s="6" t="s">
        <v>88</v>
      </c>
      <c r="D49" s="6" t="s">
        <v>82</v>
      </c>
      <c r="E49" s="6" t="s">
        <v>87</v>
      </c>
      <c r="F49" s="6" t="s">
        <v>86</v>
      </c>
      <c r="G49" s="7" t="s">
        <v>85</v>
      </c>
      <c r="H49" s="6" t="s">
        <v>47</v>
      </c>
      <c r="I49" s="6" t="s">
        <v>47</v>
      </c>
      <c r="J49" s="7" t="s">
        <v>47</v>
      </c>
      <c r="K49" s="6" t="s">
        <v>47</v>
      </c>
      <c r="L49" s="6" t="s">
        <v>47</v>
      </c>
      <c r="M49" s="6" t="b">
        <v>1</v>
      </c>
      <c r="N49" s="6">
        <v>9.6220006726551108E-2</v>
      </c>
      <c r="O49" s="6" t="b">
        <v>1</v>
      </c>
      <c r="P49" s="6">
        <v>3</v>
      </c>
      <c r="Q49" s="6">
        <v>44</v>
      </c>
      <c r="R49" s="6" t="s">
        <v>47</v>
      </c>
      <c r="S49" s="6" t="s">
        <v>46</v>
      </c>
      <c r="T49" s="6" t="s">
        <v>46</v>
      </c>
      <c r="U49" s="6" t="s">
        <v>46</v>
      </c>
      <c r="V49" s="6" t="s">
        <v>46</v>
      </c>
      <c r="W49" s="6" t="s">
        <v>95</v>
      </c>
    </row>
    <row r="50" spans="1:23" x14ac:dyDescent="0.25">
      <c r="A50" s="6" t="s">
        <v>115</v>
      </c>
      <c r="B50" s="6" t="s">
        <v>1045</v>
      </c>
      <c r="C50" s="6" t="s">
        <v>88</v>
      </c>
      <c r="D50" s="6" t="s">
        <v>82</v>
      </c>
      <c r="E50" s="6" t="s">
        <v>87</v>
      </c>
      <c r="F50" s="6" t="s">
        <v>86</v>
      </c>
      <c r="G50" s="7" t="s">
        <v>85</v>
      </c>
      <c r="H50" s="6" t="s">
        <v>47</v>
      </c>
      <c r="I50" s="6" t="s">
        <v>47</v>
      </c>
      <c r="J50" s="7" t="s">
        <v>47</v>
      </c>
      <c r="K50" s="6" t="s">
        <v>47</v>
      </c>
      <c r="L50" s="6" t="s">
        <v>47</v>
      </c>
      <c r="M50" s="6" t="b">
        <v>1</v>
      </c>
      <c r="N50" s="6">
        <v>9.6220006726551108E-2</v>
      </c>
      <c r="O50" s="6" t="b">
        <v>1</v>
      </c>
      <c r="P50" s="6">
        <v>3</v>
      </c>
      <c r="Q50" s="6">
        <v>44</v>
      </c>
      <c r="R50" s="6" t="s">
        <v>47</v>
      </c>
      <c r="S50" s="6" t="s">
        <v>46</v>
      </c>
      <c r="T50" s="6" t="s">
        <v>46</v>
      </c>
      <c r="U50" s="6" t="s">
        <v>46</v>
      </c>
      <c r="V50" s="6" t="s">
        <v>46</v>
      </c>
      <c r="W50" s="6" t="s">
        <v>95</v>
      </c>
    </row>
    <row r="51" spans="1:23" x14ac:dyDescent="0.25">
      <c r="A51" s="6" t="s">
        <v>114</v>
      </c>
      <c r="B51" s="6" t="s">
        <v>1046</v>
      </c>
      <c r="C51" s="6" t="s">
        <v>88</v>
      </c>
      <c r="D51" s="6" t="s">
        <v>82</v>
      </c>
      <c r="E51" s="6" t="s">
        <v>87</v>
      </c>
      <c r="F51" s="6" t="s">
        <v>86</v>
      </c>
      <c r="G51" s="7">
        <v>33.797531127929688</v>
      </c>
      <c r="H51" s="6">
        <v>33.836490631103516</v>
      </c>
      <c r="I51" s="6">
        <v>8.7394863367080688E-2</v>
      </c>
      <c r="J51" s="7">
        <v>27.30632209777832</v>
      </c>
      <c r="K51" s="6">
        <v>26.627145767211914</v>
      </c>
      <c r="L51" s="6">
        <v>1.5474895238876343</v>
      </c>
      <c r="M51" s="6" t="b">
        <v>1</v>
      </c>
      <c r="N51" s="6">
        <v>9.6220006726551108E-2</v>
      </c>
      <c r="O51" s="6" t="b">
        <v>1</v>
      </c>
      <c r="P51" s="6">
        <v>3</v>
      </c>
      <c r="Q51" s="6">
        <v>29</v>
      </c>
      <c r="R51" s="6" t="s">
        <v>47</v>
      </c>
      <c r="S51" s="6" t="s">
        <v>46</v>
      </c>
      <c r="T51" s="6" t="s">
        <v>46</v>
      </c>
      <c r="U51" s="6" t="s">
        <v>46</v>
      </c>
      <c r="V51" s="6" t="s">
        <v>46</v>
      </c>
      <c r="W51" s="6" t="s">
        <v>46</v>
      </c>
    </row>
    <row r="52" spans="1:23" x14ac:dyDescent="0.25">
      <c r="A52" s="6" t="s">
        <v>113</v>
      </c>
      <c r="B52" s="6" t="s">
        <v>1046</v>
      </c>
      <c r="C52" s="6" t="s">
        <v>88</v>
      </c>
      <c r="D52" s="6" t="s">
        <v>82</v>
      </c>
      <c r="E52" s="6" t="s">
        <v>87</v>
      </c>
      <c r="F52" s="6" t="s">
        <v>86</v>
      </c>
      <c r="G52" s="7">
        <v>33.775348663330078</v>
      </c>
      <c r="H52" s="6">
        <v>33.836490631103516</v>
      </c>
      <c r="I52" s="6">
        <v>8.7394863367080688E-2</v>
      </c>
      <c r="J52" s="7">
        <v>27.718910217285156</v>
      </c>
      <c r="K52" s="6">
        <v>26.627145767211914</v>
      </c>
      <c r="L52" s="6">
        <v>1.5474895238876343</v>
      </c>
      <c r="M52" s="6" t="b">
        <v>1</v>
      </c>
      <c r="N52" s="6">
        <v>9.6220006726551108E-2</v>
      </c>
      <c r="O52" s="6" t="b">
        <v>1</v>
      </c>
      <c r="P52" s="6">
        <v>3</v>
      </c>
      <c r="Q52" s="6">
        <v>30</v>
      </c>
      <c r="R52" s="6" t="s">
        <v>47</v>
      </c>
      <c r="S52" s="6" t="s">
        <v>46</v>
      </c>
      <c r="T52" s="6" t="s">
        <v>46</v>
      </c>
      <c r="U52" s="6" t="s">
        <v>46</v>
      </c>
      <c r="V52" s="6" t="s">
        <v>46</v>
      </c>
      <c r="W52" s="6" t="s">
        <v>46</v>
      </c>
    </row>
    <row r="53" spans="1:23" x14ac:dyDescent="0.25">
      <c r="A53" s="6" t="s">
        <v>111</v>
      </c>
      <c r="B53" s="6" t="s">
        <v>1046</v>
      </c>
      <c r="C53" s="6" t="s">
        <v>88</v>
      </c>
      <c r="D53" s="6" t="s">
        <v>82</v>
      </c>
      <c r="E53" s="6" t="s">
        <v>87</v>
      </c>
      <c r="F53" s="6" t="s">
        <v>86</v>
      </c>
      <c r="G53" s="7">
        <v>33.936588287353516</v>
      </c>
      <c r="H53" s="6">
        <v>33.836490631103516</v>
      </c>
      <c r="I53" s="6">
        <v>8.7394863367080688E-2</v>
      </c>
      <c r="J53" s="7">
        <v>24.856208801269531</v>
      </c>
      <c r="K53" s="6">
        <v>26.627145767211914</v>
      </c>
      <c r="L53" s="6">
        <v>1.5474895238876343</v>
      </c>
      <c r="M53" s="6" t="b">
        <v>1</v>
      </c>
      <c r="N53" s="6">
        <v>9.6220006726551108E-2</v>
      </c>
      <c r="O53" s="6" t="b">
        <v>1</v>
      </c>
      <c r="P53" s="6">
        <v>3</v>
      </c>
      <c r="Q53" s="6">
        <v>31</v>
      </c>
      <c r="R53" s="6" t="s">
        <v>47</v>
      </c>
      <c r="S53" s="6" t="s">
        <v>46</v>
      </c>
      <c r="T53" s="6" t="s">
        <v>46</v>
      </c>
      <c r="U53" s="6" t="s">
        <v>46</v>
      </c>
      <c r="V53" s="6" t="s">
        <v>46</v>
      </c>
      <c r="W53" s="6" t="s">
        <v>46</v>
      </c>
    </row>
    <row r="54" spans="1:23" x14ac:dyDescent="0.25">
      <c r="A54" s="6" t="s">
        <v>110</v>
      </c>
      <c r="B54" s="6" t="s">
        <v>1047</v>
      </c>
      <c r="C54" s="6" t="s">
        <v>88</v>
      </c>
      <c r="D54" s="6" t="s">
        <v>82</v>
      </c>
      <c r="E54" s="6" t="s">
        <v>87</v>
      </c>
      <c r="F54" s="6" t="s">
        <v>86</v>
      </c>
      <c r="G54" s="7">
        <v>33.691490173339844</v>
      </c>
      <c r="H54" s="6">
        <v>33.437732696533203</v>
      </c>
      <c r="I54" s="6">
        <v>0.3386114239692688</v>
      </c>
      <c r="J54" s="7">
        <v>29.335784912109375</v>
      </c>
      <c r="K54" s="6">
        <v>35.459995269775391</v>
      </c>
      <c r="L54" s="6">
        <v>8.4996824264526367</v>
      </c>
      <c r="M54" s="6" t="b">
        <v>1</v>
      </c>
      <c r="N54" s="6">
        <v>9.6220006726551108E-2</v>
      </c>
      <c r="O54" s="6" t="b">
        <v>1</v>
      </c>
      <c r="P54" s="6">
        <v>3</v>
      </c>
      <c r="Q54" s="6">
        <v>30</v>
      </c>
      <c r="R54" s="6" t="s">
        <v>47</v>
      </c>
      <c r="S54" s="6" t="s">
        <v>46</v>
      </c>
      <c r="T54" s="6" t="s">
        <v>46</v>
      </c>
      <c r="U54" s="6" t="s">
        <v>46</v>
      </c>
      <c r="V54" s="6" t="s">
        <v>46</v>
      </c>
      <c r="W54" s="6" t="s">
        <v>46</v>
      </c>
    </row>
    <row r="55" spans="1:23" x14ac:dyDescent="0.25">
      <c r="A55" s="6" t="s">
        <v>109</v>
      </c>
      <c r="B55" s="6" t="s">
        <v>1047</v>
      </c>
      <c r="C55" s="6" t="s">
        <v>88</v>
      </c>
      <c r="D55" s="6" t="s">
        <v>82</v>
      </c>
      <c r="E55" s="6" t="s">
        <v>87</v>
      </c>
      <c r="F55" s="6" t="s">
        <v>86</v>
      </c>
      <c r="G55" s="7">
        <v>33.053241729736328</v>
      </c>
      <c r="H55" s="6">
        <v>33.437732696533203</v>
      </c>
      <c r="I55" s="6">
        <v>0.3386114239692688</v>
      </c>
      <c r="J55" s="7">
        <v>45.164024353027344</v>
      </c>
      <c r="K55" s="6">
        <v>35.459995269775391</v>
      </c>
      <c r="L55" s="6">
        <v>8.4996824264526367</v>
      </c>
      <c r="M55" s="6" t="b">
        <v>1</v>
      </c>
      <c r="N55" s="6">
        <v>9.6220006726551108E-2</v>
      </c>
      <c r="O55" s="6" t="b">
        <v>1</v>
      </c>
      <c r="P55" s="6">
        <v>3</v>
      </c>
      <c r="Q55" s="6">
        <v>29</v>
      </c>
      <c r="R55" s="6" t="s">
        <v>47</v>
      </c>
      <c r="S55" s="6" t="s">
        <v>46</v>
      </c>
      <c r="T55" s="6" t="s">
        <v>46</v>
      </c>
      <c r="U55" s="6" t="s">
        <v>46</v>
      </c>
      <c r="V55" s="6" t="s">
        <v>46</v>
      </c>
      <c r="W55" s="6" t="s">
        <v>46</v>
      </c>
    </row>
    <row r="56" spans="1:23" x14ac:dyDescent="0.25">
      <c r="A56" s="6" t="s">
        <v>108</v>
      </c>
      <c r="B56" s="6" t="s">
        <v>1047</v>
      </c>
      <c r="C56" s="6" t="s">
        <v>88</v>
      </c>
      <c r="D56" s="6" t="s">
        <v>82</v>
      </c>
      <c r="E56" s="6" t="s">
        <v>87</v>
      </c>
      <c r="F56" s="6" t="s">
        <v>86</v>
      </c>
      <c r="G56" s="7">
        <v>33.568458557128906</v>
      </c>
      <c r="H56" s="6">
        <v>33.437732696533203</v>
      </c>
      <c r="I56" s="6">
        <v>0.3386114239692688</v>
      </c>
      <c r="J56" s="7">
        <v>31.880182266235352</v>
      </c>
      <c r="K56" s="6">
        <v>35.459995269775391</v>
      </c>
      <c r="L56" s="6">
        <v>8.4996824264526367</v>
      </c>
      <c r="M56" s="6" t="b">
        <v>1</v>
      </c>
      <c r="N56" s="6">
        <v>9.6220006726551108E-2</v>
      </c>
      <c r="O56" s="6" t="b">
        <v>1</v>
      </c>
      <c r="P56" s="6">
        <v>3</v>
      </c>
      <c r="Q56" s="6">
        <v>30</v>
      </c>
      <c r="R56" s="6" t="s">
        <v>47</v>
      </c>
      <c r="S56" s="6" t="s">
        <v>46</v>
      </c>
      <c r="T56" s="6" t="s">
        <v>46</v>
      </c>
      <c r="U56" s="6" t="s">
        <v>46</v>
      </c>
      <c r="V56" s="6" t="s">
        <v>46</v>
      </c>
      <c r="W56" s="6" t="s">
        <v>46</v>
      </c>
    </row>
    <row r="57" spans="1:23" x14ac:dyDescent="0.25">
      <c r="A57" s="6" t="s">
        <v>107</v>
      </c>
      <c r="B57" s="6" t="s">
        <v>1048</v>
      </c>
      <c r="C57" s="6" t="s">
        <v>88</v>
      </c>
      <c r="D57" s="6" t="s">
        <v>82</v>
      </c>
      <c r="E57" s="6" t="s">
        <v>87</v>
      </c>
      <c r="F57" s="6" t="s">
        <v>86</v>
      </c>
      <c r="G57" s="7">
        <v>16.269111633300781</v>
      </c>
      <c r="H57" s="6">
        <v>16.250864028930664</v>
      </c>
      <c r="I57" s="6">
        <v>7.0368625223636627E-2</v>
      </c>
      <c r="J57" s="7">
        <v>3826044.75</v>
      </c>
      <c r="K57" s="6">
        <v>3876478</v>
      </c>
      <c r="L57" s="6">
        <v>185947.640625</v>
      </c>
      <c r="M57" s="6" t="b">
        <v>1</v>
      </c>
      <c r="N57" s="6">
        <v>9.6220006726551108E-2</v>
      </c>
      <c r="O57" s="6" t="b">
        <v>1</v>
      </c>
      <c r="P57" s="6">
        <v>3</v>
      </c>
      <c r="Q57" s="6">
        <v>13</v>
      </c>
      <c r="R57" s="6" t="s">
        <v>47</v>
      </c>
      <c r="S57" s="6" t="s">
        <v>46</v>
      </c>
      <c r="T57" s="6" t="s">
        <v>46</v>
      </c>
      <c r="U57" s="6" t="s">
        <v>46</v>
      </c>
      <c r="V57" s="6" t="s">
        <v>46</v>
      </c>
      <c r="W57" s="6" t="s">
        <v>46</v>
      </c>
    </row>
    <row r="58" spans="1:23" x14ac:dyDescent="0.25">
      <c r="A58" s="6" t="s">
        <v>106</v>
      </c>
      <c r="B58" s="6" t="s">
        <v>1048</v>
      </c>
      <c r="C58" s="6" t="s">
        <v>88</v>
      </c>
      <c r="D58" s="6" t="s">
        <v>82</v>
      </c>
      <c r="E58" s="6" t="s">
        <v>87</v>
      </c>
      <c r="F58" s="6" t="s">
        <v>86</v>
      </c>
      <c r="G58" s="7">
        <v>16.173168182373047</v>
      </c>
      <c r="H58" s="6">
        <v>16.250864028930664</v>
      </c>
      <c r="I58" s="6">
        <v>7.0368625223636627E-2</v>
      </c>
      <c r="J58" s="7">
        <v>4082440</v>
      </c>
      <c r="K58" s="6">
        <v>3876478</v>
      </c>
      <c r="L58" s="6">
        <v>185947.640625</v>
      </c>
      <c r="M58" s="6" t="b">
        <v>1</v>
      </c>
      <c r="N58" s="6">
        <v>9.6220006726551108E-2</v>
      </c>
      <c r="O58" s="6" t="b">
        <v>1</v>
      </c>
      <c r="P58" s="6">
        <v>3</v>
      </c>
      <c r="Q58" s="6">
        <v>13</v>
      </c>
      <c r="R58" s="6" t="s">
        <v>47</v>
      </c>
      <c r="S58" s="6" t="s">
        <v>46</v>
      </c>
      <c r="T58" s="6" t="s">
        <v>46</v>
      </c>
      <c r="U58" s="6" t="s">
        <v>46</v>
      </c>
      <c r="V58" s="6" t="s">
        <v>46</v>
      </c>
      <c r="W58" s="6" t="s">
        <v>46</v>
      </c>
    </row>
    <row r="59" spans="1:23" x14ac:dyDescent="0.25">
      <c r="A59" s="6" t="s">
        <v>105</v>
      </c>
      <c r="B59" s="6" t="s">
        <v>1048</v>
      </c>
      <c r="C59" s="6" t="s">
        <v>88</v>
      </c>
      <c r="D59" s="6" t="s">
        <v>82</v>
      </c>
      <c r="E59" s="6" t="s">
        <v>87</v>
      </c>
      <c r="F59" s="6" t="s">
        <v>86</v>
      </c>
      <c r="G59" s="7">
        <v>16.310310363769531</v>
      </c>
      <c r="H59" s="6">
        <v>16.250864028930664</v>
      </c>
      <c r="I59" s="6">
        <v>7.0368625223636627E-2</v>
      </c>
      <c r="J59" s="7">
        <v>3720949.25</v>
      </c>
      <c r="K59" s="6">
        <v>3876478</v>
      </c>
      <c r="L59" s="6">
        <v>185947.640625</v>
      </c>
      <c r="M59" s="6" t="b">
        <v>1</v>
      </c>
      <c r="N59" s="6">
        <v>9.6220006726551108E-2</v>
      </c>
      <c r="O59" s="6" t="b">
        <v>1</v>
      </c>
      <c r="P59" s="6">
        <v>3</v>
      </c>
      <c r="Q59" s="6">
        <v>13</v>
      </c>
      <c r="R59" s="6" t="s">
        <v>47</v>
      </c>
      <c r="S59" s="6" t="s">
        <v>46</v>
      </c>
      <c r="T59" s="6" t="s">
        <v>46</v>
      </c>
      <c r="U59" s="6" t="s">
        <v>46</v>
      </c>
      <c r="V59" s="6" t="s">
        <v>46</v>
      </c>
      <c r="W59" s="6" t="s">
        <v>46</v>
      </c>
    </row>
    <row r="60" spans="1:23" x14ac:dyDescent="0.25">
      <c r="A60" s="6" t="s">
        <v>104</v>
      </c>
      <c r="B60" s="6" t="s">
        <v>1049</v>
      </c>
      <c r="C60" s="6" t="s">
        <v>88</v>
      </c>
      <c r="D60" s="6" t="s">
        <v>82</v>
      </c>
      <c r="E60" s="6" t="s">
        <v>87</v>
      </c>
      <c r="F60" s="6" t="s">
        <v>86</v>
      </c>
      <c r="G60" s="7">
        <v>28.007745742797852</v>
      </c>
      <c r="H60" s="6">
        <v>28.07328987121582</v>
      </c>
      <c r="I60" s="6">
        <v>9.078504890203476E-2</v>
      </c>
      <c r="J60" s="7">
        <v>1368.3316650390625</v>
      </c>
      <c r="K60" s="6">
        <v>1310.6480712890625</v>
      </c>
      <c r="L60" s="6">
        <v>79.116378784179688</v>
      </c>
      <c r="M60" s="6" t="b">
        <v>1</v>
      </c>
      <c r="N60" s="6">
        <v>9.6220006726551108E-2</v>
      </c>
      <c r="O60" s="6" t="b">
        <v>1</v>
      </c>
      <c r="P60" s="6">
        <v>3</v>
      </c>
      <c r="Q60" s="6">
        <v>23</v>
      </c>
      <c r="R60" s="6" t="s">
        <v>47</v>
      </c>
      <c r="S60" s="6" t="s">
        <v>46</v>
      </c>
      <c r="T60" s="6" t="s">
        <v>46</v>
      </c>
      <c r="U60" s="6" t="s">
        <v>46</v>
      </c>
      <c r="V60" s="6" t="s">
        <v>46</v>
      </c>
      <c r="W60" s="6" t="s">
        <v>46</v>
      </c>
    </row>
    <row r="61" spans="1:23" x14ac:dyDescent="0.25">
      <c r="A61" s="6" t="s">
        <v>103</v>
      </c>
      <c r="B61" s="6" t="s">
        <v>1049</v>
      </c>
      <c r="C61" s="6" t="s">
        <v>88</v>
      </c>
      <c r="D61" s="6" t="s">
        <v>82</v>
      </c>
      <c r="E61" s="6" t="s">
        <v>87</v>
      </c>
      <c r="F61" s="6" t="s">
        <v>86</v>
      </c>
      <c r="G61" s="7">
        <v>28.035213470458984</v>
      </c>
      <c r="H61" s="6">
        <v>28.07328987121582</v>
      </c>
      <c r="I61" s="6">
        <v>9.078504890203476E-2</v>
      </c>
      <c r="J61" s="7">
        <v>1343.1566162109375</v>
      </c>
      <c r="K61" s="6">
        <v>1310.6480712890625</v>
      </c>
      <c r="L61" s="6">
        <v>79.116378784179688</v>
      </c>
      <c r="M61" s="6" t="b">
        <v>1</v>
      </c>
      <c r="N61" s="6">
        <v>9.6220006726551108E-2</v>
      </c>
      <c r="O61" s="6" t="b">
        <v>1</v>
      </c>
      <c r="P61" s="6">
        <v>3</v>
      </c>
      <c r="Q61" s="6">
        <v>24</v>
      </c>
      <c r="R61" s="6" t="s">
        <v>47</v>
      </c>
      <c r="S61" s="6" t="s">
        <v>46</v>
      </c>
      <c r="T61" s="6" t="s">
        <v>46</v>
      </c>
      <c r="U61" s="6" t="s">
        <v>46</v>
      </c>
      <c r="V61" s="6" t="s">
        <v>46</v>
      </c>
      <c r="W61" s="6" t="s">
        <v>46</v>
      </c>
    </row>
    <row r="62" spans="1:23" x14ac:dyDescent="0.25">
      <c r="A62" s="6" t="s">
        <v>102</v>
      </c>
      <c r="B62" s="6" t="s">
        <v>1049</v>
      </c>
      <c r="C62" s="6" t="s">
        <v>88</v>
      </c>
      <c r="D62" s="6" t="s">
        <v>82</v>
      </c>
      <c r="E62" s="6" t="s">
        <v>87</v>
      </c>
      <c r="F62" s="6" t="s">
        <v>86</v>
      </c>
      <c r="G62" s="7">
        <v>28.176914215087891</v>
      </c>
      <c r="H62" s="6">
        <v>28.07328987121582</v>
      </c>
      <c r="I62" s="6">
        <v>9.078504890203476E-2</v>
      </c>
      <c r="J62" s="7">
        <v>1220.4560546875</v>
      </c>
      <c r="K62" s="6">
        <v>1310.6480712890625</v>
      </c>
      <c r="L62" s="6">
        <v>79.116378784179688</v>
      </c>
      <c r="M62" s="6" t="b">
        <v>1</v>
      </c>
      <c r="N62" s="6">
        <v>9.6220006726551108E-2</v>
      </c>
      <c r="O62" s="6" t="b">
        <v>1</v>
      </c>
      <c r="P62" s="6">
        <v>3</v>
      </c>
      <c r="Q62" s="6">
        <v>24</v>
      </c>
      <c r="R62" s="6" t="s">
        <v>47</v>
      </c>
      <c r="S62" s="6" t="s">
        <v>46</v>
      </c>
      <c r="T62" s="6" t="s">
        <v>46</v>
      </c>
      <c r="U62" s="6" t="s">
        <v>46</v>
      </c>
      <c r="V62" s="6" t="s">
        <v>46</v>
      </c>
      <c r="W62" s="6" t="s">
        <v>46</v>
      </c>
    </row>
    <row r="63" spans="1:23" x14ac:dyDescent="0.25">
      <c r="A63" s="6" t="s">
        <v>101</v>
      </c>
      <c r="B63" s="6" t="s">
        <v>1050</v>
      </c>
      <c r="C63" s="6" t="s">
        <v>88</v>
      </c>
      <c r="D63" s="6" t="s">
        <v>82</v>
      </c>
      <c r="E63" s="6" t="s">
        <v>87</v>
      </c>
      <c r="F63" s="6" t="s">
        <v>86</v>
      </c>
      <c r="G63" s="7" t="s">
        <v>85</v>
      </c>
      <c r="H63" s="6" t="s">
        <v>47</v>
      </c>
      <c r="I63" s="6" t="s">
        <v>47</v>
      </c>
      <c r="J63" s="7" t="s">
        <v>47</v>
      </c>
      <c r="K63" s="6" t="s">
        <v>47</v>
      </c>
      <c r="L63" s="6" t="s">
        <v>47</v>
      </c>
      <c r="M63" s="6" t="b">
        <v>1</v>
      </c>
      <c r="N63" s="6">
        <v>9.6220006726551108E-2</v>
      </c>
      <c r="O63" s="6" t="b">
        <v>1</v>
      </c>
      <c r="P63" s="6">
        <v>3</v>
      </c>
      <c r="Q63" s="6">
        <v>36</v>
      </c>
      <c r="R63" s="6" t="s">
        <v>47</v>
      </c>
      <c r="S63" s="6" t="s">
        <v>46</v>
      </c>
      <c r="T63" s="6" t="s">
        <v>46</v>
      </c>
      <c r="U63" s="6" t="s">
        <v>46</v>
      </c>
      <c r="V63" s="6" t="s">
        <v>46</v>
      </c>
      <c r="W63" s="6" t="s">
        <v>46</v>
      </c>
    </row>
    <row r="64" spans="1:23" x14ac:dyDescent="0.25">
      <c r="A64" s="6" t="s">
        <v>100</v>
      </c>
      <c r="B64" s="6" t="s">
        <v>1050</v>
      </c>
      <c r="C64" s="6" t="s">
        <v>88</v>
      </c>
      <c r="D64" s="6" t="s">
        <v>82</v>
      </c>
      <c r="E64" s="6" t="s">
        <v>87</v>
      </c>
      <c r="F64" s="6" t="s">
        <v>86</v>
      </c>
      <c r="G64" s="7" t="s">
        <v>85</v>
      </c>
      <c r="H64" s="6" t="s">
        <v>47</v>
      </c>
      <c r="I64" s="6" t="s">
        <v>47</v>
      </c>
      <c r="J64" s="7" t="s">
        <v>47</v>
      </c>
      <c r="K64" s="6" t="s">
        <v>47</v>
      </c>
      <c r="L64" s="6" t="s">
        <v>47</v>
      </c>
      <c r="M64" s="6" t="b">
        <v>1</v>
      </c>
      <c r="N64" s="6">
        <v>9.6220006726551108E-2</v>
      </c>
      <c r="O64" s="6" t="b">
        <v>1</v>
      </c>
      <c r="P64" s="6">
        <v>3</v>
      </c>
      <c r="Q64" s="6">
        <v>44</v>
      </c>
      <c r="R64" s="6" t="s">
        <v>47</v>
      </c>
      <c r="S64" s="6" t="s">
        <v>46</v>
      </c>
      <c r="T64" s="6" t="s">
        <v>46</v>
      </c>
      <c r="U64" s="6" t="s">
        <v>46</v>
      </c>
      <c r="V64" s="6" t="s">
        <v>46</v>
      </c>
      <c r="W64" s="6" t="s">
        <v>95</v>
      </c>
    </row>
    <row r="65" spans="1:23" x14ac:dyDescent="0.25">
      <c r="A65" s="6" t="s">
        <v>98</v>
      </c>
      <c r="B65" s="6" t="s">
        <v>1050</v>
      </c>
      <c r="C65" s="6" t="s">
        <v>88</v>
      </c>
      <c r="D65" s="6" t="s">
        <v>82</v>
      </c>
      <c r="E65" s="6" t="s">
        <v>87</v>
      </c>
      <c r="F65" s="6" t="s">
        <v>86</v>
      </c>
      <c r="G65" s="7" t="s">
        <v>85</v>
      </c>
      <c r="H65" s="6" t="s">
        <v>47</v>
      </c>
      <c r="I65" s="6" t="s">
        <v>47</v>
      </c>
      <c r="J65" s="7" t="s">
        <v>47</v>
      </c>
      <c r="K65" s="6" t="s">
        <v>47</v>
      </c>
      <c r="L65" s="6" t="s">
        <v>47</v>
      </c>
      <c r="M65" s="6" t="b">
        <v>1</v>
      </c>
      <c r="N65" s="6">
        <v>9.6220006726551108E-2</v>
      </c>
      <c r="O65" s="6" t="b">
        <v>1</v>
      </c>
      <c r="P65" s="6">
        <v>3</v>
      </c>
      <c r="Q65" s="6">
        <v>44</v>
      </c>
      <c r="R65" s="6" t="s">
        <v>47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95</v>
      </c>
    </row>
    <row r="66" spans="1:23" x14ac:dyDescent="0.25">
      <c r="A66" s="6" t="s">
        <v>97</v>
      </c>
      <c r="B66" s="6" t="s">
        <v>1051</v>
      </c>
      <c r="C66" s="6" t="s">
        <v>88</v>
      </c>
      <c r="D66" s="6" t="s">
        <v>82</v>
      </c>
      <c r="E66" s="6" t="s">
        <v>87</v>
      </c>
      <c r="F66" s="6" t="s">
        <v>86</v>
      </c>
      <c r="G66" s="7">
        <v>36.392223358154297</v>
      </c>
      <c r="H66" s="6">
        <v>35.815093994140625</v>
      </c>
      <c r="I66" s="6">
        <v>0.60671049356460571</v>
      </c>
      <c r="J66" s="7">
        <v>4.7254199981689453</v>
      </c>
      <c r="K66" s="6">
        <v>7.3849139213562012</v>
      </c>
      <c r="L66" s="6">
        <v>3.0441868305206299</v>
      </c>
      <c r="M66" s="6" t="b">
        <v>1</v>
      </c>
      <c r="N66" s="6">
        <v>9.6220006726551108E-2</v>
      </c>
      <c r="O66" s="6" t="b">
        <v>1</v>
      </c>
      <c r="P66" s="6">
        <v>3</v>
      </c>
      <c r="Q66" s="6">
        <v>32</v>
      </c>
      <c r="R66" s="6" t="s">
        <v>47</v>
      </c>
      <c r="S66" s="6" t="s">
        <v>46</v>
      </c>
      <c r="T66" s="6" t="s">
        <v>95</v>
      </c>
      <c r="U66" s="6" t="s">
        <v>46</v>
      </c>
      <c r="V66" s="6" t="s">
        <v>46</v>
      </c>
      <c r="W66" s="6" t="s">
        <v>46</v>
      </c>
    </row>
    <row r="67" spans="1:23" x14ac:dyDescent="0.25">
      <c r="A67" s="6" t="s">
        <v>94</v>
      </c>
      <c r="B67" s="6" t="s">
        <v>1051</v>
      </c>
      <c r="C67" s="6" t="s">
        <v>88</v>
      </c>
      <c r="D67" s="6" t="s">
        <v>82</v>
      </c>
      <c r="E67" s="6" t="s">
        <v>87</v>
      </c>
      <c r="F67" s="6" t="s">
        <v>86</v>
      </c>
      <c r="G67" s="7">
        <v>35.870464324951172</v>
      </c>
      <c r="H67" s="6">
        <v>35.815093994140625</v>
      </c>
      <c r="I67" s="6">
        <v>0.60671049356460571</v>
      </c>
      <c r="J67" s="7">
        <v>6.7240839004516602</v>
      </c>
      <c r="K67" s="6">
        <v>7.3849139213562012</v>
      </c>
      <c r="L67" s="6">
        <v>3.0441868305206299</v>
      </c>
      <c r="M67" s="6" t="b">
        <v>1</v>
      </c>
      <c r="N67" s="6">
        <v>9.6220006726551108E-2</v>
      </c>
      <c r="O67" s="6" t="b">
        <v>1</v>
      </c>
      <c r="P67" s="6">
        <v>3</v>
      </c>
      <c r="Q67" s="6">
        <v>32</v>
      </c>
      <c r="R67" s="6" t="s">
        <v>47</v>
      </c>
      <c r="S67" s="6" t="s">
        <v>46</v>
      </c>
      <c r="T67" s="6" t="s">
        <v>95</v>
      </c>
      <c r="U67" s="6" t="s">
        <v>46</v>
      </c>
      <c r="V67" s="6" t="s">
        <v>46</v>
      </c>
      <c r="W67" s="6" t="s">
        <v>46</v>
      </c>
    </row>
    <row r="68" spans="1:23" x14ac:dyDescent="0.25">
      <c r="A68" s="6" t="s">
        <v>93</v>
      </c>
      <c r="B68" s="6" t="s">
        <v>1051</v>
      </c>
      <c r="C68" s="6" t="s">
        <v>88</v>
      </c>
      <c r="D68" s="6" t="s">
        <v>82</v>
      </c>
      <c r="E68" s="6" t="s">
        <v>87</v>
      </c>
      <c r="F68" s="6" t="s">
        <v>86</v>
      </c>
      <c r="G68" s="7">
        <v>35.182598114013672</v>
      </c>
      <c r="H68" s="6">
        <v>35.815093994140625</v>
      </c>
      <c r="I68" s="6">
        <v>0.60671049356460571</v>
      </c>
      <c r="J68" s="7">
        <v>10.705236434936523</v>
      </c>
      <c r="K68" s="6">
        <v>7.3849139213562012</v>
      </c>
      <c r="L68" s="6">
        <v>3.0441868305206299</v>
      </c>
      <c r="M68" s="6" t="b">
        <v>1</v>
      </c>
      <c r="N68" s="6">
        <v>9.6220006726551108E-2</v>
      </c>
      <c r="O68" s="6" t="b">
        <v>1</v>
      </c>
      <c r="P68" s="6">
        <v>3</v>
      </c>
      <c r="Q68" s="6">
        <v>32</v>
      </c>
      <c r="R68" s="6" t="s">
        <v>47</v>
      </c>
      <c r="S68" s="6" t="s">
        <v>46</v>
      </c>
      <c r="T68" s="6" t="s">
        <v>95</v>
      </c>
      <c r="U68" s="6" t="s">
        <v>46</v>
      </c>
      <c r="V68" s="6" t="s">
        <v>46</v>
      </c>
      <c r="W68" s="6" t="s">
        <v>46</v>
      </c>
    </row>
    <row r="69" spans="1:23" x14ac:dyDescent="0.25">
      <c r="A69" s="6" t="s">
        <v>91</v>
      </c>
      <c r="B69" s="6" t="s">
        <v>1052</v>
      </c>
      <c r="C69" s="6" t="s">
        <v>88</v>
      </c>
      <c r="D69" s="6" t="s">
        <v>82</v>
      </c>
      <c r="E69" s="6" t="s">
        <v>87</v>
      </c>
      <c r="F69" s="6" t="s">
        <v>86</v>
      </c>
      <c r="G69" s="7" t="s">
        <v>85</v>
      </c>
      <c r="H69" s="6" t="s">
        <v>47</v>
      </c>
      <c r="I69" s="6" t="s">
        <v>47</v>
      </c>
      <c r="J69" s="7" t="s">
        <v>47</v>
      </c>
      <c r="K69" s="6" t="s">
        <v>47</v>
      </c>
      <c r="L69" s="6" t="s">
        <v>47</v>
      </c>
      <c r="M69" s="6" t="b">
        <v>1</v>
      </c>
      <c r="N69" s="6">
        <v>9.6220006726551108E-2</v>
      </c>
      <c r="O69" s="6" t="b">
        <v>1</v>
      </c>
      <c r="P69" s="6">
        <v>3</v>
      </c>
      <c r="Q69" s="6">
        <v>35</v>
      </c>
      <c r="R69" s="6" t="s">
        <v>47</v>
      </c>
      <c r="S69" s="6" t="s">
        <v>46</v>
      </c>
      <c r="T69" s="6" t="s">
        <v>46</v>
      </c>
      <c r="U69" s="6" t="s">
        <v>46</v>
      </c>
      <c r="V69" s="6" t="s">
        <v>46</v>
      </c>
      <c r="W69" s="6" t="s">
        <v>46</v>
      </c>
    </row>
    <row r="70" spans="1:23" x14ac:dyDescent="0.25">
      <c r="A70" s="6" t="s">
        <v>90</v>
      </c>
      <c r="B70" s="6" t="s">
        <v>1052</v>
      </c>
      <c r="C70" s="6" t="s">
        <v>88</v>
      </c>
      <c r="D70" s="6" t="s">
        <v>82</v>
      </c>
      <c r="E70" s="6" t="s">
        <v>87</v>
      </c>
      <c r="F70" s="6" t="s">
        <v>86</v>
      </c>
      <c r="G70" s="7" t="s">
        <v>85</v>
      </c>
      <c r="H70" s="6" t="s">
        <v>47</v>
      </c>
      <c r="I70" s="6" t="s">
        <v>47</v>
      </c>
      <c r="J70" s="7" t="s">
        <v>47</v>
      </c>
      <c r="K70" s="6" t="s">
        <v>47</v>
      </c>
      <c r="L70" s="6" t="s">
        <v>47</v>
      </c>
      <c r="M70" s="6" t="b">
        <v>1</v>
      </c>
      <c r="N70" s="6">
        <v>9.6220006726551108E-2</v>
      </c>
      <c r="O70" s="6" t="b">
        <v>1</v>
      </c>
      <c r="P70" s="6">
        <v>3</v>
      </c>
      <c r="Q70" s="6">
        <v>15</v>
      </c>
      <c r="R70" s="6" t="s">
        <v>47</v>
      </c>
      <c r="S70" s="6" t="s">
        <v>46</v>
      </c>
      <c r="T70" s="6" t="s">
        <v>46</v>
      </c>
      <c r="U70" s="6" t="s">
        <v>46</v>
      </c>
      <c r="V70" s="6" t="s">
        <v>46</v>
      </c>
      <c r="W70" s="6" t="s">
        <v>46</v>
      </c>
    </row>
    <row r="71" spans="1:23" x14ac:dyDescent="0.25">
      <c r="A71" s="6" t="s">
        <v>89</v>
      </c>
      <c r="B71" s="6" t="s">
        <v>1052</v>
      </c>
      <c r="C71" s="6" t="s">
        <v>88</v>
      </c>
      <c r="D71" s="6" t="s">
        <v>82</v>
      </c>
      <c r="E71" s="6" t="s">
        <v>87</v>
      </c>
      <c r="F71" s="6" t="s">
        <v>86</v>
      </c>
      <c r="G71" s="7" t="s">
        <v>85</v>
      </c>
      <c r="H71" s="6" t="s">
        <v>47</v>
      </c>
      <c r="I71" s="6" t="s">
        <v>47</v>
      </c>
      <c r="J71" s="7" t="s">
        <v>47</v>
      </c>
      <c r="K71" s="6" t="s">
        <v>47</v>
      </c>
      <c r="L71" s="6" t="s">
        <v>47</v>
      </c>
      <c r="M71" s="6" t="b">
        <v>1</v>
      </c>
      <c r="N71" s="6">
        <v>9.6220006726551108E-2</v>
      </c>
      <c r="O71" s="6" t="b">
        <v>1</v>
      </c>
      <c r="P71" s="6">
        <v>3</v>
      </c>
      <c r="Q71" s="6">
        <v>44</v>
      </c>
      <c r="R71" s="6" t="s">
        <v>47</v>
      </c>
      <c r="S71" s="6" t="s">
        <v>46</v>
      </c>
      <c r="T71" s="6" t="s">
        <v>46</v>
      </c>
      <c r="U71" s="6" t="s">
        <v>46</v>
      </c>
      <c r="V71" s="6" t="s">
        <v>46</v>
      </c>
      <c r="W71" s="6" t="s">
        <v>95</v>
      </c>
    </row>
    <row r="72" spans="1:23" x14ac:dyDescent="0.25">
      <c r="A72" s="6" t="s">
        <v>84</v>
      </c>
      <c r="B72" s="6" t="s">
        <v>1053</v>
      </c>
      <c r="C72" s="6" t="s">
        <v>88</v>
      </c>
      <c r="D72" s="6" t="s">
        <v>82</v>
      </c>
      <c r="E72" s="6" t="s">
        <v>87</v>
      </c>
      <c r="F72" s="6" t="s">
        <v>86</v>
      </c>
      <c r="G72" s="7" t="s">
        <v>85</v>
      </c>
      <c r="H72" s="6">
        <v>37.924633026123047</v>
      </c>
      <c r="I72" s="6" t="s">
        <v>47</v>
      </c>
      <c r="J72" s="7" t="s">
        <v>47</v>
      </c>
      <c r="K72" s="6" t="s">
        <v>47</v>
      </c>
      <c r="L72" s="6" t="s">
        <v>47</v>
      </c>
      <c r="M72" s="6" t="b">
        <v>1</v>
      </c>
      <c r="N72" s="6">
        <v>9.6220006726551108E-2</v>
      </c>
      <c r="O72" s="6" t="b">
        <v>1</v>
      </c>
      <c r="P72" s="6">
        <v>3</v>
      </c>
      <c r="Q72" s="6">
        <v>44</v>
      </c>
      <c r="R72" s="6" t="s">
        <v>47</v>
      </c>
      <c r="S72" s="6" t="s">
        <v>46</v>
      </c>
      <c r="T72" s="6" t="s">
        <v>46</v>
      </c>
      <c r="U72" s="6" t="s">
        <v>46</v>
      </c>
      <c r="V72" s="6" t="s">
        <v>46</v>
      </c>
      <c r="W72" s="6" t="s">
        <v>95</v>
      </c>
    </row>
    <row r="73" spans="1:23" x14ac:dyDescent="0.25">
      <c r="A73" s="6" t="s">
        <v>79</v>
      </c>
      <c r="B73" s="6" t="s">
        <v>1053</v>
      </c>
      <c r="C73" s="6" t="s">
        <v>88</v>
      </c>
      <c r="D73" s="6" t="s">
        <v>82</v>
      </c>
      <c r="E73" s="6" t="s">
        <v>87</v>
      </c>
      <c r="F73" s="6" t="s">
        <v>86</v>
      </c>
      <c r="G73" s="7">
        <v>37.924633026123047</v>
      </c>
      <c r="H73" s="6">
        <v>37.924633026123047</v>
      </c>
      <c r="I73" s="6" t="s">
        <v>47</v>
      </c>
      <c r="J73" s="7">
        <v>1.6769204139709473</v>
      </c>
      <c r="K73" s="6">
        <v>1.6769204139709473</v>
      </c>
      <c r="L73" s="6" t="s">
        <v>47</v>
      </c>
      <c r="M73" s="6" t="b">
        <v>1</v>
      </c>
      <c r="N73" s="6">
        <v>9.6220006726551108E-2</v>
      </c>
      <c r="O73" s="6" t="b">
        <v>1</v>
      </c>
      <c r="P73" s="6">
        <v>3</v>
      </c>
      <c r="Q73" s="6">
        <v>34</v>
      </c>
      <c r="R73" s="6" t="s">
        <v>47</v>
      </c>
      <c r="S73" s="6" t="s">
        <v>46</v>
      </c>
      <c r="T73" s="6" t="s">
        <v>46</v>
      </c>
      <c r="U73" s="6" t="s">
        <v>46</v>
      </c>
      <c r="V73" s="6" t="s">
        <v>46</v>
      </c>
      <c r="W73" s="6" t="s">
        <v>46</v>
      </c>
    </row>
    <row r="74" spans="1:23" x14ac:dyDescent="0.25">
      <c r="A74" s="6" t="s">
        <v>78</v>
      </c>
      <c r="B74" s="6" t="s">
        <v>1053</v>
      </c>
      <c r="C74" s="6" t="s">
        <v>88</v>
      </c>
      <c r="D74" s="6" t="s">
        <v>82</v>
      </c>
      <c r="E74" s="6" t="s">
        <v>87</v>
      </c>
      <c r="F74" s="6" t="s">
        <v>86</v>
      </c>
      <c r="G74" s="7" t="s">
        <v>85</v>
      </c>
      <c r="H74" s="6">
        <v>37.924633026123047</v>
      </c>
      <c r="I74" s="6" t="s">
        <v>47</v>
      </c>
      <c r="J74" s="7" t="s">
        <v>47</v>
      </c>
      <c r="K74" s="6" t="s">
        <v>47</v>
      </c>
      <c r="L74" s="6" t="s">
        <v>47</v>
      </c>
      <c r="M74" s="6" t="b">
        <v>1</v>
      </c>
      <c r="N74" s="6">
        <v>9.6220006726551108E-2</v>
      </c>
      <c r="O74" s="6" t="b">
        <v>1</v>
      </c>
      <c r="P74" s="6">
        <v>3</v>
      </c>
      <c r="Q74" s="6">
        <v>44</v>
      </c>
      <c r="R74" s="6" t="s">
        <v>47</v>
      </c>
      <c r="S74" s="6" t="s">
        <v>46</v>
      </c>
      <c r="T74" s="6" t="s">
        <v>46</v>
      </c>
      <c r="U74" s="6" t="s">
        <v>46</v>
      </c>
      <c r="V74" s="6" t="s">
        <v>46</v>
      </c>
      <c r="W74" s="6" t="s">
        <v>95</v>
      </c>
    </row>
    <row r="75" spans="1:23" x14ac:dyDescent="0.25">
      <c r="A75" s="6" t="s">
        <v>77</v>
      </c>
      <c r="B75" s="6" t="s">
        <v>1</v>
      </c>
      <c r="C75" s="6" t="s">
        <v>88</v>
      </c>
      <c r="D75" s="6" t="s">
        <v>82</v>
      </c>
      <c r="E75" s="6" t="s">
        <v>87</v>
      </c>
      <c r="F75" s="6" t="s">
        <v>86</v>
      </c>
      <c r="G75" s="7">
        <v>25.565656661987305</v>
      </c>
      <c r="H75" s="6">
        <v>25.565656661987305</v>
      </c>
      <c r="I75" s="6" t="s">
        <v>47</v>
      </c>
      <c r="J75" s="7">
        <v>7131.9560546875</v>
      </c>
      <c r="K75" s="6">
        <v>7131.9560546875</v>
      </c>
      <c r="L75" s="6" t="s">
        <v>47</v>
      </c>
      <c r="M75" s="6" t="b">
        <v>1</v>
      </c>
      <c r="N75" s="6">
        <v>9.6220006726551108E-2</v>
      </c>
      <c r="O75" s="6" t="b">
        <v>1</v>
      </c>
      <c r="P75" s="6">
        <v>3</v>
      </c>
      <c r="Q75" s="6">
        <v>22</v>
      </c>
      <c r="R75" s="6" t="s">
        <v>47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</row>
    <row r="76" spans="1:23" x14ac:dyDescent="0.25">
      <c r="A76" s="6" t="s">
        <v>76</v>
      </c>
      <c r="B76" s="6" t="s">
        <v>47</v>
      </c>
      <c r="C76" s="6" t="s">
        <v>88</v>
      </c>
      <c r="D76" s="6" t="s">
        <v>82</v>
      </c>
      <c r="E76" s="6" t="s">
        <v>87</v>
      </c>
      <c r="F76" s="6" t="s">
        <v>86</v>
      </c>
      <c r="G76" s="7" t="s">
        <v>85</v>
      </c>
      <c r="H76" s="6">
        <v>33.007972717285156</v>
      </c>
      <c r="I76" s="6">
        <v>0.28888934850692749</v>
      </c>
      <c r="J76" s="7" t="s">
        <v>47</v>
      </c>
      <c r="K76" s="6" t="s">
        <v>47</v>
      </c>
      <c r="L76" s="6" t="s">
        <v>47</v>
      </c>
      <c r="M76" s="6" t="b">
        <v>1</v>
      </c>
      <c r="N76" s="6">
        <v>9.6220006726551108E-2</v>
      </c>
      <c r="O76" s="6" t="b">
        <v>1</v>
      </c>
      <c r="P76" s="6">
        <v>3</v>
      </c>
      <c r="Q76" s="6">
        <v>44</v>
      </c>
      <c r="R76" s="6" t="s">
        <v>47</v>
      </c>
      <c r="S76" s="6" t="s">
        <v>46</v>
      </c>
      <c r="T76" s="6" t="s">
        <v>46</v>
      </c>
      <c r="U76" s="6" t="s">
        <v>46</v>
      </c>
      <c r="V76" s="6" t="s">
        <v>46</v>
      </c>
      <c r="W76" s="6" t="s">
        <v>95</v>
      </c>
    </row>
    <row r="77" spans="1:23" x14ac:dyDescent="0.25">
      <c r="A77" s="6" t="s">
        <v>75</v>
      </c>
      <c r="B77" s="6" t="s">
        <v>2</v>
      </c>
      <c r="C77" s="6" t="s">
        <v>88</v>
      </c>
      <c r="D77" s="6" t="s">
        <v>82</v>
      </c>
      <c r="E77" s="6" t="s">
        <v>87</v>
      </c>
      <c r="F77" s="6" t="s">
        <v>86</v>
      </c>
      <c r="G77" s="7">
        <v>30.293972015380859</v>
      </c>
      <c r="H77" s="6">
        <v>30.293972015380859</v>
      </c>
      <c r="I77" s="6" t="s">
        <v>47</v>
      </c>
      <c r="J77" s="7">
        <v>291.7001953125</v>
      </c>
      <c r="K77" s="6">
        <v>291.7001953125</v>
      </c>
      <c r="L77" s="6" t="s">
        <v>47</v>
      </c>
      <c r="M77" s="6" t="b">
        <v>1</v>
      </c>
      <c r="N77" s="6">
        <v>9.6220006726551108E-2</v>
      </c>
      <c r="O77" s="6" t="b">
        <v>1</v>
      </c>
      <c r="P77" s="6">
        <v>3</v>
      </c>
      <c r="Q77" s="6">
        <v>27</v>
      </c>
      <c r="R77" s="6" t="s">
        <v>47</v>
      </c>
      <c r="S77" s="6" t="s">
        <v>46</v>
      </c>
      <c r="T77" s="6" t="s">
        <v>46</v>
      </c>
      <c r="U77" s="6" t="s">
        <v>46</v>
      </c>
      <c r="V77" s="6" t="s">
        <v>46</v>
      </c>
      <c r="W77" s="6" t="s">
        <v>46</v>
      </c>
    </row>
    <row r="78" spans="1:23" x14ac:dyDescent="0.25">
      <c r="A78" s="6" t="s">
        <v>74</v>
      </c>
      <c r="B78" s="6" t="s">
        <v>47</v>
      </c>
      <c r="C78" s="6" t="s">
        <v>88</v>
      </c>
      <c r="D78" s="6" t="s">
        <v>82</v>
      </c>
      <c r="E78" s="6" t="s">
        <v>87</v>
      </c>
      <c r="F78" s="6" t="s">
        <v>86</v>
      </c>
      <c r="G78" s="7" t="s">
        <v>85</v>
      </c>
      <c r="H78" s="6">
        <v>33.007972717285156</v>
      </c>
      <c r="I78" s="6">
        <v>0.28888934850692749</v>
      </c>
      <c r="J78" s="7" t="s">
        <v>47</v>
      </c>
      <c r="K78" s="6" t="s">
        <v>47</v>
      </c>
      <c r="L78" s="6" t="s">
        <v>47</v>
      </c>
      <c r="M78" s="6" t="b">
        <v>1</v>
      </c>
      <c r="N78" s="6">
        <v>9.6220006726551108E-2</v>
      </c>
      <c r="O78" s="6" t="b">
        <v>1</v>
      </c>
      <c r="P78" s="6">
        <v>3</v>
      </c>
      <c r="Q78" s="6">
        <v>44</v>
      </c>
      <c r="R78" s="6" t="s">
        <v>47</v>
      </c>
      <c r="S78" s="6" t="s">
        <v>46</v>
      </c>
      <c r="T78" s="6" t="s">
        <v>46</v>
      </c>
      <c r="U78" s="6" t="s">
        <v>46</v>
      </c>
      <c r="V78" s="6" t="s">
        <v>46</v>
      </c>
      <c r="W78" s="6" t="s">
        <v>95</v>
      </c>
    </row>
    <row r="79" spans="1:23" x14ac:dyDescent="0.25">
      <c r="A79" s="6" t="s">
        <v>73</v>
      </c>
      <c r="B79" s="6" t="s">
        <v>3</v>
      </c>
      <c r="C79" s="6" t="s">
        <v>88</v>
      </c>
      <c r="D79" s="6" t="s">
        <v>82</v>
      </c>
      <c r="E79" s="6" t="s">
        <v>87</v>
      </c>
      <c r="F79" s="6" t="s">
        <v>86</v>
      </c>
      <c r="G79" s="7">
        <v>25.140283584594727</v>
      </c>
      <c r="H79" s="6">
        <v>25.140283584594727</v>
      </c>
      <c r="I79" s="6" t="s">
        <v>47</v>
      </c>
      <c r="J79" s="7">
        <v>9508.2734375</v>
      </c>
      <c r="K79" s="6">
        <v>9508.2734375</v>
      </c>
      <c r="L79" s="6" t="s">
        <v>47</v>
      </c>
      <c r="M79" s="6" t="b">
        <v>1</v>
      </c>
      <c r="N79" s="6">
        <v>9.6220006726551108E-2</v>
      </c>
      <c r="O79" s="6" t="b">
        <v>1</v>
      </c>
      <c r="P79" s="6">
        <v>3</v>
      </c>
      <c r="Q79" s="6">
        <v>21</v>
      </c>
      <c r="R79" s="6" t="s">
        <v>47</v>
      </c>
      <c r="S79" s="6" t="s">
        <v>46</v>
      </c>
      <c r="T79" s="6" t="s">
        <v>46</v>
      </c>
      <c r="U79" s="6" t="s">
        <v>46</v>
      </c>
      <c r="V79" s="6" t="s">
        <v>46</v>
      </c>
      <c r="W79" s="6" t="s">
        <v>46</v>
      </c>
    </row>
    <row r="80" spans="1:23" x14ac:dyDescent="0.25">
      <c r="A80" s="6" t="s">
        <v>72</v>
      </c>
      <c r="B80" s="6" t="s">
        <v>47</v>
      </c>
      <c r="C80" s="6" t="s">
        <v>88</v>
      </c>
      <c r="D80" s="6" t="s">
        <v>82</v>
      </c>
      <c r="E80" s="6" t="s">
        <v>87</v>
      </c>
      <c r="F80" s="6" t="s">
        <v>86</v>
      </c>
      <c r="G80" s="7" t="s">
        <v>85</v>
      </c>
      <c r="H80" s="6">
        <v>33.007972717285156</v>
      </c>
      <c r="I80" s="6">
        <v>0.28888934850692749</v>
      </c>
      <c r="J80" s="7" t="s">
        <v>47</v>
      </c>
      <c r="K80" s="6" t="s">
        <v>47</v>
      </c>
      <c r="L80" s="6" t="s">
        <v>47</v>
      </c>
      <c r="M80" s="6" t="b">
        <v>1</v>
      </c>
      <c r="N80" s="6">
        <v>9.6220006726551108E-2</v>
      </c>
      <c r="O80" s="6" t="b">
        <v>1</v>
      </c>
      <c r="P80" s="6">
        <v>3</v>
      </c>
      <c r="Q80" s="6">
        <v>20</v>
      </c>
      <c r="R80" s="6" t="s">
        <v>47</v>
      </c>
      <c r="S80" s="6" t="s">
        <v>46</v>
      </c>
      <c r="T80" s="6" t="s">
        <v>46</v>
      </c>
      <c r="U80" s="6" t="s">
        <v>46</v>
      </c>
      <c r="V80" s="6" t="s">
        <v>46</v>
      </c>
      <c r="W80" s="6" t="s">
        <v>46</v>
      </c>
    </row>
    <row r="81" spans="1:23" x14ac:dyDescent="0.25">
      <c r="A81" s="6" t="s">
        <v>71</v>
      </c>
      <c r="B81" s="6" t="s">
        <v>1043</v>
      </c>
      <c r="C81" s="6" t="s">
        <v>88</v>
      </c>
      <c r="D81" s="6" t="s">
        <v>82</v>
      </c>
      <c r="E81" s="6" t="s">
        <v>87</v>
      </c>
      <c r="F81" s="6" t="s">
        <v>86</v>
      </c>
      <c r="G81" s="7">
        <v>24.122413635253906</v>
      </c>
      <c r="H81" s="6">
        <v>28.377708435058594</v>
      </c>
      <c r="I81" s="6">
        <v>4.7092657089233398</v>
      </c>
      <c r="J81" s="7">
        <v>18921.54296875</v>
      </c>
      <c r="K81" s="6">
        <v>9766.3408203125</v>
      </c>
      <c r="L81" s="6">
        <v>10642.1416015625</v>
      </c>
      <c r="M81" s="6" t="b">
        <v>1</v>
      </c>
      <c r="N81" s="6">
        <v>9.6220006726551108E-2</v>
      </c>
      <c r="O81" s="6" t="b">
        <v>1</v>
      </c>
      <c r="P81" s="6">
        <v>3</v>
      </c>
      <c r="Q81" s="6">
        <v>21</v>
      </c>
      <c r="R81" s="6" t="s">
        <v>47</v>
      </c>
      <c r="S81" s="6" t="s">
        <v>46</v>
      </c>
      <c r="T81" s="6" t="s">
        <v>95</v>
      </c>
      <c r="U81" s="6" t="s">
        <v>46</v>
      </c>
      <c r="V81" s="6" t="s">
        <v>46</v>
      </c>
      <c r="W81" s="6" t="s">
        <v>46</v>
      </c>
    </row>
    <row r="82" spans="1:23" x14ac:dyDescent="0.25">
      <c r="A82" s="6" t="s">
        <v>70</v>
      </c>
      <c r="B82" s="6" t="s">
        <v>1043</v>
      </c>
      <c r="C82" s="6" t="s">
        <v>88</v>
      </c>
      <c r="D82" s="6" t="s">
        <v>82</v>
      </c>
      <c r="E82" s="6" t="s">
        <v>87</v>
      </c>
      <c r="F82" s="6" t="s">
        <v>86</v>
      </c>
      <c r="G82" s="7">
        <v>24.026493072509766</v>
      </c>
      <c r="H82" s="6">
        <v>28.377708435058594</v>
      </c>
      <c r="I82" s="6">
        <v>4.7092657089233398</v>
      </c>
      <c r="J82" s="7">
        <v>20189.224609375</v>
      </c>
      <c r="K82" s="6">
        <v>9766.3408203125</v>
      </c>
      <c r="L82" s="6">
        <v>10642.1416015625</v>
      </c>
      <c r="M82" s="6" t="b">
        <v>1</v>
      </c>
      <c r="N82" s="6">
        <v>9.6220006726551108E-2</v>
      </c>
      <c r="O82" s="6" t="b">
        <v>1</v>
      </c>
      <c r="P82" s="6">
        <v>3</v>
      </c>
      <c r="Q82" s="6">
        <v>21</v>
      </c>
      <c r="R82" s="6" t="s">
        <v>47</v>
      </c>
      <c r="S82" s="6" t="s">
        <v>46</v>
      </c>
      <c r="T82" s="6" t="s">
        <v>95</v>
      </c>
      <c r="U82" s="6" t="s">
        <v>46</v>
      </c>
      <c r="V82" s="6" t="s">
        <v>46</v>
      </c>
      <c r="W82" s="6" t="s">
        <v>46</v>
      </c>
    </row>
    <row r="83" spans="1:23" x14ac:dyDescent="0.25">
      <c r="A83" s="6" t="s">
        <v>69</v>
      </c>
      <c r="B83" s="6" t="s">
        <v>1043</v>
      </c>
      <c r="C83" s="6" t="s">
        <v>88</v>
      </c>
      <c r="D83" s="6" t="s">
        <v>82</v>
      </c>
      <c r="E83" s="6" t="s">
        <v>87</v>
      </c>
      <c r="F83" s="6" t="s">
        <v>86</v>
      </c>
      <c r="G83" s="7">
        <v>24.092258453369141</v>
      </c>
      <c r="H83" s="6">
        <v>28.377708435058594</v>
      </c>
      <c r="I83" s="6">
        <v>4.7092657089233398</v>
      </c>
      <c r="J83" s="7">
        <v>19311.25</v>
      </c>
      <c r="K83" s="6">
        <v>9766.3408203125</v>
      </c>
      <c r="L83" s="6">
        <v>10642.1416015625</v>
      </c>
      <c r="M83" s="6" t="b">
        <v>1</v>
      </c>
      <c r="N83" s="6">
        <v>9.6220006726551108E-2</v>
      </c>
      <c r="O83" s="6" t="b">
        <v>1</v>
      </c>
      <c r="P83" s="6">
        <v>3</v>
      </c>
      <c r="Q83" s="6">
        <v>21</v>
      </c>
      <c r="R83" s="6" t="s">
        <v>47</v>
      </c>
      <c r="S83" s="6" t="s">
        <v>46</v>
      </c>
      <c r="T83" s="6" t="s">
        <v>95</v>
      </c>
      <c r="U83" s="6" t="s">
        <v>46</v>
      </c>
      <c r="V83" s="6" t="s">
        <v>46</v>
      </c>
      <c r="W83" s="6" t="s">
        <v>46</v>
      </c>
    </row>
    <row r="84" spans="1:23" x14ac:dyDescent="0.25">
      <c r="A84" s="6" t="s">
        <v>68</v>
      </c>
      <c r="B84" s="6" t="s">
        <v>47</v>
      </c>
      <c r="C84" s="6" t="s">
        <v>88</v>
      </c>
      <c r="D84" s="6" t="s">
        <v>82</v>
      </c>
      <c r="E84" s="6" t="s">
        <v>87</v>
      </c>
      <c r="F84" s="6" t="s">
        <v>86</v>
      </c>
      <c r="G84" s="7" t="s">
        <v>85</v>
      </c>
      <c r="H84" s="6">
        <v>33.007972717285156</v>
      </c>
      <c r="I84" s="6">
        <v>0.28888934850692749</v>
      </c>
      <c r="J84" s="7" t="s">
        <v>47</v>
      </c>
      <c r="K84" s="6" t="s">
        <v>47</v>
      </c>
      <c r="L84" s="6" t="s">
        <v>47</v>
      </c>
      <c r="M84" s="6" t="b">
        <v>1</v>
      </c>
      <c r="N84" s="6">
        <v>9.6220006726551108E-2</v>
      </c>
      <c r="O84" s="6" t="b">
        <v>1</v>
      </c>
      <c r="P84" s="6">
        <v>3</v>
      </c>
      <c r="Q84" s="6">
        <v>36</v>
      </c>
      <c r="R84" s="6" t="s">
        <v>47</v>
      </c>
      <c r="S84" s="6" t="s">
        <v>46</v>
      </c>
      <c r="T84" s="6" t="s">
        <v>46</v>
      </c>
      <c r="U84" s="6" t="s">
        <v>46</v>
      </c>
      <c r="V84" s="6" t="s">
        <v>46</v>
      </c>
      <c r="W84" s="6" t="s">
        <v>46</v>
      </c>
    </row>
    <row r="85" spans="1:23" x14ac:dyDescent="0.25">
      <c r="A85" s="6" t="s">
        <v>67</v>
      </c>
      <c r="B85" s="6" t="s">
        <v>4</v>
      </c>
      <c r="C85" s="6" t="s">
        <v>88</v>
      </c>
      <c r="D85" s="6" t="s">
        <v>82</v>
      </c>
      <c r="E85" s="6" t="s">
        <v>87</v>
      </c>
      <c r="F85" s="6" t="s">
        <v>86</v>
      </c>
      <c r="G85" s="7">
        <v>27.174322128295898</v>
      </c>
      <c r="H85" s="6">
        <v>27.174322128295898</v>
      </c>
      <c r="I85" s="6" t="s">
        <v>47</v>
      </c>
      <c r="J85" s="7">
        <v>2403.761474609375</v>
      </c>
      <c r="K85" s="6">
        <v>2403.761474609375</v>
      </c>
      <c r="L85" s="6" t="s">
        <v>47</v>
      </c>
      <c r="M85" s="6" t="b">
        <v>1</v>
      </c>
      <c r="N85" s="6">
        <v>9.6220006726551108E-2</v>
      </c>
      <c r="O85" s="6" t="b">
        <v>1</v>
      </c>
      <c r="P85" s="6">
        <v>3</v>
      </c>
      <c r="Q85" s="6">
        <v>22</v>
      </c>
      <c r="R85" s="6" t="s">
        <v>47</v>
      </c>
      <c r="S85" s="6" t="s">
        <v>46</v>
      </c>
      <c r="T85" s="6" t="s">
        <v>46</v>
      </c>
      <c r="U85" s="6" t="s">
        <v>46</v>
      </c>
      <c r="V85" s="6" t="s">
        <v>46</v>
      </c>
      <c r="W85" s="6" t="s">
        <v>46</v>
      </c>
    </row>
    <row r="86" spans="1:23" x14ac:dyDescent="0.25">
      <c r="A86" s="6" t="s">
        <v>66</v>
      </c>
      <c r="B86" s="6" t="s">
        <v>4</v>
      </c>
      <c r="C86" s="6" t="s">
        <v>88</v>
      </c>
      <c r="D86" s="6" t="s">
        <v>82</v>
      </c>
      <c r="E86" s="6" t="s">
        <v>87</v>
      </c>
      <c r="F86" s="6" t="s">
        <v>86</v>
      </c>
      <c r="G86" s="7" t="s">
        <v>85</v>
      </c>
      <c r="H86" s="6">
        <v>27.174322128295898</v>
      </c>
      <c r="I86" s="6" t="s">
        <v>47</v>
      </c>
      <c r="J86" s="7" t="s">
        <v>47</v>
      </c>
      <c r="K86" s="6" t="s">
        <v>47</v>
      </c>
      <c r="L86" s="6" t="s">
        <v>47</v>
      </c>
      <c r="M86" s="6" t="b">
        <v>1</v>
      </c>
      <c r="N86" s="6">
        <v>9.6220006726551108E-2</v>
      </c>
      <c r="O86" s="6" t="b">
        <v>1</v>
      </c>
      <c r="P86" s="6">
        <v>3</v>
      </c>
      <c r="Q86" s="6">
        <v>44</v>
      </c>
      <c r="R86" s="6" t="s">
        <v>47</v>
      </c>
      <c r="S86" s="6" t="s">
        <v>46</v>
      </c>
      <c r="T86" s="6" t="s">
        <v>46</v>
      </c>
      <c r="U86" s="6" t="s">
        <v>46</v>
      </c>
      <c r="V86" s="6" t="s">
        <v>46</v>
      </c>
      <c r="W86" s="6" t="s">
        <v>95</v>
      </c>
    </row>
    <row r="87" spans="1:23" x14ac:dyDescent="0.25">
      <c r="A87" s="6" t="s">
        <v>65</v>
      </c>
      <c r="B87" s="6" t="s">
        <v>5</v>
      </c>
      <c r="C87" s="6" t="s">
        <v>88</v>
      </c>
      <c r="D87" s="6" t="s">
        <v>82</v>
      </c>
      <c r="E87" s="6" t="s">
        <v>87</v>
      </c>
      <c r="F87" s="6" t="s">
        <v>86</v>
      </c>
      <c r="G87" s="7" t="s">
        <v>85</v>
      </c>
      <c r="H87" s="6" t="s">
        <v>47</v>
      </c>
      <c r="I87" s="6" t="s">
        <v>47</v>
      </c>
      <c r="J87" s="7" t="s">
        <v>47</v>
      </c>
      <c r="K87" s="6" t="s">
        <v>47</v>
      </c>
      <c r="L87" s="6" t="s">
        <v>47</v>
      </c>
      <c r="M87" s="6" t="b">
        <v>1</v>
      </c>
      <c r="N87" s="6">
        <v>9.6220006726551108E-2</v>
      </c>
      <c r="O87" s="6" t="b">
        <v>1</v>
      </c>
      <c r="P87" s="6">
        <v>3</v>
      </c>
      <c r="Q87" s="6">
        <v>44</v>
      </c>
      <c r="R87" s="6" t="s">
        <v>47</v>
      </c>
      <c r="S87" s="6" t="s">
        <v>46</v>
      </c>
      <c r="T87" s="6" t="s">
        <v>46</v>
      </c>
      <c r="U87" s="6" t="s">
        <v>46</v>
      </c>
      <c r="V87" s="6" t="s">
        <v>46</v>
      </c>
      <c r="W87" s="6" t="s">
        <v>95</v>
      </c>
    </row>
    <row r="88" spans="1:23" x14ac:dyDescent="0.25">
      <c r="A88" s="6" t="s">
        <v>64</v>
      </c>
      <c r="B88" s="6" t="s">
        <v>5</v>
      </c>
      <c r="C88" s="6" t="s">
        <v>88</v>
      </c>
      <c r="D88" s="6" t="s">
        <v>82</v>
      </c>
      <c r="E88" s="6" t="s">
        <v>87</v>
      </c>
      <c r="F88" s="6" t="s">
        <v>86</v>
      </c>
      <c r="G88" s="7" t="s">
        <v>85</v>
      </c>
      <c r="H88" s="6" t="s">
        <v>47</v>
      </c>
      <c r="I88" s="6" t="s">
        <v>47</v>
      </c>
      <c r="J88" s="7" t="s">
        <v>47</v>
      </c>
      <c r="K88" s="6" t="s">
        <v>47</v>
      </c>
      <c r="L88" s="6" t="s">
        <v>47</v>
      </c>
      <c r="M88" s="6" t="b">
        <v>1</v>
      </c>
      <c r="N88" s="6">
        <v>9.6220006726551108E-2</v>
      </c>
      <c r="O88" s="6" t="b">
        <v>1</v>
      </c>
      <c r="P88" s="6">
        <v>3</v>
      </c>
      <c r="Q88" s="6">
        <v>44</v>
      </c>
      <c r="R88" s="6" t="s">
        <v>47</v>
      </c>
      <c r="S88" s="6" t="s">
        <v>46</v>
      </c>
      <c r="T88" s="6" t="s">
        <v>46</v>
      </c>
      <c r="U88" s="6" t="s">
        <v>46</v>
      </c>
      <c r="V88" s="6" t="s">
        <v>46</v>
      </c>
      <c r="W88" s="6" t="s">
        <v>95</v>
      </c>
    </row>
    <row r="89" spans="1:23" x14ac:dyDescent="0.25">
      <c r="A89" s="6" t="s">
        <v>63</v>
      </c>
      <c r="B89" s="6" t="s">
        <v>6</v>
      </c>
      <c r="C89" s="6" t="s">
        <v>88</v>
      </c>
      <c r="D89" s="6" t="s">
        <v>82</v>
      </c>
      <c r="E89" s="6" t="s">
        <v>87</v>
      </c>
      <c r="F89" s="6" t="s">
        <v>86</v>
      </c>
      <c r="G89" s="7">
        <v>24.132637023925781</v>
      </c>
      <c r="H89" s="6">
        <v>24.011465072631836</v>
      </c>
      <c r="I89" s="6">
        <v>0.17136301100254059</v>
      </c>
      <c r="J89" s="7">
        <v>18791.216796875</v>
      </c>
      <c r="K89" s="6">
        <v>20463.859375</v>
      </c>
      <c r="L89" s="6">
        <v>2365.47509765625</v>
      </c>
      <c r="M89" s="6" t="b">
        <v>1</v>
      </c>
      <c r="N89" s="6">
        <v>9.6220006726551108E-2</v>
      </c>
      <c r="O89" s="6" t="b">
        <v>1</v>
      </c>
      <c r="P89" s="6">
        <v>3</v>
      </c>
      <c r="Q89" s="6">
        <v>20</v>
      </c>
      <c r="R89" s="6" t="s">
        <v>47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46</v>
      </c>
    </row>
    <row r="90" spans="1:23" x14ac:dyDescent="0.25">
      <c r="A90" s="6" t="s">
        <v>62</v>
      </c>
      <c r="B90" s="6" t="s">
        <v>6</v>
      </c>
      <c r="C90" s="6" t="s">
        <v>88</v>
      </c>
      <c r="D90" s="6" t="s">
        <v>82</v>
      </c>
      <c r="E90" s="6" t="s">
        <v>87</v>
      </c>
      <c r="F90" s="6" t="s">
        <v>86</v>
      </c>
      <c r="G90" s="7">
        <v>23.890293121337891</v>
      </c>
      <c r="H90" s="6">
        <v>24.011465072631836</v>
      </c>
      <c r="I90" s="6">
        <v>0.17136301100254059</v>
      </c>
      <c r="J90" s="7">
        <v>22136.50390625</v>
      </c>
      <c r="K90" s="6">
        <v>20463.859375</v>
      </c>
      <c r="L90" s="6">
        <v>2365.47509765625</v>
      </c>
      <c r="M90" s="6" t="b">
        <v>1</v>
      </c>
      <c r="N90" s="6">
        <v>9.6220006726551108E-2</v>
      </c>
      <c r="O90" s="6" t="b">
        <v>1</v>
      </c>
      <c r="P90" s="6">
        <v>3</v>
      </c>
      <c r="Q90" s="6">
        <v>21</v>
      </c>
      <c r="R90" s="6" t="s">
        <v>47</v>
      </c>
      <c r="S90" s="6" t="s">
        <v>46</v>
      </c>
      <c r="T90" s="6" t="s">
        <v>46</v>
      </c>
      <c r="U90" s="6" t="s">
        <v>46</v>
      </c>
      <c r="V90" s="6" t="s">
        <v>46</v>
      </c>
      <c r="W90" s="6" t="s">
        <v>46</v>
      </c>
    </row>
    <row r="91" spans="1:23" x14ac:dyDescent="0.25">
      <c r="A91" s="6" t="s">
        <v>61</v>
      </c>
      <c r="B91" s="6" t="s">
        <v>7</v>
      </c>
      <c r="C91" s="6" t="s">
        <v>88</v>
      </c>
      <c r="D91" s="6" t="s">
        <v>82</v>
      </c>
      <c r="E91" s="6" t="s">
        <v>87</v>
      </c>
      <c r="F91" s="6" t="s">
        <v>86</v>
      </c>
      <c r="G91" s="7" t="s">
        <v>85</v>
      </c>
      <c r="H91" s="6" t="s">
        <v>47</v>
      </c>
      <c r="I91" s="6" t="s">
        <v>47</v>
      </c>
      <c r="J91" s="7" t="s">
        <v>47</v>
      </c>
      <c r="K91" s="6" t="s">
        <v>47</v>
      </c>
      <c r="L91" s="6" t="s">
        <v>47</v>
      </c>
      <c r="M91" s="6" t="b">
        <v>1</v>
      </c>
      <c r="N91" s="6">
        <v>9.6220006726551108E-2</v>
      </c>
      <c r="O91" s="6" t="b">
        <v>1</v>
      </c>
      <c r="P91" s="6">
        <v>3</v>
      </c>
      <c r="Q91" s="6">
        <v>44</v>
      </c>
      <c r="R91" s="6" t="s">
        <v>47</v>
      </c>
      <c r="S91" s="6" t="s">
        <v>46</v>
      </c>
      <c r="T91" s="6" t="s">
        <v>46</v>
      </c>
      <c r="U91" s="6" t="s">
        <v>46</v>
      </c>
      <c r="V91" s="6" t="s">
        <v>46</v>
      </c>
      <c r="W91" s="6" t="s">
        <v>95</v>
      </c>
    </row>
    <row r="92" spans="1:23" x14ac:dyDescent="0.25">
      <c r="A92" s="6" t="s">
        <v>60</v>
      </c>
      <c r="B92" s="6" t="s">
        <v>7</v>
      </c>
      <c r="C92" s="6" t="s">
        <v>88</v>
      </c>
      <c r="D92" s="6" t="s">
        <v>82</v>
      </c>
      <c r="E92" s="6" t="s">
        <v>87</v>
      </c>
      <c r="F92" s="6" t="s">
        <v>86</v>
      </c>
      <c r="G92" s="7" t="s">
        <v>85</v>
      </c>
      <c r="H92" s="6" t="s">
        <v>47</v>
      </c>
      <c r="I92" s="6" t="s">
        <v>47</v>
      </c>
      <c r="J92" s="7" t="s">
        <v>47</v>
      </c>
      <c r="K92" s="6" t="s">
        <v>47</v>
      </c>
      <c r="L92" s="6" t="s">
        <v>47</v>
      </c>
      <c r="M92" s="6" t="b">
        <v>1</v>
      </c>
      <c r="N92" s="6">
        <v>9.6220006726551108E-2</v>
      </c>
      <c r="O92" s="6" t="b">
        <v>1</v>
      </c>
      <c r="P92" s="6">
        <v>3</v>
      </c>
      <c r="Q92" s="6">
        <v>36</v>
      </c>
      <c r="R92" s="6" t="s">
        <v>47</v>
      </c>
      <c r="S92" s="6" t="s">
        <v>46</v>
      </c>
      <c r="T92" s="6" t="s">
        <v>46</v>
      </c>
      <c r="U92" s="6" t="s">
        <v>46</v>
      </c>
      <c r="V92" s="6" t="s">
        <v>46</v>
      </c>
      <c r="W92" s="6" t="s">
        <v>46</v>
      </c>
    </row>
    <row r="93" spans="1:23" x14ac:dyDescent="0.25">
      <c r="A93" s="6" t="s">
        <v>59</v>
      </c>
      <c r="B93" s="6" t="s">
        <v>8</v>
      </c>
      <c r="C93" s="6" t="s">
        <v>88</v>
      </c>
      <c r="D93" s="6" t="s">
        <v>82</v>
      </c>
      <c r="E93" s="6" t="s">
        <v>87</v>
      </c>
      <c r="F93" s="6" t="s">
        <v>86</v>
      </c>
      <c r="G93" s="7" t="s">
        <v>85</v>
      </c>
      <c r="H93" s="6" t="s">
        <v>47</v>
      </c>
      <c r="I93" s="6" t="s">
        <v>47</v>
      </c>
      <c r="J93" s="7" t="s">
        <v>47</v>
      </c>
      <c r="K93" s="6" t="s">
        <v>47</v>
      </c>
      <c r="L93" s="6" t="s">
        <v>47</v>
      </c>
      <c r="M93" s="6" t="b">
        <v>1</v>
      </c>
      <c r="N93" s="6">
        <v>9.6220006726551108E-2</v>
      </c>
      <c r="O93" s="6" t="b">
        <v>1</v>
      </c>
      <c r="P93" s="6">
        <v>3</v>
      </c>
      <c r="Q93" s="6">
        <v>44</v>
      </c>
      <c r="R93" s="6" t="s">
        <v>47</v>
      </c>
      <c r="S93" s="6" t="s">
        <v>46</v>
      </c>
      <c r="T93" s="6" t="s">
        <v>46</v>
      </c>
      <c r="U93" s="6" t="s">
        <v>46</v>
      </c>
      <c r="V93" s="6" t="s">
        <v>46</v>
      </c>
      <c r="W93" s="6" t="s">
        <v>95</v>
      </c>
    </row>
    <row r="94" spans="1:23" x14ac:dyDescent="0.25">
      <c r="A94" s="6" t="s">
        <v>58</v>
      </c>
      <c r="B94" s="6" t="s">
        <v>8</v>
      </c>
      <c r="C94" s="6" t="s">
        <v>88</v>
      </c>
      <c r="D94" s="6" t="s">
        <v>82</v>
      </c>
      <c r="E94" s="6" t="s">
        <v>87</v>
      </c>
      <c r="F94" s="6" t="s">
        <v>86</v>
      </c>
      <c r="G94" s="7" t="s">
        <v>85</v>
      </c>
      <c r="H94" s="6" t="s">
        <v>47</v>
      </c>
      <c r="I94" s="6" t="s">
        <v>47</v>
      </c>
      <c r="J94" s="7" t="s">
        <v>47</v>
      </c>
      <c r="K94" s="6" t="s">
        <v>47</v>
      </c>
      <c r="L94" s="6" t="s">
        <v>47</v>
      </c>
      <c r="M94" s="6" t="b">
        <v>1</v>
      </c>
      <c r="N94" s="6">
        <v>9.6220006726551108E-2</v>
      </c>
      <c r="O94" s="6" t="b">
        <v>1</v>
      </c>
      <c r="P94" s="6">
        <v>3</v>
      </c>
      <c r="Q94" s="6">
        <v>36</v>
      </c>
      <c r="R94" s="6" t="s">
        <v>47</v>
      </c>
      <c r="S94" s="6" t="s">
        <v>46</v>
      </c>
      <c r="T94" s="6" t="s">
        <v>46</v>
      </c>
      <c r="U94" s="6" t="s">
        <v>46</v>
      </c>
      <c r="V94" s="6" t="s">
        <v>46</v>
      </c>
      <c r="W94" s="6" t="s">
        <v>46</v>
      </c>
    </row>
    <row r="95" spans="1:23" x14ac:dyDescent="0.25">
      <c r="A95" s="6" t="s">
        <v>57</v>
      </c>
      <c r="B95" s="6" t="s">
        <v>9</v>
      </c>
      <c r="C95" s="6" t="s">
        <v>88</v>
      </c>
      <c r="D95" s="6" t="s">
        <v>82</v>
      </c>
      <c r="E95" s="6" t="s">
        <v>87</v>
      </c>
      <c r="F95" s="6" t="s">
        <v>86</v>
      </c>
      <c r="G95" s="7">
        <v>25.532331466674805</v>
      </c>
      <c r="H95" s="6">
        <v>25.485034942626953</v>
      </c>
      <c r="I95" s="6">
        <v>6.6888734698295593E-2</v>
      </c>
      <c r="J95" s="7">
        <v>7294.4609375</v>
      </c>
      <c r="K95" s="6">
        <v>7535.3271484375</v>
      </c>
      <c r="L95" s="6">
        <v>340.63626098632813</v>
      </c>
      <c r="M95" s="6" t="b">
        <v>1</v>
      </c>
      <c r="N95" s="6">
        <v>9.6220006726551108E-2</v>
      </c>
      <c r="O95" s="6" t="b">
        <v>1</v>
      </c>
      <c r="P95" s="6">
        <v>3</v>
      </c>
      <c r="Q95" s="6">
        <v>22</v>
      </c>
      <c r="R95" s="6" t="s">
        <v>47</v>
      </c>
      <c r="S95" s="6" t="s">
        <v>46</v>
      </c>
      <c r="T95" s="6" t="s">
        <v>46</v>
      </c>
      <c r="U95" s="6" t="s">
        <v>46</v>
      </c>
      <c r="V95" s="6" t="s">
        <v>46</v>
      </c>
      <c r="W95" s="6" t="s">
        <v>46</v>
      </c>
    </row>
    <row r="96" spans="1:23" x14ac:dyDescent="0.25">
      <c r="A96" s="6" t="s">
        <v>56</v>
      </c>
      <c r="B96" s="6" t="s">
        <v>9</v>
      </c>
      <c r="C96" s="6" t="s">
        <v>88</v>
      </c>
      <c r="D96" s="6" t="s">
        <v>82</v>
      </c>
      <c r="E96" s="6" t="s">
        <v>87</v>
      </c>
      <c r="F96" s="6" t="s">
        <v>86</v>
      </c>
      <c r="G96" s="7">
        <v>25.437736511230469</v>
      </c>
      <c r="H96" s="6">
        <v>25.485034942626953</v>
      </c>
      <c r="I96" s="6">
        <v>6.6888734698295593E-2</v>
      </c>
      <c r="J96" s="7">
        <v>7776.193359375</v>
      </c>
      <c r="K96" s="6">
        <v>7535.3271484375</v>
      </c>
      <c r="L96" s="6">
        <v>340.63626098632813</v>
      </c>
      <c r="M96" s="6" t="b">
        <v>1</v>
      </c>
      <c r="N96" s="6">
        <v>9.6220006726551108E-2</v>
      </c>
      <c r="O96" s="6" t="b">
        <v>1</v>
      </c>
      <c r="P96" s="6">
        <v>3</v>
      </c>
      <c r="Q96" s="6">
        <v>21</v>
      </c>
      <c r="R96" s="6" t="s">
        <v>47</v>
      </c>
      <c r="S96" s="6" t="s">
        <v>46</v>
      </c>
      <c r="T96" s="6" t="s">
        <v>46</v>
      </c>
      <c r="U96" s="6" t="s">
        <v>46</v>
      </c>
      <c r="V96" s="6" t="s">
        <v>46</v>
      </c>
      <c r="W96" s="6" t="s">
        <v>46</v>
      </c>
    </row>
    <row r="97" spans="1:23" x14ac:dyDescent="0.25">
      <c r="A97" s="6" t="s">
        <v>55</v>
      </c>
      <c r="B97" s="6" t="s">
        <v>10</v>
      </c>
      <c r="C97" s="6" t="s">
        <v>88</v>
      </c>
      <c r="D97" s="6" t="s">
        <v>82</v>
      </c>
      <c r="E97" s="6" t="s">
        <v>87</v>
      </c>
      <c r="F97" s="6" t="s">
        <v>86</v>
      </c>
      <c r="G97" s="7">
        <v>43.598941802978516</v>
      </c>
      <c r="H97" s="6">
        <v>43.598941802978516</v>
      </c>
      <c r="I97" s="6" t="s">
        <v>47</v>
      </c>
      <c r="J97" s="7">
        <v>3.618171438574791E-2</v>
      </c>
      <c r="K97" s="6">
        <v>3.618171438574791E-2</v>
      </c>
      <c r="L97" s="6" t="s">
        <v>47</v>
      </c>
      <c r="M97" s="6" t="b">
        <v>1</v>
      </c>
      <c r="N97" s="6">
        <v>9.6220006726551108E-2</v>
      </c>
      <c r="O97" s="6" t="b">
        <v>1</v>
      </c>
      <c r="P97" s="6">
        <v>3</v>
      </c>
      <c r="Q97" s="6">
        <v>37</v>
      </c>
      <c r="R97" s="6" t="s">
        <v>47</v>
      </c>
      <c r="S97" s="6" t="s">
        <v>46</v>
      </c>
      <c r="T97" s="6" t="s">
        <v>46</v>
      </c>
      <c r="U97" s="6" t="s">
        <v>46</v>
      </c>
      <c r="V97" s="6" t="s">
        <v>46</v>
      </c>
      <c r="W97" s="6" t="s">
        <v>46</v>
      </c>
    </row>
    <row r="98" spans="1:23" x14ac:dyDescent="0.25">
      <c r="A98" s="6" t="s">
        <v>54</v>
      </c>
      <c r="B98" s="6" t="s">
        <v>10</v>
      </c>
      <c r="C98" s="6" t="s">
        <v>88</v>
      </c>
      <c r="D98" s="6" t="s">
        <v>82</v>
      </c>
      <c r="E98" s="6" t="s">
        <v>87</v>
      </c>
      <c r="F98" s="6" t="s">
        <v>86</v>
      </c>
      <c r="G98" s="7" t="s">
        <v>85</v>
      </c>
      <c r="H98" s="6">
        <v>43.598941802978516</v>
      </c>
      <c r="I98" s="6" t="s">
        <v>47</v>
      </c>
      <c r="J98" s="7" t="s">
        <v>47</v>
      </c>
      <c r="K98" s="6" t="s">
        <v>47</v>
      </c>
      <c r="L98" s="6" t="s">
        <v>47</v>
      </c>
      <c r="M98" s="6" t="b">
        <v>1</v>
      </c>
      <c r="N98" s="6">
        <v>9.6220006726551108E-2</v>
      </c>
      <c r="O98" s="6" t="b">
        <v>1</v>
      </c>
      <c r="P98" s="6">
        <v>3</v>
      </c>
      <c r="Q98" s="6">
        <v>44</v>
      </c>
      <c r="R98" s="6" t="s">
        <v>47</v>
      </c>
      <c r="S98" s="6" t="s">
        <v>46</v>
      </c>
      <c r="T98" s="6" t="s">
        <v>46</v>
      </c>
      <c r="U98" s="6" t="s">
        <v>46</v>
      </c>
      <c r="V98" s="6" t="s">
        <v>46</v>
      </c>
      <c r="W98" s="6" t="s">
        <v>95</v>
      </c>
    </row>
    <row r="99" spans="1:23" x14ac:dyDescent="0.25">
      <c r="A99" s="6" t="s">
        <v>53</v>
      </c>
      <c r="B99" s="6" t="s">
        <v>47</v>
      </c>
      <c r="C99" s="6" t="s">
        <v>88</v>
      </c>
      <c r="D99" s="6" t="s">
        <v>82</v>
      </c>
      <c r="E99" s="6" t="s">
        <v>87</v>
      </c>
      <c r="F99" s="6" t="s">
        <v>86</v>
      </c>
      <c r="G99" s="7" t="s">
        <v>85</v>
      </c>
      <c r="H99" s="6" t="s">
        <v>47</v>
      </c>
      <c r="I99" s="6" t="s">
        <v>47</v>
      </c>
      <c r="J99" s="7" t="s">
        <v>47</v>
      </c>
      <c r="K99" s="6" t="s">
        <v>47</v>
      </c>
      <c r="L99" s="6" t="s">
        <v>47</v>
      </c>
      <c r="M99" s="6" t="b">
        <v>1</v>
      </c>
      <c r="N99" s="6">
        <v>9.6220006726551108E-2</v>
      </c>
      <c r="O99" s="6" t="b">
        <v>1</v>
      </c>
      <c r="P99" s="6">
        <v>3</v>
      </c>
      <c r="Q99" s="6">
        <v>44</v>
      </c>
      <c r="R99" s="6" t="s">
        <v>47</v>
      </c>
      <c r="S99" s="6" t="s">
        <v>95</v>
      </c>
      <c r="T99" s="6" t="s">
        <v>46</v>
      </c>
      <c r="U99" s="6" t="s">
        <v>95</v>
      </c>
      <c r="V99" s="6" t="s">
        <v>95</v>
      </c>
      <c r="W99" s="6" t="s">
        <v>95</v>
      </c>
    </row>
    <row r="100" spans="1:23" x14ac:dyDescent="0.25">
      <c r="A100" s="6" t="s">
        <v>52</v>
      </c>
      <c r="B100" s="6" t="s">
        <v>47</v>
      </c>
      <c r="C100" s="6" t="s">
        <v>47</v>
      </c>
      <c r="D100" s="6" t="s">
        <v>47</v>
      </c>
      <c r="E100" s="6" t="s">
        <v>47</v>
      </c>
      <c r="F100" s="6" t="s">
        <v>47</v>
      </c>
      <c r="G100" s="7" t="s">
        <v>47</v>
      </c>
      <c r="H100" s="6" t="s">
        <v>47</v>
      </c>
      <c r="I100" s="6" t="s">
        <v>47</v>
      </c>
      <c r="J100" s="7" t="s">
        <v>47</v>
      </c>
      <c r="K100" s="6" t="s">
        <v>47</v>
      </c>
      <c r="L100" s="6" t="s">
        <v>47</v>
      </c>
      <c r="M100" s="6" t="s">
        <v>47</v>
      </c>
      <c r="N100" s="6" t="s">
        <v>47</v>
      </c>
      <c r="O100" s="6" t="s">
        <v>47</v>
      </c>
      <c r="P100" s="6" t="s">
        <v>47</v>
      </c>
      <c r="Q100" s="6" t="s">
        <v>47</v>
      </c>
      <c r="R100" s="6" t="s">
        <v>47</v>
      </c>
      <c r="S100" s="6" t="s">
        <v>46</v>
      </c>
      <c r="T100" s="6" t="s">
        <v>46</v>
      </c>
      <c r="U100" s="6" t="s">
        <v>46</v>
      </c>
      <c r="V100" s="6" t="s">
        <v>46</v>
      </c>
      <c r="W100" s="6" t="s">
        <v>46</v>
      </c>
    </row>
    <row r="101" spans="1:23" x14ac:dyDescent="0.25">
      <c r="A101" s="6" t="s">
        <v>51</v>
      </c>
      <c r="B101" s="6" t="s">
        <v>47</v>
      </c>
      <c r="C101" s="6" t="s">
        <v>47</v>
      </c>
      <c r="D101" s="6" t="s">
        <v>47</v>
      </c>
      <c r="E101" s="6" t="s">
        <v>47</v>
      </c>
      <c r="F101" s="6" t="s">
        <v>47</v>
      </c>
      <c r="G101" s="7" t="s">
        <v>47</v>
      </c>
      <c r="H101" s="6" t="s">
        <v>47</v>
      </c>
      <c r="I101" s="6" t="s">
        <v>47</v>
      </c>
      <c r="J101" s="7" t="s">
        <v>47</v>
      </c>
      <c r="K101" s="6" t="s">
        <v>47</v>
      </c>
      <c r="L101" s="6" t="s">
        <v>47</v>
      </c>
      <c r="M101" s="6" t="s">
        <v>47</v>
      </c>
      <c r="N101" s="6" t="s">
        <v>47</v>
      </c>
      <c r="O101" s="6" t="s">
        <v>47</v>
      </c>
      <c r="P101" s="6" t="s">
        <v>47</v>
      </c>
      <c r="Q101" s="6" t="s">
        <v>47</v>
      </c>
      <c r="R101" s="6" t="s">
        <v>47</v>
      </c>
      <c r="S101" s="6" t="s">
        <v>46</v>
      </c>
      <c r="T101" s="6" t="s">
        <v>46</v>
      </c>
      <c r="U101" s="6" t="s">
        <v>46</v>
      </c>
      <c r="V101" s="6" t="s">
        <v>46</v>
      </c>
      <c r="W101" s="6" t="s">
        <v>46</v>
      </c>
    </row>
    <row r="102" spans="1:23" x14ac:dyDescent="0.25">
      <c r="A102" s="6" t="s">
        <v>50</v>
      </c>
      <c r="B102" s="6" t="s">
        <v>47</v>
      </c>
      <c r="C102" s="6" t="s">
        <v>47</v>
      </c>
      <c r="D102" s="6" t="s">
        <v>47</v>
      </c>
      <c r="E102" s="6" t="s">
        <v>47</v>
      </c>
      <c r="F102" s="6" t="s">
        <v>47</v>
      </c>
      <c r="G102" s="7" t="s">
        <v>47</v>
      </c>
      <c r="H102" s="6" t="s">
        <v>47</v>
      </c>
      <c r="I102" s="6" t="s">
        <v>47</v>
      </c>
      <c r="J102" s="7" t="s">
        <v>47</v>
      </c>
      <c r="K102" s="6" t="s">
        <v>47</v>
      </c>
      <c r="L102" s="6" t="s">
        <v>47</v>
      </c>
      <c r="M102" s="6" t="s">
        <v>47</v>
      </c>
      <c r="N102" s="6" t="s">
        <v>47</v>
      </c>
      <c r="O102" s="6" t="s">
        <v>47</v>
      </c>
      <c r="P102" s="6" t="s">
        <v>47</v>
      </c>
      <c r="Q102" s="6" t="s">
        <v>47</v>
      </c>
      <c r="R102" s="6" t="s">
        <v>47</v>
      </c>
      <c r="S102" s="6" t="s">
        <v>46</v>
      </c>
      <c r="T102" s="6" t="s">
        <v>46</v>
      </c>
      <c r="U102" s="6" t="s">
        <v>46</v>
      </c>
      <c r="V102" s="6" t="s">
        <v>46</v>
      </c>
      <c r="W102" s="6" t="s">
        <v>46</v>
      </c>
    </row>
    <row r="103" spans="1:23" x14ac:dyDescent="0.25">
      <c r="A103" s="6" t="s">
        <v>49</v>
      </c>
      <c r="B103" s="6" t="s">
        <v>47</v>
      </c>
      <c r="C103" s="6" t="s">
        <v>47</v>
      </c>
      <c r="D103" s="6" t="s">
        <v>47</v>
      </c>
      <c r="E103" s="6" t="s">
        <v>47</v>
      </c>
      <c r="F103" s="6" t="s">
        <v>47</v>
      </c>
      <c r="G103" s="7" t="s">
        <v>47</v>
      </c>
      <c r="H103" s="6" t="s">
        <v>47</v>
      </c>
      <c r="I103" s="6" t="s">
        <v>47</v>
      </c>
      <c r="J103" s="7" t="s">
        <v>47</v>
      </c>
      <c r="K103" s="6" t="s">
        <v>47</v>
      </c>
      <c r="L103" s="6" t="s">
        <v>47</v>
      </c>
      <c r="M103" s="6" t="s">
        <v>47</v>
      </c>
      <c r="N103" s="6" t="s">
        <v>47</v>
      </c>
      <c r="O103" s="6" t="s">
        <v>47</v>
      </c>
      <c r="P103" s="6" t="s">
        <v>47</v>
      </c>
      <c r="Q103" s="6" t="s">
        <v>47</v>
      </c>
      <c r="R103" s="6" t="s">
        <v>47</v>
      </c>
      <c r="S103" s="6" t="s">
        <v>46</v>
      </c>
      <c r="T103" s="6" t="s">
        <v>46</v>
      </c>
      <c r="U103" s="6" t="s">
        <v>46</v>
      </c>
      <c r="V103" s="6" t="s">
        <v>46</v>
      </c>
      <c r="W103" s="6" t="s">
        <v>46</v>
      </c>
    </row>
    <row r="104" spans="1:23" x14ac:dyDescent="0.25">
      <c r="A104" s="6" t="s">
        <v>48</v>
      </c>
      <c r="B104" s="6" t="s">
        <v>47</v>
      </c>
      <c r="C104" s="6" t="s">
        <v>47</v>
      </c>
      <c r="D104" s="6" t="s">
        <v>47</v>
      </c>
      <c r="E104" s="6" t="s">
        <v>47</v>
      </c>
      <c r="F104" s="6" t="s">
        <v>47</v>
      </c>
      <c r="G104" s="7" t="s">
        <v>47</v>
      </c>
      <c r="H104" s="6" t="s">
        <v>47</v>
      </c>
      <c r="I104" s="6" t="s">
        <v>47</v>
      </c>
      <c r="J104" s="7" t="s">
        <v>47</v>
      </c>
      <c r="K104" s="6" t="s">
        <v>47</v>
      </c>
      <c r="L104" s="6" t="s">
        <v>47</v>
      </c>
      <c r="M104" s="6" t="s">
        <v>47</v>
      </c>
      <c r="N104" s="6" t="s">
        <v>47</v>
      </c>
      <c r="O104" s="6" t="s">
        <v>47</v>
      </c>
      <c r="P104" s="6" t="s">
        <v>47</v>
      </c>
      <c r="Q104" s="6" t="s">
        <v>47</v>
      </c>
      <c r="R104" s="6" t="s">
        <v>47</v>
      </c>
      <c r="S104" s="6" t="s">
        <v>46</v>
      </c>
      <c r="T104" s="6" t="s">
        <v>46</v>
      </c>
      <c r="U104" s="6" t="s">
        <v>46</v>
      </c>
      <c r="V104" s="6" t="s">
        <v>46</v>
      </c>
      <c r="W104" s="6" t="s">
        <v>46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71E1-CB42-421E-88ED-B69000F909D4}">
  <dimension ref="A1:W168"/>
  <sheetViews>
    <sheetView workbookViewId="0"/>
  </sheetViews>
  <sheetFormatPr baseColWidth="10" defaultRowHeight="13.2" x14ac:dyDescent="0.25"/>
  <cols>
    <col min="1" max="6" width="8.88671875" style="6" customWidth="1"/>
    <col min="7" max="7" width="8.88671875" style="7" customWidth="1"/>
    <col min="8" max="9" width="8.88671875" style="6" customWidth="1"/>
    <col min="10" max="10" width="8.88671875" style="7" customWidth="1"/>
    <col min="11" max="256" width="8.88671875" style="6" customWidth="1"/>
    <col min="257" max="16384" width="11.5546875" style="6"/>
  </cols>
  <sheetData>
    <row r="1" spans="1:23" x14ac:dyDescent="0.25">
      <c r="A1" s="6" t="s">
        <v>193</v>
      </c>
      <c r="B1" s="6" t="s">
        <v>192</v>
      </c>
    </row>
    <row r="2" spans="1:23" x14ac:dyDescent="0.25">
      <c r="A2" s="6" t="s">
        <v>191</v>
      </c>
      <c r="B2" s="6" t="s">
        <v>190</v>
      </c>
    </row>
    <row r="3" spans="1:23" x14ac:dyDescent="0.25">
      <c r="A3" s="6" t="s">
        <v>189</v>
      </c>
      <c r="B3" s="6" t="s">
        <v>188</v>
      </c>
    </row>
    <row r="4" spans="1:23" x14ac:dyDescent="0.25">
      <c r="A4" s="6" t="s">
        <v>187</v>
      </c>
      <c r="B4" s="6" t="s">
        <v>186</v>
      </c>
    </row>
    <row r="5" spans="1:23" x14ac:dyDescent="0.25">
      <c r="A5" s="6" t="s">
        <v>185</v>
      </c>
      <c r="B5" s="6" t="s">
        <v>184</v>
      </c>
    </row>
    <row r="6" spans="1:23" x14ac:dyDescent="0.25">
      <c r="A6" s="6" t="s">
        <v>183</v>
      </c>
      <c r="B6" s="6" t="s">
        <v>182</v>
      </c>
    </row>
    <row r="8" spans="1:23" x14ac:dyDescent="0.25">
      <c r="A8" s="6" t="s">
        <v>181</v>
      </c>
      <c r="B8" s="6" t="s">
        <v>180</v>
      </c>
      <c r="C8" s="6" t="s">
        <v>179</v>
      </c>
      <c r="D8" s="6" t="s">
        <v>178</v>
      </c>
      <c r="E8" s="6" t="s">
        <v>177</v>
      </c>
      <c r="F8" s="6" t="s">
        <v>176</v>
      </c>
      <c r="G8" s="7" t="s">
        <v>175</v>
      </c>
      <c r="H8" s="6" t="s">
        <v>174</v>
      </c>
      <c r="I8" s="6" t="s">
        <v>173</v>
      </c>
      <c r="J8" s="7" t="s">
        <v>172</v>
      </c>
      <c r="K8" s="6" t="s">
        <v>171</v>
      </c>
      <c r="L8" s="6" t="s">
        <v>170</v>
      </c>
      <c r="M8" s="6" t="s">
        <v>169</v>
      </c>
      <c r="N8" s="6" t="s">
        <v>168</v>
      </c>
      <c r="O8" s="6" t="s">
        <v>167</v>
      </c>
      <c r="P8" s="6" t="s">
        <v>166</v>
      </c>
      <c r="Q8" s="6" t="s">
        <v>165</v>
      </c>
      <c r="R8" s="6" t="s">
        <v>164</v>
      </c>
      <c r="S8" s="6" t="s">
        <v>163</v>
      </c>
      <c r="T8" s="6" t="s">
        <v>162</v>
      </c>
      <c r="U8" s="6" t="s">
        <v>161</v>
      </c>
      <c r="V8" s="6" t="s">
        <v>160</v>
      </c>
      <c r="W8" s="6" t="s">
        <v>159</v>
      </c>
    </row>
    <row r="9" spans="1:23" x14ac:dyDescent="0.25">
      <c r="A9" s="6" t="s">
        <v>158</v>
      </c>
      <c r="B9" s="6" t="s">
        <v>47</v>
      </c>
      <c r="C9" s="6" t="s">
        <v>88</v>
      </c>
      <c r="D9" s="6" t="s">
        <v>142</v>
      </c>
      <c r="E9" s="6" t="s">
        <v>87</v>
      </c>
      <c r="F9" s="6" t="s">
        <v>86</v>
      </c>
      <c r="G9" s="7">
        <v>35.272811889648438</v>
      </c>
      <c r="H9" s="6">
        <v>35.507682800292969</v>
      </c>
      <c r="I9" s="6">
        <v>0.24863733351230621</v>
      </c>
      <c r="J9" s="7">
        <v>10</v>
      </c>
      <c r="K9" s="6">
        <v>10</v>
      </c>
      <c r="L9" s="6" t="s">
        <v>47</v>
      </c>
      <c r="M9" s="6" t="b">
        <v>0</v>
      </c>
      <c r="N9" s="6">
        <v>0.2</v>
      </c>
      <c r="O9" s="6" t="b">
        <v>0</v>
      </c>
      <c r="P9" s="6">
        <v>3</v>
      </c>
      <c r="Q9" s="6">
        <v>15</v>
      </c>
      <c r="R9" s="6" t="s">
        <v>47</v>
      </c>
      <c r="S9" s="6" t="s">
        <v>46</v>
      </c>
      <c r="T9" s="6" t="s">
        <v>95</v>
      </c>
      <c r="U9" s="6" t="s">
        <v>46</v>
      </c>
      <c r="V9" s="6" t="s">
        <v>46</v>
      </c>
      <c r="W9" s="6" t="s">
        <v>46</v>
      </c>
    </row>
    <row r="10" spans="1:23" x14ac:dyDescent="0.25">
      <c r="A10" s="6" t="s">
        <v>158</v>
      </c>
      <c r="B10" s="6" t="s">
        <v>47</v>
      </c>
      <c r="C10" s="6" t="s">
        <v>83</v>
      </c>
      <c r="D10" s="6" t="s">
        <v>142</v>
      </c>
      <c r="E10" s="6" t="s">
        <v>81</v>
      </c>
      <c r="F10" s="6" t="s">
        <v>80</v>
      </c>
      <c r="G10" s="7">
        <v>20.873600006103516</v>
      </c>
      <c r="H10" s="6">
        <v>21.360952377319336</v>
      </c>
      <c r="I10" s="6">
        <v>0.65082728862762451</v>
      </c>
      <c r="J10" s="7">
        <v>1</v>
      </c>
      <c r="K10" s="6">
        <v>1</v>
      </c>
      <c r="L10" s="6" t="s">
        <v>47</v>
      </c>
      <c r="M10" s="6" t="b">
        <v>0</v>
      </c>
      <c r="N10" s="6">
        <v>0.01</v>
      </c>
      <c r="O10" s="6" t="b">
        <v>0</v>
      </c>
      <c r="P10" s="6">
        <v>3</v>
      </c>
      <c r="Q10" s="6">
        <v>15</v>
      </c>
      <c r="R10" s="6" t="s">
        <v>47</v>
      </c>
      <c r="S10" s="6" t="s">
        <v>46</v>
      </c>
      <c r="T10" s="6" t="s">
        <v>95</v>
      </c>
      <c r="U10" s="6" t="s">
        <v>46</v>
      </c>
      <c r="V10" s="6" t="s">
        <v>46</v>
      </c>
      <c r="W10" s="6" t="s">
        <v>46</v>
      </c>
    </row>
    <row r="11" spans="1:23" x14ac:dyDescent="0.25">
      <c r="A11" s="6" t="s">
        <v>157</v>
      </c>
      <c r="B11" s="6" t="s">
        <v>47</v>
      </c>
      <c r="C11" s="6" t="s">
        <v>88</v>
      </c>
      <c r="D11" s="6" t="s">
        <v>142</v>
      </c>
      <c r="E11" s="6" t="s">
        <v>87</v>
      </c>
      <c r="F11" s="6" t="s">
        <v>86</v>
      </c>
      <c r="G11" s="7">
        <v>35.768112182617188</v>
      </c>
      <c r="H11" s="6">
        <v>35.507682800292969</v>
      </c>
      <c r="I11" s="6">
        <v>0.24863733351230621</v>
      </c>
      <c r="J11" s="7">
        <v>10</v>
      </c>
      <c r="K11" s="6">
        <v>10</v>
      </c>
      <c r="L11" s="6" t="s">
        <v>47</v>
      </c>
      <c r="M11" s="6" t="b">
        <v>0</v>
      </c>
      <c r="N11" s="6">
        <v>0.2</v>
      </c>
      <c r="O11" s="6" t="b">
        <v>0</v>
      </c>
      <c r="P11" s="6">
        <v>3</v>
      </c>
      <c r="Q11" s="6">
        <v>15</v>
      </c>
      <c r="R11" s="6" t="s">
        <v>47</v>
      </c>
      <c r="S11" s="6" t="s">
        <v>46</v>
      </c>
      <c r="T11" s="6" t="s">
        <v>95</v>
      </c>
      <c r="U11" s="6" t="s">
        <v>46</v>
      </c>
      <c r="V11" s="6" t="s">
        <v>46</v>
      </c>
      <c r="W11" s="6" t="s">
        <v>46</v>
      </c>
    </row>
    <row r="12" spans="1:23" x14ac:dyDescent="0.25">
      <c r="A12" s="6" t="s">
        <v>157</v>
      </c>
      <c r="B12" s="6" t="s">
        <v>47</v>
      </c>
      <c r="C12" s="6" t="s">
        <v>83</v>
      </c>
      <c r="D12" s="6" t="s">
        <v>142</v>
      </c>
      <c r="E12" s="6" t="s">
        <v>81</v>
      </c>
      <c r="F12" s="6" t="s">
        <v>80</v>
      </c>
      <c r="G12" s="7">
        <v>22.100048065185547</v>
      </c>
      <c r="H12" s="6">
        <v>21.360952377319336</v>
      </c>
      <c r="I12" s="6">
        <v>0.65082728862762451</v>
      </c>
      <c r="J12" s="7">
        <v>1</v>
      </c>
      <c r="K12" s="6">
        <v>1</v>
      </c>
      <c r="L12" s="6" t="s">
        <v>47</v>
      </c>
      <c r="M12" s="6" t="b">
        <v>0</v>
      </c>
      <c r="N12" s="6">
        <v>0.01</v>
      </c>
      <c r="O12" s="6" t="b">
        <v>0</v>
      </c>
      <c r="P12" s="6">
        <v>3</v>
      </c>
      <c r="Q12" s="6">
        <v>15</v>
      </c>
      <c r="R12" s="6" t="s">
        <v>47</v>
      </c>
      <c r="S12" s="6" t="s">
        <v>46</v>
      </c>
      <c r="T12" s="6" t="s">
        <v>95</v>
      </c>
      <c r="U12" s="6" t="s">
        <v>46</v>
      </c>
      <c r="V12" s="6" t="s">
        <v>46</v>
      </c>
      <c r="W12" s="6" t="s">
        <v>46</v>
      </c>
    </row>
    <row r="13" spans="1:23" x14ac:dyDescent="0.25">
      <c r="A13" s="6" t="s">
        <v>156</v>
      </c>
      <c r="B13" s="6" t="s">
        <v>47</v>
      </c>
      <c r="C13" s="6" t="s">
        <v>88</v>
      </c>
      <c r="D13" s="6" t="s">
        <v>142</v>
      </c>
      <c r="E13" s="6" t="s">
        <v>87</v>
      </c>
      <c r="F13" s="6" t="s">
        <v>86</v>
      </c>
      <c r="G13" s="7">
        <v>35.482124328613281</v>
      </c>
      <c r="H13" s="6">
        <v>35.507682800292969</v>
      </c>
      <c r="I13" s="6">
        <v>0.24863733351230621</v>
      </c>
      <c r="J13" s="7">
        <v>10</v>
      </c>
      <c r="K13" s="6">
        <v>10</v>
      </c>
      <c r="L13" s="6" t="s">
        <v>47</v>
      </c>
      <c r="M13" s="6" t="b">
        <v>0</v>
      </c>
      <c r="N13" s="6">
        <v>0.2</v>
      </c>
      <c r="O13" s="6" t="b">
        <v>0</v>
      </c>
      <c r="P13" s="6">
        <v>3</v>
      </c>
      <c r="Q13" s="6">
        <v>15</v>
      </c>
      <c r="R13" s="6" t="s">
        <v>47</v>
      </c>
      <c r="S13" s="6" t="s">
        <v>46</v>
      </c>
      <c r="T13" s="6" t="s">
        <v>95</v>
      </c>
      <c r="U13" s="6" t="s">
        <v>46</v>
      </c>
      <c r="V13" s="6" t="s">
        <v>46</v>
      </c>
      <c r="W13" s="6" t="s">
        <v>46</v>
      </c>
    </row>
    <row r="14" spans="1:23" x14ac:dyDescent="0.25">
      <c r="A14" s="6" t="s">
        <v>156</v>
      </c>
      <c r="B14" s="6" t="s">
        <v>47</v>
      </c>
      <c r="C14" s="6" t="s">
        <v>83</v>
      </c>
      <c r="D14" s="6" t="s">
        <v>142</v>
      </c>
      <c r="E14" s="6" t="s">
        <v>81</v>
      </c>
      <c r="F14" s="6" t="s">
        <v>80</v>
      </c>
      <c r="G14" s="7">
        <v>21.109203338623047</v>
      </c>
      <c r="H14" s="6">
        <v>21.360952377319336</v>
      </c>
      <c r="I14" s="6">
        <v>0.65082728862762451</v>
      </c>
      <c r="J14" s="7">
        <v>1</v>
      </c>
      <c r="K14" s="6">
        <v>1</v>
      </c>
      <c r="L14" s="6" t="s">
        <v>47</v>
      </c>
      <c r="M14" s="6" t="b">
        <v>0</v>
      </c>
      <c r="N14" s="6">
        <v>0.01</v>
      </c>
      <c r="O14" s="6" t="b">
        <v>0</v>
      </c>
      <c r="P14" s="6">
        <v>3</v>
      </c>
      <c r="Q14" s="6">
        <v>15</v>
      </c>
      <c r="R14" s="6" t="s">
        <v>47</v>
      </c>
      <c r="S14" s="6" t="s">
        <v>46</v>
      </c>
      <c r="T14" s="6" t="s">
        <v>95</v>
      </c>
      <c r="U14" s="6" t="s">
        <v>46</v>
      </c>
      <c r="V14" s="6" t="s">
        <v>46</v>
      </c>
      <c r="W14" s="6" t="s">
        <v>46</v>
      </c>
    </row>
    <row r="15" spans="1:23" x14ac:dyDescent="0.25">
      <c r="A15" s="6" t="s">
        <v>155</v>
      </c>
      <c r="B15" s="6" t="s">
        <v>47</v>
      </c>
      <c r="C15" s="6" t="s">
        <v>88</v>
      </c>
      <c r="D15" s="6" t="s">
        <v>142</v>
      </c>
      <c r="E15" s="6" t="s">
        <v>87</v>
      </c>
      <c r="F15" s="6" t="s">
        <v>86</v>
      </c>
      <c r="G15" s="7">
        <v>32.379646301269531</v>
      </c>
      <c r="H15" s="6">
        <v>32.391582489013672</v>
      </c>
      <c r="I15" s="6">
        <v>1.5396072529256344E-2</v>
      </c>
      <c r="J15" s="7">
        <v>100</v>
      </c>
      <c r="K15" s="6">
        <v>100</v>
      </c>
      <c r="L15" s="6" t="s">
        <v>47</v>
      </c>
      <c r="M15" s="6" t="b">
        <v>0</v>
      </c>
      <c r="N15" s="6">
        <v>0.2</v>
      </c>
      <c r="O15" s="6" t="b">
        <v>0</v>
      </c>
      <c r="P15" s="6">
        <v>3</v>
      </c>
      <c r="Q15" s="6">
        <v>15</v>
      </c>
      <c r="R15" s="6" t="s">
        <v>47</v>
      </c>
      <c r="S15" s="6" t="s">
        <v>46</v>
      </c>
      <c r="T15" s="6" t="s">
        <v>46</v>
      </c>
      <c r="U15" s="6" t="s">
        <v>46</v>
      </c>
      <c r="V15" s="6" t="s">
        <v>46</v>
      </c>
      <c r="W15" s="6" t="s">
        <v>46</v>
      </c>
    </row>
    <row r="16" spans="1:23" x14ac:dyDescent="0.25">
      <c r="A16" s="6" t="s">
        <v>155</v>
      </c>
      <c r="B16" s="6" t="s">
        <v>47</v>
      </c>
      <c r="C16" s="6" t="s">
        <v>83</v>
      </c>
      <c r="D16" s="6" t="s">
        <v>142</v>
      </c>
      <c r="E16" s="6" t="s">
        <v>81</v>
      </c>
      <c r="F16" s="6" t="s">
        <v>80</v>
      </c>
      <c r="G16" s="7">
        <v>21.709865570068359</v>
      </c>
      <c r="H16" s="6">
        <v>21.509054183959961</v>
      </c>
      <c r="I16" s="6">
        <v>0.31471580266952515</v>
      </c>
      <c r="J16" s="7">
        <v>1</v>
      </c>
      <c r="K16" s="6">
        <v>1</v>
      </c>
      <c r="L16" s="6" t="s">
        <v>47</v>
      </c>
      <c r="M16" s="6" t="b">
        <v>0</v>
      </c>
      <c r="N16" s="6">
        <v>0.01</v>
      </c>
      <c r="O16" s="6" t="b">
        <v>0</v>
      </c>
      <c r="P16" s="6">
        <v>3</v>
      </c>
      <c r="Q16" s="6">
        <v>15</v>
      </c>
      <c r="R16" s="6" t="s">
        <v>47</v>
      </c>
      <c r="S16" s="6" t="s">
        <v>46</v>
      </c>
      <c r="T16" s="6" t="s">
        <v>46</v>
      </c>
      <c r="U16" s="6" t="s">
        <v>46</v>
      </c>
      <c r="V16" s="6" t="s">
        <v>46</v>
      </c>
      <c r="W16" s="6" t="s">
        <v>46</v>
      </c>
    </row>
    <row r="17" spans="1:23" x14ac:dyDescent="0.25">
      <c r="A17" s="6" t="s">
        <v>154</v>
      </c>
      <c r="B17" s="6" t="s">
        <v>47</v>
      </c>
      <c r="C17" s="6" t="s">
        <v>88</v>
      </c>
      <c r="D17" s="6" t="s">
        <v>142</v>
      </c>
      <c r="E17" s="6" t="s">
        <v>87</v>
      </c>
      <c r="F17" s="6" t="s">
        <v>86</v>
      </c>
      <c r="G17" s="7">
        <v>32.386146545410156</v>
      </c>
      <c r="H17" s="6">
        <v>32.391582489013672</v>
      </c>
      <c r="I17" s="6">
        <v>1.5396072529256344E-2</v>
      </c>
      <c r="J17" s="7">
        <v>100</v>
      </c>
      <c r="K17" s="6">
        <v>100</v>
      </c>
      <c r="L17" s="6" t="s">
        <v>47</v>
      </c>
      <c r="M17" s="6" t="b">
        <v>0</v>
      </c>
      <c r="N17" s="6">
        <v>0.2</v>
      </c>
      <c r="O17" s="6" t="b">
        <v>0</v>
      </c>
      <c r="P17" s="6">
        <v>3</v>
      </c>
      <c r="Q17" s="6">
        <v>15</v>
      </c>
      <c r="R17" s="6" t="s">
        <v>47</v>
      </c>
      <c r="S17" s="6" t="s">
        <v>46</v>
      </c>
      <c r="T17" s="6" t="s">
        <v>46</v>
      </c>
      <c r="U17" s="6" t="s">
        <v>46</v>
      </c>
      <c r="V17" s="6" t="s">
        <v>46</v>
      </c>
      <c r="W17" s="6" t="s">
        <v>46</v>
      </c>
    </row>
    <row r="18" spans="1:23" x14ac:dyDescent="0.25">
      <c r="A18" s="6" t="s">
        <v>154</v>
      </c>
      <c r="B18" s="6" t="s">
        <v>47</v>
      </c>
      <c r="C18" s="6" t="s">
        <v>83</v>
      </c>
      <c r="D18" s="6" t="s">
        <v>142</v>
      </c>
      <c r="E18" s="6" t="s">
        <v>81</v>
      </c>
      <c r="F18" s="6" t="s">
        <v>80</v>
      </c>
      <c r="G18" s="7">
        <v>21.67094612121582</v>
      </c>
      <c r="H18" s="6">
        <v>21.509054183959961</v>
      </c>
      <c r="I18" s="6">
        <v>0.31471580266952515</v>
      </c>
      <c r="J18" s="7">
        <v>1</v>
      </c>
      <c r="K18" s="6">
        <v>1</v>
      </c>
      <c r="L18" s="6" t="s">
        <v>47</v>
      </c>
      <c r="M18" s="6" t="b">
        <v>0</v>
      </c>
      <c r="N18" s="6">
        <v>0.01</v>
      </c>
      <c r="O18" s="6" t="b">
        <v>0</v>
      </c>
      <c r="P18" s="6">
        <v>3</v>
      </c>
      <c r="Q18" s="6">
        <v>15</v>
      </c>
      <c r="R18" s="6" t="s">
        <v>47</v>
      </c>
      <c r="S18" s="6" t="s">
        <v>46</v>
      </c>
      <c r="T18" s="6" t="s">
        <v>46</v>
      </c>
      <c r="U18" s="6" t="s">
        <v>46</v>
      </c>
      <c r="V18" s="6" t="s">
        <v>46</v>
      </c>
      <c r="W18" s="6" t="s">
        <v>46</v>
      </c>
    </row>
    <row r="19" spans="1:23" x14ac:dyDescent="0.25">
      <c r="A19" s="6" t="s">
        <v>153</v>
      </c>
      <c r="B19" s="6" t="s">
        <v>47</v>
      </c>
      <c r="C19" s="6" t="s">
        <v>88</v>
      </c>
      <c r="D19" s="6" t="s">
        <v>142</v>
      </c>
      <c r="E19" s="6" t="s">
        <v>87</v>
      </c>
      <c r="F19" s="6" t="s">
        <v>86</v>
      </c>
      <c r="G19" s="7">
        <v>32.408962249755859</v>
      </c>
      <c r="H19" s="6">
        <v>32.391582489013672</v>
      </c>
      <c r="I19" s="6">
        <v>1.5396072529256344E-2</v>
      </c>
      <c r="J19" s="7">
        <v>100</v>
      </c>
      <c r="K19" s="6">
        <v>100</v>
      </c>
      <c r="L19" s="6" t="s">
        <v>47</v>
      </c>
      <c r="M19" s="6" t="b">
        <v>0</v>
      </c>
      <c r="N19" s="6">
        <v>0.2</v>
      </c>
      <c r="O19" s="6" t="b">
        <v>0</v>
      </c>
      <c r="P19" s="6">
        <v>3</v>
      </c>
      <c r="Q19" s="6">
        <v>15</v>
      </c>
      <c r="R19" s="6" t="s">
        <v>47</v>
      </c>
      <c r="S19" s="6" t="s">
        <v>46</v>
      </c>
      <c r="T19" s="6" t="s">
        <v>46</v>
      </c>
      <c r="U19" s="6" t="s">
        <v>46</v>
      </c>
      <c r="V19" s="6" t="s">
        <v>46</v>
      </c>
      <c r="W19" s="6" t="s">
        <v>46</v>
      </c>
    </row>
    <row r="20" spans="1:23" x14ac:dyDescent="0.25">
      <c r="A20" s="6" t="s">
        <v>153</v>
      </c>
      <c r="B20" s="6" t="s">
        <v>47</v>
      </c>
      <c r="C20" s="6" t="s">
        <v>83</v>
      </c>
      <c r="D20" s="6" t="s">
        <v>142</v>
      </c>
      <c r="E20" s="6" t="s">
        <v>81</v>
      </c>
      <c r="F20" s="6" t="s">
        <v>80</v>
      </c>
      <c r="G20" s="7">
        <v>21.146345138549805</v>
      </c>
      <c r="H20" s="6">
        <v>21.509054183959961</v>
      </c>
      <c r="I20" s="6">
        <v>0.31471580266952515</v>
      </c>
      <c r="J20" s="7">
        <v>1</v>
      </c>
      <c r="K20" s="6">
        <v>1</v>
      </c>
      <c r="L20" s="6" t="s">
        <v>47</v>
      </c>
      <c r="M20" s="6" t="b">
        <v>0</v>
      </c>
      <c r="N20" s="6">
        <v>0.01</v>
      </c>
      <c r="O20" s="6" t="b">
        <v>0</v>
      </c>
      <c r="P20" s="6">
        <v>3</v>
      </c>
      <c r="Q20" s="6">
        <v>15</v>
      </c>
      <c r="R20" s="6" t="s">
        <v>47</v>
      </c>
      <c r="S20" s="6" t="s">
        <v>46</v>
      </c>
      <c r="T20" s="6" t="s">
        <v>46</v>
      </c>
      <c r="U20" s="6" t="s">
        <v>46</v>
      </c>
      <c r="V20" s="6" t="s">
        <v>46</v>
      </c>
      <c r="W20" s="6" t="s">
        <v>46</v>
      </c>
    </row>
    <row r="21" spans="1:23" x14ac:dyDescent="0.25">
      <c r="A21" s="6" t="s">
        <v>152</v>
      </c>
      <c r="B21" s="6" t="s">
        <v>47</v>
      </c>
      <c r="C21" s="6" t="s">
        <v>88</v>
      </c>
      <c r="D21" s="6" t="s">
        <v>142</v>
      </c>
      <c r="E21" s="6" t="s">
        <v>87</v>
      </c>
      <c r="F21" s="6" t="s">
        <v>86</v>
      </c>
      <c r="G21" s="7">
        <v>28.971836090087891</v>
      </c>
      <c r="H21" s="6">
        <v>28.941013336181641</v>
      </c>
      <c r="I21" s="6">
        <v>4.3591305613517761E-2</v>
      </c>
      <c r="J21" s="7">
        <v>1000</v>
      </c>
      <c r="K21" s="6">
        <v>1000</v>
      </c>
      <c r="L21" s="6" t="s">
        <v>47</v>
      </c>
      <c r="M21" s="6" t="b">
        <v>0</v>
      </c>
      <c r="N21" s="6">
        <v>0.2</v>
      </c>
      <c r="O21" s="6" t="b">
        <v>0</v>
      </c>
      <c r="P21" s="6">
        <v>3</v>
      </c>
      <c r="Q21" s="6">
        <v>15</v>
      </c>
      <c r="R21" s="6" t="s">
        <v>47</v>
      </c>
      <c r="S21" s="6" t="s">
        <v>46</v>
      </c>
      <c r="T21" s="6" t="s">
        <v>46</v>
      </c>
      <c r="U21" s="6" t="s">
        <v>46</v>
      </c>
      <c r="V21" s="6" t="s">
        <v>46</v>
      </c>
      <c r="W21" s="6" t="s">
        <v>46</v>
      </c>
    </row>
    <row r="22" spans="1:23" x14ac:dyDescent="0.25">
      <c r="A22" s="6" t="s">
        <v>152</v>
      </c>
      <c r="B22" s="6" t="s">
        <v>47</v>
      </c>
      <c r="C22" s="6" t="s">
        <v>83</v>
      </c>
      <c r="D22" s="6" t="s">
        <v>142</v>
      </c>
      <c r="E22" s="6" t="s">
        <v>81</v>
      </c>
      <c r="F22" s="6" t="s">
        <v>80</v>
      </c>
      <c r="G22" s="7">
        <v>21.897218704223633</v>
      </c>
      <c r="H22" s="6">
        <v>21.943935394287109</v>
      </c>
      <c r="I22" s="6">
        <v>6.606602668762207E-2</v>
      </c>
      <c r="J22" s="7">
        <v>1</v>
      </c>
      <c r="K22" s="6">
        <v>1</v>
      </c>
      <c r="L22" s="6" t="s">
        <v>47</v>
      </c>
      <c r="M22" s="6" t="b">
        <v>0</v>
      </c>
      <c r="N22" s="6">
        <v>0.01</v>
      </c>
      <c r="O22" s="6" t="b">
        <v>0</v>
      </c>
      <c r="P22" s="6">
        <v>3</v>
      </c>
      <c r="Q22" s="6">
        <v>15</v>
      </c>
      <c r="R22" s="6" t="s">
        <v>47</v>
      </c>
      <c r="S22" s="6" t="s">
        <v>46</v>
      </c>
      <c r="T22" s="6" t="s">
        <v>46</v>
      </c>
      <c r="U22" s="6" t="s">
        <v>46</v>
      </c>
      <c r="V22" s="6" t="s">
        <v>46</v>
      </c>
      <c r="W22" s="6" t="s">
        <v>46</v>
      </c>
    </row>
    <row r="23" spans="1:23" x14ac:dyDescent="0.25">
      <c r="A23" s="6" t="s">
        <v>151</v>
      </c>
      <c r="B23" s="6" t="s">
        <v>47</v>
      </c>
      <c r="C23" s="6" t="s">
        <v>88</v>
      </c>
      <c r="D23" s="6" t="s">
        <v>142</v>
      </c>
      <c r="E23" s="6" t="s">
        <v>87</v>
      </c>
      <c r="F23" s="6" t="s">
        <v>86</v>
      </c>
      <c r="G23" s="7">
        <v>28.910188674926758</v>
      </c>
      <c r="H23" s="6">
        <v>28.941013336181641</v>
      </c>
      <c r="I23" s="6">
        <v>4.3591305613517761E-2</v>
      </c>
      <c r="J23" s="7">
        <v>1000</v>
      </c>
      <c r="K23" s="6">
        <v>1000</v>
      </c>
      <c r="L23" s="6" t="s">
        <v>47</v>
      </c>
      <c r="M23" s="6" t="b">
        <v>0</v>
      </c>
      <c r="N23" s="6">
        <v>0.2</v>
      </c>
      <c r="O23" s="6" t="b">
        <v>0</v>
      </c>
      <c r="P23" s="6">
        <v>3</v>
      </c>
      <c r="Q23" s="6">
        <v>15</v>
      </c>
      <c r="R23" s="6" t="s">
        <v>47</v>
      </c>
      <c r="S23" s="6" t="s">
        <v>46</v>
      </c>
      <c r="T23" s="6" t="s">
        <v>46</v>
      </c>
      <c r="U23" s="6" t="s">
        <v>46</v>
      </c>
      <c r="V23" s="6" t="s">
        <v>46</v>
      </c>
      <c r="W23" s="6" t="s">
        <v>46</v>
      </c>
    </row>
    <row r="24" spans="1:23" x14ac:dyDescent="0.25">
      <c r="A24" s="6" t="s">
        <v>151</v>
      </c>
      <c r="B24" s="6" t="s">
        <v>47</v>
      </c>
      <c r="C24" s="6" t="s">
        <v>83</v>
      </c>
      <c r="D24" s="6" t="s">
        <v>142</v>
      </c>
      <c r="E24" s="6" t="s">
        <v>81</v>
      </c>
      <c r="F24" s="6" t="s">
        <v>80</v>
      </c>
      <c r="G24" s="7">
        <v>21.990650177001953</v>
      </c>
      <c r="H24" s="6">
        <v>21.943935394287109</v>
      </c>
      <c r="I24" s="6">
        <v>6.606602668762207E-2</v>
      </c>
      <c r="J24" s="7">
        <v>1</v>
      </c>
      <c r="K24" s="6">
        <v>1</v>
      </c>
      <c r="L24" s="6" t="s">
        <v>47</v>
      </c>
      <c r="M24" s="6" t="b">
        <v>0</v>
      </c>
      <c r="N24" s="6">
        <v>0.01</v>
      </c>
      <c r="O24" s="6" t="b">
        <v>0</v>
      </c>
      <c r="P24" s="6">
        <v>3</v>
      </c>
      <c r="Q24" s="6">
        <v>15</v>
      </c>
      <c r="R24" s="6" t="s">
        <v>47</v>
      </c>
      <c r="S24" s="6" t="s">
        <v>46</v>
      </c>
      <c r="T24" s="6" t="s">
        <v>46</v>
      </c>
      <c r="U24" s="6" t="s">
        <v>46</v>
      </c>
      <c r="V24" s="6" t="s">
        <v>46</v>
      </c>
      <c r="W24" s="6" t="s">
        <v>46</v>
      </c>
    </row>
    <row r="25" spans="1:23" x14ac:dyDescent="0.25">
      <c r="A25" s="6" t="s">
        <v>150</v>
      </c>
      <c r="B25" s="6" t="s">
        <v>47</v>
      </c>
      <c r="C25" s="6" t="s">
        <v>88</v>
      </c>
      <c r="D25" s="6" t="s">
        <v>142</v>
      </c>
      <c r="E25" s="6" t="s">
        <v>87</v>
      </c>
      <c r="F25" s="6" t="s">
        <v>86</v>
      </c>
      <c r="G25" s="7">
        <v>25.432647705078125</v>
      </c>
      <c r="H25" s="6">
        <v>25.480049133300781</v>
      </c>
      <c r="I25" s="6">
        <v>6.7035742104053497E-2</v>
      </c>
      <c r="J25" s="7">
        <v>10000</v>
      </c>
      <c r="K25" s="6">
        <v>10000</v>
      </c>
      <c r="L25" s="6" t="s">
        <v>47</v>
      </c>
      <c r="M25" s="6" t="b">
        <v>0</v>
      </c>
      <c r="N25" s="6">
        <v>0.2</v>
      </c>
      <c r="O25" s="6" t="b">
        <v>0</v>
      </c>
      <c r="P25" s="6">
        <v>3</v>
      </c>
      <c r="Q25" s="6">
        <v>15</v>
      </c>
      <c r="R25" s="6" t="s">
        <v>47</v>
      </c>
      <c r="S25" s="6" t="s">
        <v>46</v>
      </c>
      <c r="T25" s="6" t="s">
        <v>46</v>
      </c>
      <c r="U25" s="6" t="s">
        <v>46</v>
      </c>
      <c r="V25" s="6" t="s">
        <v>46</v>
      </c>
      <c r="W25" s="6" t="s">
        <v>46</v>
      </c>
    </row>
    <row r="26" spans="1:23" x14ac:dyDescent="0.25">
      <c r="A26" s="6" t="s">
        <v>150</v>
      </c>
      <c r="B26" s="6" t="s">
        <v>47</v>
      </c>
      <c r="C26" s="6" t="s">
        <v>83</v>
      </c>
      <c r="D26" s="6" t="s">
        <v>142</v>
      </c>
      <c r="E26" s="6" t="s">
        <v>81</v>
      </c>
      <c r="F26" s="6" t="s">
        <v>80</v>
      </c>
      <c r="G26" s="7">
        <v>21.127681732177734</v>
      </c>
      <c r="H26" s="6">
        <v>21.418865203857422</v>
      </c>
      <c r="I26" s="6">
        <v>0.41179561614990234</v>
      </c>
      <c r="J26" s="7">
        <v>1</v>
      </c>
      <c r="K26" s="6">
        <v>1</v>
      </c>
      <c r="L26" s="6" t="s">
        <v>47</v>
      </c>
      <c r="M26" s="6" t="b">
        <v>0</v>
      </c>
      <c r="N26" s="6">
        <v>0.01</v>
      </c>
      <c r="O26" s="6" t="b">
        <v>0</v>
      </c>
      <c r="P26" s="6">
        <v>3</v>
      </c>
      <c r="Q26" s="6">
        <v>15</v>
      </c>
      <c r="R26" s="6" t="s">
        <v>47</v>
      </c>
      <c r="S26" s="6" t="s">
        <v>46</v>
      </c>
      <c r="T26" s="6" t="s">
        <v>46</v>
      </c>
      <c r="U26" s="6" t="s">
        <v>46</v>
      </c>
      <c r="V26" s="6" t="s">
        <v>46</v>
      </c>
      <c r="W26" s="6" t="s">
        <v>46</v>
      </c>
    </row>
    <row r="27" spans="1:23" x14ac:dyDescent="0.25">
      <c r="A27" s="6" t="s">
        <v>149</v>
      </c>
      <c r="B27" s="6" t="s">
        <v>47</v>
      </c>
      <c r="C27" s="6" t="s">
        <v>88</v>
      </c>
      <c r="D27" s="6" t="s">
        <v>142</v>
      </c>
      <c r="E27" s="6" t="s">
        <v>87</v>
      </c>
      <c r="F27" s="6" t="s">
        <v>86</v>
      </c>
      <c r="G27" s="7">
        <v>25.527450561523438</v>
      </c>
      <c r="H27" s="6">
        <v>25.480049133300781</v>
      </c>
      <c r="I27" s="6">
        <v>6.7035742104053497E-2</v>
      </c>
      <c r="J27" s="7">
        <v>10000</v>
      </c>
      <c r="K27" s="6">
        <v>10000</v>
      </c>
      <c r="L27" s="6" t="s">
        <v>47</v>
      </c>
      <c r="M27" s="6" t="b">
        <v>0</v>
      </c>
      <c r="N27" s="6">
        <v>0.2</v>
      </c>
      <c r="O27" s="6" t="b">
        <v>0</v>
      </c>
      <c r="P27" s="6">
        <v>3</v>
      </c>
      <c r="Q27" s="6">
        <v>15</v>
      </c>
      <c r="R27" s="6" t="s">
        <v>47</v>
      </c>
      <c r="S27" s="6" t="s">
        <v>46</v>
      </c>
      <c r="T27" s="6" t="s">
        <v>46</v>
      </c>
      <c r="U27" s="6" t="s">
        <v>46</v>
      </c>
      <c r="V27" s="6" t="s">
        <v>46</v>
      </c>
      <c r="W27" s="6" t="s">
        <v>46</v>
      </c>
    </row>
    <row r="28" spans="1:23" x14ac:dyDescent="0.25">
      <c r="A28" s="6" t="s">
        <v>149</v>
      </c>
      <c r="B28" s="6" t="s">
        <v>47</v>
      </c>
      <c r="C28" s="6" t="s">
        <v>83</v>
      </c>
      <c r="D28" s="6" t="s">
        <v>142</v>
      </c>
      <c r="E28" s="6" t="s">
        <v>81</v>
      </c>
      <c r="F28" s="6" t="s">
        <v>80</v>
      </c>
      <c r="G28" s="7">
        <v>21.710048675537109</v>
      </c>
      <c r="H28" s="6">
        <v>21.418865203857422</v>
      </c>
      <c r="I28" s="6">
        <v>0.41179561614990234</v>
      </c>
      <c r="J28" s="7">
        <v>1</v>
      </c>
      <c r="K28" s="6">
        <v>1</v>
      </c>
      <c r="L28" s="6" t="s">
        <v>47</v>
      </c>
      <c r="M28" s="6" t="b">
        <v>0</v>
      </c>
      <c r="N28" s="6">
        <v>0.01</v>
      </c>
      <c r="O28" s="6" t="b">
        <v>0</v>
      </c>
      <c r="P28" s="6">
        <v>3</v>
      </c>
      <c r="Q28" s="6">
        <v>15</v>
      </c>
      <c r="R28" s="6" t="s">
        <v>47</v>
      </c>
      <c r="S28" s="6" t="s">
        <v>46</v>
      </c>
      <c r="T28" s="6" t="s">
        <v>46</v>
      </c>
      <c r="U28" s="6" t="s">
        <v>46</v>
      </c>
      <c r="V28" s="6" t="s">
        <v>46</v>
      </c>
      <c r="W28" s="6" t="s">
        <v>46</v>
      </c>
    </row>
    <row r="29" spans="1:23" x14ac:dyDescent="0.25">
      <c r="A29" s="6" t="s">
        <v>148</v>
      </c>
      <c r="B29" s="6" t="s">
        <v>47</v>
      </c>
      <c r="C29" s="6" t="s">
        <v>88</v>
      </c>
      <c r="D29" s="6" t="s">
        <v>142</v>
      </c>
      <c r="E29" s="6" t="s">
        <v>87</v>
      </c>
      <c r="F29" s="6" t="s">
        <v>86</v>
      </c>
      <c r="G29" s="7">
        <v>22.404726028442383</v>
      </c>
      <c r="H29" s="6">
        <v>22.388616561889648</v>
      </c>
      <c r="I29" s="6">
        <v>2.2782225161790848E-2</v>
      </c>
      <c r="J29" s="7">
        <v>100000</v>
      </c>
      <c r="K29" s="6">
        <v>100000</v>
      </c>
      <c r="L29" s="6" t="s">
        <v>47</v>
      </c>
      <c r="M29" s="6" t="b">
        <v>0</v>
      </c>
      <c r="N29" s="6">
        <v>0.2</v>
      </c>
      <c r="O29" s="6" t="b">
        <v>0</v>
      </c>
      <c r="P29" s="6">
        <v>3</v>
      </c>
      <c r="Q29" s="6">
        <v>15</v>
      </c>
      <c r="R29" s="6" t="s">
        <v>47</v>
      </c>
      <c r="S29" s="6" t="s">
        <v>46</v>
      </c>
      <c r="T29" s="6" t="s">
        <v>46</v>
      </c>
      <c r="U29" s="6" t="s">
        <v>46</v>
      </c>
      <c r="V29" s="6" t="s">
        <v>46</v>
      </c>
      <c r="W29" s="6" t="s">
        <v>46</v>
      </c>
    </row>
    <row r="30" spans="1:23" x14ac:dyDescent="0.25">
      <c r="A30" s="6" t="s">
        <v>148</v>
      </c>
      <c r="B30" s="6" t="s">
        <v>47</v>
      </c>
      <c r="C30" s="6" t="s">
        <v>83</v>
      </c>
      <c r="D30" s="6" t="s">
        <v>142</v>
      </c>
      <c r="E30" s="6" t="s">
        <v>81</v>
      </c>
      <c r="F30" s="6" t="s">
        <v>80</v>
      </c>
      <c r="G30" s="7">
        <v>22.202581405639648</v>
      </c>
      <c r="H30" s="6">
        <v>22.277826309204102</v>
      </c>
      <c r="I30" s="6">
        <v>0.1064123660326004</v>
      </c>
      <c r="J30" s="7">
        <v>1</v>
      </c>
      <c r="K30" s="6">
        <v>1</v>
      </c>
      <c r="L30" s="6" t="s">
        <v>47</v>
      </c>
      <c r="M30" s="6" t="b">
        <v>0</v>
      </c>
      <c r="N30" s="6">
        <v>0.01</v>
      </c>
      <c r="O30" s="6" t="b">
        <v>0</v>
      </c>
      <c r="P30" s="6">
        <v>3</v>
      </c>
      <c r="Q30" s="6">
        <v>15</v>
      </c>
      <c r="R30" s="6" t="s">
        <v>47</v>
      </c>
      <c r="S30" s="6" t="s">
        <v>46</v>
      </c>
      <c r="T30" s="6" t="s">
        <v>46</v>
      </c>
      <c r="U30" s="6" t="s">
        <v>46</v>
      </c>
      <c r="V30" s="6" t="s">
        <v>46</v>
      </c>
      <c r="W30" s="6" t="s">
        <v>46</v>
      </c>
    </row>
    <row r="31" spans="1:23" x14ac:dyDescent="0.25">
      <c r="A31" s="6" t="s">
        <v>147</v>
      </c>
      <c r="B31" s="6" t="s">
        <v>47</v>
      </c>
      <c r="C31" s="6" t="s">
        <v>88</v>
      </c>
      <c r="D31" s="6" t="s">
        <v>142</v>
      </c>
      <c r="E31" s="6" t="s">
        <v>87</v>
      </c>
      <c r="F31" s="6" t="s">
        <v>86</v>
      </c>
      <c r="G31" s="7">
        <v>22.372507095336914</v>
      </c>
      <c r="H31" s="6">
        <v>22.388616561889648</v>
      </c>
      <c r="I31" s="6">
        <v>2.2782225161790848E-2</v>
      </c>
      <c r="J31" s="7">
        <v>100000</v>
      </c>
      <c r="K31" s="6">
        <v>100000</v>
      </c>
      <c r="L31" s="6" t="s">
        <v>47</v>
      </c>
      <c r="M31" s="6" t="b">
        <v>0</v>
      </c>
      <c r="N31" s="6">
        <v>0.2</v>
      </c>
      <c r="O31" s="6" t="b">
        <v>0</v>
      </c>
      <c r="P31" s="6">
        <v>3</v>
      </c>
      <c r="Q31" s="6">
        <v>15</v>
      </c>
      <c r="R31" s="6" t="s">
        <v>47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</row>
    <row r="32" spans="1:23" x14ac:dyDescent="0.25">
      <c r="A32" s="6" t="s">
        <v>147</v>
      </c>
      <c r="B32" s="6" t="s">
        <v>47</v>
      </c>
      <c r="C32" s="6" t="s">
        <v>83</v>
      </c>
      <c r="D32" s="6" t="s">
        <v>142</v>
      </c>
      <c r="E32" s="6" t="s">
        <v>81</v>
      </c>
      <c r="F32" s="6" t="s">
        <v>80</v>
      </c>
      <c r="G32" s="7">
        <v>22.353071212768555</v>
      </c>
      <c r="H32" s="6">
        <v>22.277826309204102</v>
      </c>
      <c r="I32" s="6">
        <v>0.1064123660326004</v>
      </c>
      <c r="J32" s="7">
        <v>1</v>
      </c>
      <c r="K32" s="6">
        <v>1</v>
      </c>
      <c r="L32" s="6" t="s">
        <v>47</v>
      </c>
      <c r="M32" s="6" t="b">
        <v>0</v>
      </c>
      <c r="N32" s="6">
        <v>0.01</v>
      </c>
      <c r="O32" s="6" t="b">
        <v>0</v>
      </c>
      <c r="P32" s="6">
        <v>3</v>
      </c>
      <c r="Q32" s="6">
        <v>15</v>
      </c>
      <c r="R32" s="6" t="s">
        <v>47</v>
      </c>
      <c r="S32" s="6" t="s">
        <v>46</v>
      </c>
      <c r="T32" s="6" t="s">
        <v>46</v>
      </c>
      <c r="U32" s="6" t="s">
        <v>46</v>
      </c>
      <c r="V32" s="6" t="s">
        <v>46</v>
      </c>
      <c r="W32" s="6" t="s">
        <v>46</v>
      </c>
    </row>
    <row r="33" spans="1:23" x14ac:dyDescent="0.25">
      <c r="A33" s="6" t="s">
        <v>146</v>
      </c>
      <c r="B33" s="6" t="s">
        <v>47</v>
      </c>
      <c r="C33" s="6" t="s">
        <v>88</v>
      </c>
      <c r="D33" s="6" t="s">
        <v>142</v>
      </c>
      <c r="E33" s="6" t="s">
        <v>87</v>
      </c>
      <c r="F33" s="6" t="s">
        <v>86</v>
      </c>
      <c r="G33" s="7">
        <v>19.05982780456543</v>
      </c>
      <c r="H33" s="6">
        <v>19.096036911010742</v>
      </c>
      <c r="I33" s="6">
        <v>5.1207408308982849E-2</v>
      </c>
      <c r="J33" s="7">
        <v>1000000</v>
      </c>
      <c r="K33" s="6">
        <v>1000000</v>
      </c>
      <c r="L33" s="6" t="s">
        <v>47</v>
      </c>
      <c r="M33" s="6" t="b">
        <v>0</v>
      </c>
      <c r="N33" s="6">
        <v>0.2</v>
      </c>
      <c r="O33" s="6" t="b">
        <v>0</v>
      </c>
      <c r="P33" s="6">
        <v>3</v>
      </c>
      <c r="Q33" s="6">
        <v>15</v>
      </c>
      <c r="R33" s="6" t="s">
        <v>47</v>
      </c>
      <c r="S33" s="6" t="s">
        <v>46</v>
      </c>
      <c r="T33" s="6" t="s">
        <v>95</v>
      </c>
      <c r="U33" s="6" t="s">
        <v>46</v>
      </c>
      <c r="V33" s="6" t="s">
        <v>46</v>
      </c>
      <c r="W33" s="6" t="s">
        <v>46</v>
      </c>
    </row>
    <row r="34" spans="1:23" x14ac:dyDescent="0.25">
      <c r="A34" s="6" t="s">
        <v>146</v>
      </c>
      <c r="B34" s="6" t="s">
        <v>47</v>
      </c>
      <c r="C34" s="6" t="s">
        <v>83</v>
      </c>
      <c r="D34" s="6" t="s">
        <v>142</v>
      </c>
      <c r="E34" s="6" t="s">
        <v>81</v>
      </c>
      <c r="F34" s="6" t="s">
        <v>80</v>
      </c>
      <c r="G34" s="7">
        <v>21.404315948486328</v>
      </c>
      <c r="H34" s="6">
        <v>22.421287536621094</v>
      </c>
      <c r="I34" s="6">
        <v>1.4382150173187256</v>
      </c>
      <c r="J34" s="7">
        <v>1</v>
      </c>
      <c r="K34" s="6">
        <v>1</v>
      </c>
      <c r="L34" s="6" t="s">
        <v>47</v>
      </c>
      <c r="M34" s="6" t="b">
        <v>0</v>
      </c>
      <c r="N34" s="6">
        <v>0.01</v>
      </c>
      <c r="O34" s="6" t="b">
        <v>0</v>
      </c>
      <c r="P34" s="6">
        <v>3</v>
      </c>
      <c r="Q34" s="6">
        <v>15</v>
      </c>
      <c r="R34" s="6" t="s">
        <v>47</v>
      </c>
      <c r="S34" s="6" t="s">
        <v>46</v>
      </c>
      <c r="T34" s="6" t="s">
        <v>95</v>
      </c>
      <c r="U34" s="6" t="s">
        <v>46</v>
      </c>
      <c r="V34" s="6" t="s">
        <v>46</v>
      </c>
      <c r="W34" s="6" t="s">
        <v>46</v>
      </c>
    </row>
    <row r="35" spans="1:23" x14ac:dyDescent="0.25">
      <c r="A35" s="6" t="s">
        <v>145</v>
      </c>
      <c r="B35" s="6" t="s">
        <v>47</v>
      </c>
      <c r="C35" s="6" t="s">
        <v>88</v>
      </c>
      <c r="D35" s="6" t="s">
        <v>142</v>
      </c>
      <c r="E35" s="6" t="s">
        <v>87</v>
      </c>
      <c r="F35" s="6" t="s">
        <v>86</v>
      </c>
      <c r="G35" s="7">
        <v>19.132246017456055</v>
      </c>
      <c r="H35" s="6">
        <v>19.096036911010742</v>
      </c>
      <c r="I35" s="6">
        <v>5.1207408308982849E-2</v>
      </c>
      <c r="J35" s="7">
        <v>1000000</v>
      </c>
      <c r="K35" s="6">
        <v>1000000</v>
      </c>
      <c r="L35" s="6" t="s">
        <v>47</v>
      </c>
      <c r="M35" s="6" t="b">
        <v>0</v>
      </c>
      <c r="N35" s="6">
        <v>0.2</v>
      </c>
      <c r="O35" s="6" t="b">
        <v>0</v>
      </c>
      <c r="P35" s="6">
        <v>3</v>
      </c>
      <c r="Q35" s="6">
        <v>15</v>
      </c>
      <c r="R35" s="6" t="s">
        <v>47</v>
      </c>
      <c r="S35" s="6" t="s">
        <v>46</v>
      </c>
      <c r="T35" s="6" t="s">
        <v>95</v>
      </c>
      <c r="U35" s="6" t="s">
        <v>46</v>
      </c>
      <c r="V35" s="6" t="s">
        <v>46</v>
      </c>
      <c r="W35" s="6" t="s">
        <v>46</v>
      </c>
    </row>
    <row r="36" spans="1:23" x14ac:dyDescent="0.25">
      <c r="A36" s="6" t="s">
        <v>145</v>
      </c>
      <c r="B36" s="6" t="s">
        <v>47</v>
      </c>
      <c r="C36" s="6" t="s">
        <v>83</v>
      </c>
      <c r="D36" s="6" t="s">
        <v>142</v>
      </c>
      <c r="E36" s="6" t="s">
        <v>81</v>
      </c>
      <c r="F36" s="6" t="s">
        <v>80</v>
      </c>
      <c r="G36" s="7">
        <v>23.438259124755859</v>
      </c>
      <c r="H36" s="6">
        <v>22.421287536621094</v>
      </c>
      <c r="I36" s="6">
        <v>1.4382150173187256</v>
      </c>
      <c r="J36" s="7">
        <v>1</v>
      </c>
      <c r="K36" s="6">
        <v>1</v>
      </c>
      <c r="L36" s="6" t="s">
        <v>47</v>
      </c>
      <c r="M36" s="6" t="b">
        <v>0</v>
      </c>
      <c r="N36" s="6">
        <v>0.01</v>
      </c>
      <c r="O36" s="6" t="b">
        <v>0</v>
      </c>
      <c r="P36" s="6">
        <v>3</v>
      </c>
      <c r="Q36" s="6">
        <v>15</v>
      </c>
      <c r="R36" s="6" t="s">
        <v>47</v>
      </c>
      <c r="S36" s="6" t="s">
        <v>46</v>
      </c>
      <c r="T36" s="6" t="s">
        <v>95</v>
      </c>
      <c r="U36" s="6" t="s">
        <v>46</v>
      </c>
      <c r="V36" s="6" t="s">
        <v>46</v>
      </c>
      <c r="W36" s="6" t="s">
        <v>46</v>
      </c>
    </row>
    <row r="37" spans="1:23" x14ac:dyDescent="0.25">
      <c r="A37" s="6" t="s">
        <v>144</v>
      </c>
      <c r="B37" s="6" t="s">
        <v>47</v>
      </c>
      <c r="C37" s="6" t="s">
        <v>88</v>
      </c>
      <c r="D37" s="6" t="s">
        <v>142</v>
      </c>
      <c r="E37" s="6" t="s">
        <v>87</v>
      </c>
      <c r="F37" s="83" t="s">
        <v>86</v>
      </c>
      <c r="G37" s="7">
        <v>16.292575836181641</v>
      </c>
      <c r="H37" s="6">
        <v>16.373439788818359</v>
      </c>
      <c r="I37" s="6">
        <v>0.11435755342245102</v>
      </c>
      <c r="J37" s="7">
        <v>10000000</v>
      </c>
      <c r="K37" s="6">
        <v>10000000</v>
      </c>
      <c r="L37" s="6" t="s">
        <v>47</v>
      </c>
      <c r="M37" s="6" t="b">
        <v>0</v>
      </c>
      <c r="N37" s="6">
        <v>0.2</v>
      </c>
      <c r="O37" s="6" t="b">
        <v>0</v>
      </c>
      <c r="P37" s="6">
        <v>3</v>
      </c>
      <c r="Q37" s="6">
        <v>15</v>
      </c>
      <c r="R37" s="6" t="s">
        <v>47</v>
      </c>
      <c r="S37" s="6" t="s">
        <v>46</v>
      </c>
      <c r="T37" s="6" t="s">
        <v>46</v>
      </c>
      <c r="U37" s="6" t="s">
        <v>46</v>
      </c>
      <c r="V37" s="6" t="s">
        <v>46</v>
      </c>
      <c r="W37" s="6" t="s">
        <v>46</v>
      </c>
    </row>
    <row r="38" spans="1:23" x14ac:dyDescent="0.25">
      <c r="A38" s="6" t="s">
        <v>144</v>
      </c>
      <c r="B38" s="6" t="s">
        <v>47</v>
      </c>
      <c r="C38" s="6" t="s">
        <v>83</v>
      </c>
      <c r="D38" s="6" t="s">
        <v>142</v>
      </c>
      <c r="E38" s="6" t="s">
        <v>81</v>
      </c>
      <c r="F38" s="83" t="s">
        <v>80</v>
      </c>
      <c r="G38" s="7">
        <v>23.245115280151367</v>
      </c>
      <c r="H38" s="6">
        <v>23.245115280151367</v>
      </c>
      <c r="I38" s="6" t="s">
        <v>47</v>
      </c>
      <c r="J38" s="7">
        <v>1</v>
      </c>
      <c r="K38" s="6">
        <v>1</v>
      </c>
      <c r="L38" s="6" t="s">
        <v>47</v>
      </c>
      <c r="M38" s="6" t="b">
        <v>0</v>
      </c>
      <c r="N38" s="6">
        <v>0.01</v>
      </c>
      <c r="O38" s="6" t="b">
        <v>0</v>
      </c>
      <c r="P38" s="6">
        <v>3</v>
      </c>
      <c r="Q38" s="6">
        <v>15</v>
      </c>
      <c r="R38" s="6" t="s">
        <v>47</v>
      </c>
      <c r="S38" s="6" t="s">
        <v>46</v>
      </c>
      <c r="T38" s="6" t="s">
        <v>46</v>
      </c>
      <c r="U38" s="6" t="s">
        <v>46</v>
      </c>
      <c r="V38" s="6" t="s">
        <v>46</v>
      </c>
      <c r="W38" s="6" t="s">
        <v>46</v>
      </c>
    </row>
    <row r="39" spans="1:23" x14ac:dyDescent="0.25">
      <c r="A39" s="6" t="s">
        <v>143</v>
      </c>
      <c r="B39" s="6" t="s">
        <v>47</v>
      </c>
      <c r="C39" s="6" t="s">
        <v>88</v>
      </c>
      <c r="D39" s="6" t="s">
        <v>142</v>
      </c>
      <c r="E39" s="6" t="s">
        <v>87</v>
      </c>
      <c r="F39" s="83" t="s">
        <v>86</v>
      </c>
      <c r="G39" s="7">
        <v>16.454301834106445</v>
      </c>
      <c r="H39" s="6">
        <v>16.373439788818359</v>
      </c>
      <c r="I39" s="6">
        <v>0.11435755342245102</v>
      </c>
      <c r="J39" s="7">
        <v>10000000</v>
      </c>
      <c r="K39" s="6">
        <v>10000000</v>
      </c>
      <c r="L39" s="6" t="s">
        <v>47</v>
      </c>
      <c r="M39" s="6" t="b">
        <v>0</v>
      </c>
      <c r="N39" s="6">
        <v>0.2</v>
      </c>
      <c r="O39" s="6" t="b">
        <v>0</v>
      </c>
      <c r="P39" s="6">
        <v>3</v>
      </c>
      <c r="Q39" s="6">
        <v>15</v>
      </c>
      <c r="R39" s="6" t="s">
        <v>47</v>
      </c>
      <c r="S39" s="6" t="s">
        <v>46</v>
      </c>
      <c r="T39" s="6" t="s">
        <v>46</v>
      </c>
      <c r="U39" s="6" t="s">
        <v>46</v>
      </c>
      <c r="V39" s="6" t="s">
        <v>46</v>
      </c>
      <c r="W39" s="6" t="s">
        <v>95</v>
      </c>
    </row>
    <row r="40" spans="1:23" x14ac:dyDescent="0.25">
      <c r="A40" s="6" t="s">
        <v>143</v>
      </c>
      <c r="B40" s="6" t="s">
        <v>47</v>
      </c>
      <c r="C40" s="6" t="s">
        <v>83</v>
      </c>
      <c r="D40" s="6" t="s">
        <v>142</v>
      </c>
      <c r="E40" s="6" t="s">
        <v>81</v>
      </c>
      <c r="F40" s="83" t="s">
        <v>80</v>
      </c>
      <c r="G40" s="7" t="s">
        <v>85</v>
      </c>
      <c r="H40" s="6">
        <v>23.245115280151367</v>
      </c>
      <c r="I40" s="6" t="s">
        <v>47</v>
      </c>
      <c r="J40" s="7">
        <v>1</v>
      </c>
      <c r="K40" s="6" t="s">
        <v>47</v>
      </c>
      <c r="L40" s="6" t="s">
        <v>47</v>
      </c>
      <c r="M40" s="6" t="b">
        <v>0</v>
      </c>
      <c r="N40" s="6">
        <v>0.01</v>
      </c>
      <c r="O40" s="6" t="b">
        <v>0</v>
      </c>
      <c r="P40" s="6">
        <v>3</v>
      </c>
      <c r="Q40" s="6">
        <v>15</v>
      </c>
      <c r="R40" s="6" t="s">
        <v>47</v>
      </c>
      <c r="S40" s="6" t="s">
        <v>46</v>
      </c>
      <c r="T40" s="6" t="s">
        <v>46</v>
      </c>
      <c r="U40" s="6" t="s">
        <v>46</v>
      </c>
      <c r="V40" s="6" t="s">
        <v>46</v>
      </c>
      <c r="W40" s="6" t="s">
        <v>95</v>
      </c>
    </row>
    <row r="41" spans="1:23" x14ac:dyDescent="0.25">
      <c r="A41" s="6" t="s">
        <v>141</v>
      </c>
      <c r="B41" s="6" t="s">
        <v>47</v>
      </c>
      <c r="C41" s="6" t="s">
        <v>88</v>
      </c>
      <c r="D41" s="6" t="s">
        <v>139</v>
      </c>
      <c r="E41" s="6" t="s">
        <v>87</v>
      </c>
      <c r="F41" s="6" t="s">
        <v>86</v>
      </c>
      <c r="G41" s="7" t="s">
        <v>85</v>
      </c>
      <c r="H41" s="6" t="s">
        <v>47</v>
      </c>
      <c r="I41" s="6" t="s">
        <v>47</v>
      </c>
      <c r="J41" s="7" t="s">
        <v>47</v>
      </c>
      <c r="K41" s="6" t="s">
        <v>47</v>
      </c>
      <c r="L41" s="6" t="s">
        <v>47</v>
      </c>
      <c r="M41" s="6" t="b">
        <v>0</v>
      </c>
      <c r="N41" s="6">
        <v>0.2</v>
      </c>
      <c r="O41" s="6" t="b">
        <v>0</v>
      </c>
      <c r="P41" s="6">
        <v>3</v>
      </c>
      <c r="Q41" s="6">
        <v>15</v>
      </c>
      <c r="R41" s="6" t="s">
        <v>47</v>
      </c>
      <c r="S41" s="6" t="s">
        <v>95</v>
      </c>
      <c r="T41" s="6" t="s">
        <v>46</v>
      </c>
      <c r="U41" s="6" t="s">
        <v>46</v>
      </c>
      <c r="V41" s="6" t="s">
        <v>46</v>
      </c>
      <c r="W41" s="6" t="s">
        <v>46</v>
      </c>
    </row>
    <row r="42" spans="1:23" x14ac:dyDescent="0.25">
      <c r="A42" s="6" t="s">
        <v>141</v>
      </c>
      <c r="B42" s="6" t="s">
        <v>47</v>
      </c>
      <c r="C42" s="6" t="s">
        <v>83</v>
      </c>
      <c r="D42" s="6" t="s">
        <v>139</v>
      </c>
      <c r="E42" s="6" t="s">
        <v>81</v>
      </c>
      <c r="F42" s="6" t="s">
        <v>80</v>
      </c>
      <c r="G42" s="7">
        <v>21.824968338012695</v>
      </c>
      <c r="H42" s="6">
        <v>21.873577117919922</v>
      </c>
      <c r="I42" s="6">
        <v>6.8743199110031128E-2</v>
      </c>
      <c r="J42" s="7" t="s">
        <v>47</v>
      </c>
      <c r="K42" s="6" t="s">
        <v>47</v>
      </c>
      <c r="L42" s="6" t="s">
        <v>47</v>
      </c>
      <c r="M42" s="6" t="b">
        <v>0</v>
      </c>
      <c r="N42" s="6">
        <v>0.01</v>
      </c>
      <c r="O42" s="6" t="b">
        <v>0</v>
      </c>
      <c r="P42" s="6">
        <v>3</v>
      </c>
      <c r="Q42" s="6">
        <v>15</v>
      </c>
      <c r="R42" s="6" t="s">
        <v>47</v>
      </c>
      <c r="S42" s="6" t="s">
        <v>95</v>
      </c>
      <c r="T42" s="6" t="s">
        <v>46</v>
      </c>
      <c r="U42" s="6" t="s">
        <v>46</v>
      </c>
      <c r="V42" s="6" t="s">
        <v>46</v>
      </c>
      <c r="W42" s="6" t="s">
        <v>46</v>
      </c>
    </row>
    <row r="43" spans="1:23" x14ac:dyDescent="0.25">
      <c r="A43" s="6" t="s">
        <v>140</v>
      </c>
      <c r="B43" s="6" t="s">
        <v>47</v>
      </c>
      <c r="C43" s="6" t="s">
        <v>88</v>
      </c>
      <c r="D43" s="6" t="s">
        <v>139</v>
      </c>
      <c r="E43" s="6" t="s">
        <v>87</v>
      </c>
      <c r="F43" s="6" t="s">
        <v>86</v>
      </c>
      <c r="G43" s="7" t="s">
        <v>85</v>
      </c>
      <c r="H43" s="6" t="s">
        <v>47</v>
      </c>
      <c r="I43" s="6" t="s">
        <v>47</v>
      </c>
      <c r="J43" s="7" t="s">
        <v>47</v>
      </c>
      <c r="K43" s="6" t="s">
        <v>47</v>
      </c>
      <c r="L43" s="6" t="s">
        <v>47</v>
      </c>
      <c r="M43" s="6" t="b">
        <v>0</v>
      </c>
      <c r="N43" s="6">
        <v>0.2</v>
      </c>
      <c r="O43" s="6" t="b">
        <v>0</v>
      </c>
      <c r="P43" s="6">
        <v>3</v>
      </c>
      <c r="Q43" s="6">
        <v>15</v>
      </c>
      <c r="R43" s="6" t="s">
        <v>47</v>
      </c>
      <c r="S43" s="6" t="s">
        <v>95</v>
      </c>
      <c r="T43" s="6" t="s">
        <v>46</v>
      </c>
      <c r="U43" s="6" t="s">
        <v>46</v>
      </c>
      <c r="V43" s="6" t="s">
        <v>46</v>
      </c>
      <c r="W43" s="6" t="s">
        <v>46</v>
      </c>
    </row>
    <row r="44" spans="1:23" x14ac:dyDescent="0.25">
      <c r="A44" s="6" t="s">
        <v>140</v>
      </c>
      <c r="B44" s="6" t="s">
        <v>47</v>
      </c>
      <c r="C44" s="6" t="s">
        <v>83</v>
      </c>
      <c r="D44" s="6" t="s">
        <v>139</v>
      </c>
      <c r="E44" s="6" t="s">
        <v>81</v>
      </c>
      <c r="F44" s="6" t="s">
        <v>80</v>
      </c>
      <c r="G44" s="7">
        <v>21.922185897827148</v>
      </c>
      <c r="H44" s="6">
        <v>21.873577117919922</v>
      </c>
      <c r="I44" s="6">
        <v>6.8743199110031128E-2</v>
      </c>
      <c r="J44" s="7" t="s">
        <v>47</v>
      </c>
      <c r="K44" s="6" t="s">
        <v>47</v>
      </c>
      <c r="L44" s="6" t="s">
        <v>47</v>
      </c>
      <c r="M44" s="6" t="b">
        <v>0</v>
      </c>
      <c r="N44" s="6">
        <v>0.01</v>
      </c>
      <c r="O44" s="6" t="b">
        <v>0</v>
      </c>
      <c r="P44" s="6">
        <v>3</v>
      </c>
      <c r="Q44" s="6">
        <v>15</v>
      </c>
      <c r="R44" s="6" t="s">
        <v>47</v>
      </c>
      <c r="S44" s="6" t="s">
        <v>95</v>
      </c>
      <c r="T44" s="6" t="s">
        <v>46</v>
      </c>
      <c r="U44" s="6" t="s">
        <v>46</v>
      </c>
      <c r="V44" s="6" t="s">
        <v>46</v>
      </c>
      <c r="W44" s="6" t="s">
        <v>46</v>
      </c>
    </row>
    <row r="45" spans="1:23" x14ac:dyDescent="0.25">
      <c r="A45" s="6" t="s">
        <v>138</v>
      </c>
      <c r="B45" s="6" t="s">
        <v>1054</v>
      </c>
      <c r="C45" s="6" t="s">
        <v>88</v>
      </c>
      <c r="D45" s="6" t="s">
        <v>82</v>
      </c>
      <c r="E45" s="6" t="s">
        <v>87</v>
      </c>
      <c r="F45" s="6" t="s">
        <v>86</v>
      </c>
      <c r="G45" s="7" t="s">
        <v>85</v>
      </c>
      <c r="H45" s="6" t="s">
        <v>47</v>
      </c>
      <c r="I45" s="6" t="s">
        <v>47</v>
      </c>
      <c r="J45" s="7" t="s">
        <v>47</v>
      </c>
      <c r="K45" s="6" t="s">
        <v>47</v>
      </c>
      <c r="L45" s="6" t="s">
        <v>47</v>
      </c>
      <c r="M45" s="6" t="b">
        <v>0</v>
      </c>
      <c r="N45" s="6">
        <v>0.2</v>
      </c>
      <c r="O45" s="6" t="b">
        <v>0</v>
      </c>
      <c r="P45" s="6">
        <v>3</v>
      </c>
      <c r="Q45" s="6">
        <v>15</v>
      </c>
      <c r="R45" s="6" t="s">
        <v>47</v>
      </c>
      <c r="S45" s="6" t="s">
        <v>46</v>
      </c>
      <c r="T45" s="6" t="s">
        <v>46</v>
      </c>
      <c r="U45" s="6" t="s">
        <v>46</v>
      </c>
      <c r="V45" s="6" t="s">
        <v>46</v>
      </c>
      <c r="W45" s="6" t="s">
        <v>46</v>
      </c>
    </row>
    <row r="46" spans="1:23" x14ac:dyDescent="0.25">
      <c r="A46" s="6" t="s">
        <v>138</v>
      </c>
      <c r="B46" s="6" t="s">
        <v>1054</v>
      </c>
      <c r="C46" s="6" t="s">
        <v>83</v>
      </c>
      <c r="D46" s="6" t="s">
        <v>82</v>
      </c>
      <c r="E46" s="6" t="s">
        <v>81</v>
      </c>
      <c r="F46" s="6" t="s">
        <v>80</v>
      </c>
      <c r="G46" s="7">
        <v>20.917573928833008</v>
      </c>
      <c r="H46" s="6">
        <v>20.957023620605469</v>
      </c>
      <c r="I46" s="6">
        <v>5.578894168138504E-2</v>
      </c>
      <c r="J46" s="7">
        <v>0</v>
      </c>
      <c r="K46" s="6" t="s">
        <v>47</v>
      </c>
      <c r="L46" s="6" t="s">
        <v>47</v>
      </c>
      <c r="M46" s="6" t="b">
        <v>0</v>
      </c>
      <c r="N46" s="6">
        <v>0.01</v>
      </c>
      <c r="O46" s="6" t="b">
        <v>0</v>
      </c>
      <c r="P46" s="6">
        <v>3</v>
      </c>
      <c r="Q46" s="6">
        <v>15</v>
      </c>
      <c r="R46" s="6" t="s">
        <v>47</v>
      </c>
      <c r="S46" s="6" t="s">
        <v>46</v>
      </c>
      <c r="T46" s="6" t="s">
        <v>46</v>
      </c>
      <c r="U46" s="6" t="s">
        <v>46</v>
      </c>
      <c r="V46" s="6" t="s">
        <v>46</v>
      </c>
      <c r="W46" s="6" t="s">
        <v>46</v>
      </c>
    </row>
    <row r="47" spans="1:23" x14ac:dyDescent="0.25">
      <c r="A47" s="6" t="s">
        <v>137</v>
      </c>
      <c r="B47" s="6" t="s">
        <v>1054</v>
      </c>
      <c r="C47" s="6" t="s">
        <v>88</v>
      </c>
      <c r="D47" s="6" t="s">
        <v>82</v>
      </c>
      <c r="E47" s="6" t="s">
        <v>87</v>
      </c>
      <c r="F47" s="6" t="s">
        <v>86</v>
      </c>
      <c r="G47" s="7" t="s">
        <v>85</v>
      </c>
      <c r="H47" s="6" t="s">
        <v>47</v>
      </c>
      <c r="I47" s="6" t="s">
        <v>47</v>
      </c>
      <c r="J47" s="7" t="s">
        <v>47</v>
      </c>
      <c r="K47" s="6" t="s">
        <v>47</v>
      </c>
      <c r="L47" s="6" t="s">
        <v>47</v>
      </c>
      <c r="M47" s="6" t="b">
        <v>0</v>
      </c>
      <c r="N47" s="6">
        <v>0.2</v>
      </c>
      <c r="O47" s="6" t="b">
        <v>0</v>
      </c>
      <c r="P47" s="6">
        <v>3</v>
      </c>
      <c r="Q47" s="6">
        <v>15</v>
      </c>
      <c r="R47" s="6" t="s">
        <v>47</v>
      </c>
      <c r="S47" s="6" t="s">
        <v>46</v>
      </c>
      <c r="T47" s="6" t="s">
        <v>46</v>
      </c>
      <c r="U47" s="6" t="s">
        <v>46</v>
      </c>
      <c r="V47" s="6" t="s">
        <v>46</v>
      </c>
      <c r="W47" s="6" t="s">
        <v>46</v>
      </c>
    </row>
    <row r="48" spans="1:23" x14ac:dyDescent="0.25">
      <c r="A48" s="6" t="s">
        <v>137</v>
      </c>
      <c r="B48" s="6" t="s">
        <v>1054</v>
      </c>
      <c r="C48" s="6" t="s">
        <v>83</v>
      </c>
      <c r="D48" s="6" t="s">
        <v>82</v>
      </c>
      <c r="E48" s="6" t="s">
        <v>81</v>
      </c>
      <c r="F48" s="6" t="s">
        <v>80</v>
      </c>
      <c r="G48" s="7">
        <v>20.996471405029297</v>
      </c>
      <c r="H48" s="6">
        <v>20.957023620605469</v>
      </c>
      <c r="I48" s="6">
        <v>5.578894168138504E-2</v>
      </c>
      <c r="J48" s="7">
        <v>0</v>
      </c>
      <c r="K48" s="6" t="s">
        <v>47</v>
      </c>
      <c r="L48" s="6" t="s">
        <v>47</v>
      </c>
      <c r="M48" s="6" t="b">
        <v>0</v>
      </c>
      <c r="N48" s="6">
        <v>0.01</v>
      </c>
      <c r="O48" s="6" t="b">
        <v>0</v>
      </c>
      <c r="P48" s="6">
        <v>3</v>
      </c>
      <c r="Q48" s="6">
        <v>15</v>
      </c>
      <c r="R48" s="6" t="s">
        <v>47</v>
      </c>
      <c r="S48" s="6" t="s">
        <v>46</v>
      </c>
      <c r="T48" s="6" t="s">
        <v>46</v>
      </c>
      <c r="U48" s="6" t="s">
        <v>46</v>
      </c>
      <c r="V48" s="6" t="s">
        <v>46</v>
      </c>
      <c r="W48" s="6" t="s">
        <v>46</v>
      </c>
    </row>
    <row r="49" spans="1:23" x14ac:dyDescent="0.25">
      <c r="A49" s="6" t="s">
        <v>136</v>
      </c>
      <c r="B49" s="6" t="s">
        <v>1055</v>
      </c>
      <c r="C49" s="6" t="s">
        <v>88</v>
      </c>
      <c r="D49" s="6" t="s">
        <v>82</v>
      </c>
      <c r="E49" s="6" t="s">
        <v>87</v>
      </c>
      <c r="F49" s="6" t="s">
        <v>86</v>
      </c>
      <c r="G49" s="7">
        <v>26.528594970703125</v>
      </c>
      <c r="H49" s="6">
        <v>26.664634704589844</v>
      </c>
      <c r="I49" s="6">
        <v>0.1923878937959671</v>
      </c>
      <c r="J49" s="7">
        <v>5764.8134765625</v>
      </c>
      <c r="K49" s="6">
        <v>5258.18896484375</v>
      </c>
      <c r="L49" s="6">
        <v>716.47528076171875</v>
      </c>
      <c r="M49" s="6" t="b">
        <v>0</v>
      </c>
      <c r="N49" s="6">
        <v>0.2</v>
      </c>
      <c r="O49" s="6" t="b">
        <v>0</v>
      </c>
      <c r="P49" s="6">
        <v>3</v>
      </c>
      <c r="Q49" s="6">
        <v>15</v>
      </c>
      <c r="R49" s="6" t="s">
        <v>47</v>
      </c>
      <c r="S49" s="6" t="s">
        <v>46</v>
      </c>
      <c r="T49" s="6" t="s">
        <v>46</v>
      </c>
      <c r="U49" s="6" t="s">
        <v>46</v>
      </c>
      <c r="V49" s="6" t="s">
        <v>46</v>
      </c>
      <c r="W49" s="6" t="s">
        <v>46</v>
      </c>
    </row>
    <row r="50" spans="1:23" x14ac:dyDescent="0.25">
      <c r="A50" s="6" t="s">
        <v>136</v>
      </c>
      <c r="B50" s="6" t="s">
        <v>1055</v>
      </c>
      <c r="C50" s="6" t="s">
        <v>83</v>
      </c>
      <c r="D50" s="6" t="s">
        <v>82</v>
      </c>
      <c r="E50" s="6" t="s">
        <v>81</v>
      </c>
      <c r="F50" s="6" t="s">
        <v>80</v>
      </c>
      <c r="G50" s="7">
        <v>21.006937026977539</v>
      </c>
      <c r="H50" s="6">
        <v>20.983264923095703</v>
      </c>
      <c r="I50" s="6">
        <v>3.3476062119007111E-2</v>
      </c>
      <c r="J50" s="7">
        <v>0</v>
      </c>
      <c r="K50" s="6" t="s">
        <v>47</v>
      </c>
      <c r="L50" s="6" t="s">
        <v>47</v>
      </c>
      <c r="M50" s="6" t="b">
        <v>0</v>
      </c>
      <c r="N50" s="6">
        <v>0.01</v>
      </c>
      <c r="O50" s="6" t="b">
        <v>0</v>
      </c>
      <c r="P50" s="6">
        <v>3</v>
      </c>
      <c r="Q50" s="6">
        <v>15</v>
      </c>
      <c r="R50" s="6" t="s">
        <v>47</v>
      </c>
      <c r="S50" s="6" t="s">
        <v>46</v>
      </c>
      <c r="T50" s="6" t="s">
        <v>46</v>
      </c>
      <c r="U50" s="6" t="s">
        <v>46</v>
      </c>
      <c r="V50" s="6" t="s">
        <v>46</v>
      </c>
      <c r="W50" s="6" t="s">
        <v>46</v>
      </c>
    </row>
    <row r="51" spans="1:23" x14ac:dyDescent="0.25">
      <c r="A51" s="6" t="s">
        <v>135</v>
      </c>
      <c r="B51" s="6" t="s">
        <v>1055</v>
      </c>
      <c r="C51" s="6" t="s">
        <v>88</v>
      </c>
      <c r="D51" s="6" t="s">
        <v>82</v>
      </c>
      <c r="E51" s="6" t="s">
        <v>87</v>
      </c>
      <c r="F51" s="6" t="s">
        <v>86</v>
      </c>
      <c r="G51" s="7">
        <v>26.80067253112793</v>
      </c>
      <c r="H51" s="6">
        <v>26.664634704589844</v>
      </c>
      <c r="I51" s="6">
        <v>0.1923878937959671</v>
      </c>
      <c r="J51" s="7">
        <v>4751.564453125</v>
      </c>
      <c r="K51" s="6">
        <v>5258.18896484375</v>
      </c>
      <c r="L51" s="6">
        <v>716.47528076171875</v>
      </c>
      <c r="M51" s="6" t="b">
        <v>0</v>
      </c>
      <c r="N51" s="6">
        <v>0.2</v>
      </c>
      <c r="O51" s="6" t="b">
        <v>0</v>
      </c>
      <c r="P51" s="6">
        <v>3</v>
      </c>
      <c r="Q51" s="6">
        <v>15</v>
      </c>
      <c r="R51" s="6" t="s">
        <v>47</v>
      </c>
      <c r="S51" s="6" t="s">
        <v>46</v>
      </c>
      <c r="T51" s="6" t="s">
        <v>46</v>
      </c>
      <c r="U51" s="6" t="s">
        <v>46</v>
      </c>
      <c r="V51" s="6" t="s">
        <v>46</v>
      </c>
      <c r="W51" s="6" t="s">
        <v>46</v>
      </c>
    </row>
    <row r="52" spans="1:23" x14ac:dyDescent="0.25">
      <c r="A52" s="6" t="s">
        <v>135</v>
      </c>
      <c r="B52" s="6" t="s">
        <v>1055</v>
      </c>
      <c r="C52" s="6" t="s">
        <v>83</v>
      </c>
      <c r="D52" s="6" t="s">
        <v>82</v>
      </c>
      <c r="E52" s="6" t="s">
        <v>81</v>
      </c>
      <c r="F52" s="6" t="s">
        <v>80</v>
      </c>
      <c r="G52" s="7">
        <v>20.9595947265625</v>
      </c>
      <c r="H52" s="6">
        <v>20.983264923095703</v>
      </c>
      <c r="I52" s="6">
        <v>3.3476062119007111E-2</v>
      </c>
      <c r="J52" s="7">
        <v>0</v>
      </c>
      <c r="K52" s="6" t="s">
        <v>47</v>
      </c>
      <c r="L52" s="6" t="s">
        <v>47</v>
      </c>
      <c r="M52" s="6" t="b">
        <v>0</v>
      </c>
      <c r="N52" s="6">
        <v>0.01</v>
      </c>
      <c r="O52" s="6" t="b">
        <v>0</v>
      </c>
      <c r="P52" s="6">
        <v>3</v>
      </c>
      <c r="Q52" s="6">
        <v>15</v>
      </c>
      <c r="R52" s="6" t="s">
        <v>47</v>
      </c>
      <c r="S52" s="6" t="s">
        <v>46</v>
      </c>
      <c r="T52" s="6" t="s">
        <v>46</v>
      </c>
      <c r="U52" s="6" t="s">
        <v>46</v>
      </c>
      <c r="V52" s="6" t="s">
        <v>46</v>
      </c>
      <c r="W52" s="6" t="s">
        <v>46</v>
      </c>
    </row>
    <row r="53" spans="1:23" x14ac:dyDescent="0.25">
      <c r="A53" s="6" t="s">
        <v>134</v>
      </c>
      <c r="B53" s="6" t="s">
        <v>1056</v>
      </c>
      <c r="C53" s="6" t="s">
        <v>88</v>
      </c>
      <c r="D53" s="6" t="s">
        <v>82</v>
      </c>
      <c r="E53" s="6" t="s">
        <v>87</v>
      </c>
      <c r="F53" s="6" t="s">
        <v>86</v>
      </c>
      <c r="G53" s="7">
        <v>27.589143753051758</v>
      </c>
      <c r="H53" s="6">
        <v>27.585212707519531</v>
      </c>
      <c r="I53" s="6">
        <v>5.5593377910554409E-3</v>
      </c>
      <c r="J53" s="7">
        <v>2713.666015625</v>
      </c>
      <c r="K53" s="6">
        <v>2721.26611328125</v>
      </c>
      <c r="L53" s="6">
        <v>10.747988700866699</v>
      </c>
      <c r="M53" s="6" t="b">
        <v>0</v>
      </c>
      <c r="N53" s="6">
        <v>0.2</v>
      </c>
      <c r="O53" s="6" t="b">
        <v>0</v>
      </c>
      <c r="P53" s="6">
        <v>3</v>
      </c>
      <c r="Q53" s="6">
        <v>15</v>
      </c>
      <c r="R53" s="6" t="s">
        <v>47</v>
      </c>
      <c r="S53" s="6" t="s">
        <v>46</v>
      </c>
      <c r="T53" s="6" t="s">
        <v>46</v>
      </c>
      <c r="U53" s="6" t="s">
        <v>46</v>
      </c>
      <c r="V53" s="6" t="s">
        <v>46</v>
      </c>
      <c r="W53" s="6" t="s">
        <v>46</v>
      </c>
    </row>
    <row r="54" spans="1:23" x14ac:dyDescent="0.25">
      <c r="A54" s="6" t="s">
        <v>134</v>
      </c>
      <c r="B54" s="6" t="s">
        <v>1056</v>
      </c>
      <c r="C54" s="6" t="s">
        <v>83</v>
      </c>
      <c r="D54" s="6" t="s">
        <v>82</v>
      </c>
      <c r="E54" s="6" t="s">
        <v>81</v>
      </c>
      <c r="F54" s="6" t="s">
        <v>80</v>
      </c>
      <c r="G54" s="7">
        <v>21.021524429321289</v>
      </c>
      <c r="H54" s="6">
        <v>20.886495590209961</v>
      </c>
      <c r="I54" s="6">
        <v>0.1909596174955368</v>
      </c>
      <c r="J54" s="7">
        <v>0</v>
      </c>
      <c r="K54" s="6" t="s">
        <v>47</v>
      </c>
      <c r="L54" s="6" t="s">
        <v>47</v>
      </c>
      <c r="M54" s="6" t="b">
        <v>0</v>
      </c>
      <c r="N54" s="6">
        <v>0.01</v>
      </c>
      <c r="O54" s="6" t="b">
        <v>0</v>
      </c>
      <c r="P54" s="6">
        <v>3</v>
      </c>
      <c r="Q54" s="6">
        <v>15</v>
      </c>
      <c r="R54" s="6" t="s">
        <v>47</v>
      </c>
      <c r="S54" s="6" t="s">
        <v>46</v>
      </c>
      <c r="T54" s="6" t="s">
        <v>46</v>
      </c>
      <c r="U54" s="6" t="s">
        <v>46</v>
      </c>
      <c r="V54" s="6" t="s">
        <v>46</v>
      </c>
      <c r="W54" s="6" t="s">
        <v>46</v>
      </c>
    </row>
    <row r="55" spans="1:23" x14ac:dyDescent="0.25">
      <c r="A55" s="6" t="s">
        <v>133</v>
      </c>
      <c r="B55" s="6" t="s">
        <v>1056</v>
      </c>
      <c r="C55" s="6" t="s">
        <v>88</v>
      </c>
      <c r="D55" s="6" t="s">
        <v>82</v>
      </c>
      <c r="E55" s="6" t="s">
        <v>87</v>
      </c>
      <c r="F55" s="6" t="s">
        <v>86</v>
      </c>
      <c r="G55" s="7">
        <v>27.581281661987305</v>
      </c>
      <c r="H55" s="6">
        <v>27.585212707519531</v>
      </c>
      <c r="I55" s="6">
        <v>5.5593377910554409E-3</v>
      </c>
      <c r="J55" s="7">
        <v>2728.865966796875</v>
      </c>
      <c r="K55" s="6">
        <v>2721.26611328125</v>
      </c>
      <c r="L55" s="6">
        <v>10.747988700866699</v>
      </c>
      <c r="M55" s="6" t="b">
        <v>0</v>
      </c>
      <c r="N55" s="6">
        <v>0.2</v>
      </c>
      <c r="O55" s="6" t="b">
        <v>0</v>
      </c>
      <c r="P55" s="6">
        <v>3</v>
      </c>
      <c r="Q55" s="6">
        <v>15</v>
      </c>
      <c r="R55" s="6" t="s">
        <v>47</v>
      </c>
      <c r="S55" s="6" t="s">
        <v>46</v>
      </c>
      <c r="T55" s="6" t="s">
        <v>46</v>
      </c>
      <c r="U55" s="6" t="s">
        <v>46</v>
      </c>
      <c r="V55" s="6" t="s">
        <v>46</v>
      </c>
      <c r="W55" s="6" t="s">
        <v>46</v>
      </c>
    </row>
    <row r="56" spans="1:23" x14ac:dyDescent="0.25">
      <c r="A56" s="6" t="s">
        <v>133</v>
      </c>
      <c r="B56" s="6" t="s">
        <v>1056</v>
      </c>
      <c r="C56" s="6" t="s">
        <v>83</v>
      </c>
      <c r="D56" s="6" t="s">
        <v>82</v>
      </c>
      <c r="E56" s="6" t="s">
        <v>81</v>
      </c>
      <c r="F56" s="6" t="s">
        <v>80</v>
      </c>
      <c r="G56" s="7">
        <v>20.751466751098633</v>
      </c>
      <c r="H56" s="6">
        <v>20.886495590209961</v>
      </c>
      <c r="I56" s="6">
        <v>0.1909596174955368</v>
      </c>
      <c r="J56" s="7">
        <v>0</v>
      </c>
      <c r="K56" s="6" t="s">
        <v>47</v>
      </c>
      <c r="L56" s="6" t="s">
        <v>47</v>
      </c>
      <c r="M56" s="6" t="b">
        <v>0</v>
      </c>
      <c r="N56" s="6">
        <v>0.01</v>
      </c>
      <c r="O56" s="6" t="b">
        <v>0</v>
      </c>
      <c r="P56" s="6">
        <v>3</v>
      </c>
      <c r="Q56" s="6">
        <v>15</v>
      </c>
      <c r="R56" s="6" t="s">
        <v>47</v>
      </c>
      <c r="S56" s="6" t="s">
        <v>46</v>
      </c>
      <c r="T56" s="6" t="s">
        <v>46</v>
      </c>
      <c r="U56" s="6" t="s">
        <v>46</v>
      </c>
      <c r="V56" s="6" t="s">
        <v>46</v>
      </c>
      <c r="W56" s="6" t="s">
        <v>46</v>
      </c>
    </row>
    <row r="57" spans="1:23" x14ac:dyDescent="0.25">
      <c r="A57" s="6" t="s">
        <v>132</v>
      </c>
      <c r="B57" s="6" t="s">
        <v>1057</v>
      </c>
      <c r="C57" s="6" t="s">
        <v>88</v>
      </c>
      <c r="D57" s="6" t="s">
        <v>82</v>
      </c>
      <c r="E57" s="6" t="s">
        <v>87</v>
      </c>
      <c r="F57" s="6" t="s">
        <v>86</v>
      </c>
      <c r="G57" s="7" t="s">
        <v>85</v>
      </c>
      <c r="H57" s="6" t="s">
        <v>47</v>
      </c>
      <c r="I57" s="6" t="s">
        <v>47</v>
      </c>
      <c r="J57" s="7" t="s">
        <v>47</v>
      </c>
      <c r="K57" s="6" t="s">
        <v>47</v>
      </c>
      <c r="L57" s="6" t="s">
        <v>47</v>
      </c>
      <c r="M57" s="6" t="b">
        <v>0</v>
      </c>
      <c r="N57" s="6">
        <v>0.2</v>
      </c>
      <c r="O57" s="6" t="b">
        <v>0</v>
      </c>
      <c r="P57" s="6">
        <v>3</v>
      </c>
      <c r="Q57" s="6">
        <v>15</v>
      </c>
      <c r="R57" s="6" t="s">
        <v>47</v>
      </c>
      <c r="S57" s="6" t="s">
        <v>46</v>
      </c>
      <c r="T57" s="6" t="s">
        <v>46</v>
      </c>
      <c r="U57" s="6" t="s">
        <v>46</v>
      </c>
      <c r="V57" s="6" t="s">
        <v>46</v>
      </c>
      <c r="W57" s="6" t="s">
        <v>46</v>
      </c>
    </row>
    <row r="58" spans="1:23" x14ac:dyDescent="0.25">
      <c r="A58" s="6" t="s">
        <v>132</v>
      </c>
      <c r="B58" s="6" t="s">
        <v>1057</v>
      </c>
      <c r="C58" s="6" t="s">
        <v>83</v>
      </c>
      <c r="D58" s="6" t="s">
        <v>82</v>
      </c>
      <c r="E58" s="6" t="s">
        <v>81</v>
      </c>
      <c r="F58" s="6" t="s">
        <v>80</v>
      </c>
      <c r="G58" s="7">
        <v>21.039159774780273</v>
      </c>
      <c r="H58" s="6">
        <v>20.945236206054688</v>
      </c>
      <c r="I58" s="6">
        <v>0.13282664120197296</v>
      </c>
      <c r="J58" s="7">
        <v>0</v>
      </c>
      <c r="K58" s="6" t="s">
        <v>47</v>
      </c>
      <c r="L58" s="6" t="s">
        <v>47</v>
      </c>
      <c r="M58" s="6" t="b">
        <v>0</v>
      </c>
      <c r="N58" s="6">
        <v>0.01</v>
      </c>
      <c r="O58" s="6" t="b">
        <v>0</v>
      </c>
      <c r="P58" s="6">
        <v>3</v>
      </c>
      <c r="Q58" s="6">
        <v>15</v>
      </c>
      <c r="R58" s="6" t="s">
        <v>47</v>
      </c>
      <c r="S58" s="6" t="s">
        <v>46</v>
      </c>
      <c r="T58" s="6" t="s">
        <v>46</v>
      </c>
      <c r="U58" s="6" t="s">
        <v>46</v>
      </c>
      <c r="V58" s="6" t="s">
        <v>46</v>
      </c>
      <c r="W58" s="6" t="s">
        <v>46</v>
      </c>
    </row>
    <row r="59" spans="1:23" x14ac:dyDescent="0.25">
      <c r="A59" s="6" t="s">
        <v>131</v>
      </c>
      <c r="B59" s="6" t="s">
        <v>1057</v>
      </c>
      <c r="C59" s="6" t="s">
        <v>88</v>
      </c>
      <c r="D59" s="6" t="s">
        <v>82</v>
      </c>
      <c r="E59" s="6" t="s">
        <v>87</v>
      </c>
      <c r="F59" s="6" t="s">
        <v>86</v>
      </c>
      <c r="G59" s="7" t="s">
        <v>85</v>
      </c>
      <c r="H59" s="6" t="s">
        <v>47</v>
      </c>
      <c r="I59" s="6" t="s">
        <v>47</v>
      </c>
      <c r="J59" s="7" t="s">
        <v>47</v>
      </c>
      <c r="K59" s="6" t="s">
        <v>47</v>
      </c>
      <c r="L59" s="6" t="s">
        <v>47</v>
      </c>
      <c r="M59" s="6" t="b">
        <v>0</v>
      </c>
      <c r="N59" s="6">
        <v>0.2</v>
      </c>
      <c r="O59" s="6" t="b">
        <v>0</v>
      </c>
      <c r="P59" s="6">
        <v>3</v>
      </c>
      <c r="Q59" s="6">
        <v>15</v>
      </c>
      <c r="R59" s="6" t="s">
        <v>47</v>
      </c>
      <c r="S59" s="6" t="s">
        <v>46</v>
      </c>
      <c r="T59" s="6" t="s">
        <v>46</v>
      </c>
      <c r="U59" s="6" t="s">
        <v>46</v>
      </c>
      <c r="V59" s="6" t="s">
        <v>46</v>
      </c>
      <c r="W59" s="6" t="s">
        <v>46</v>
      </c>
    </row>
    <row r="60" spans="1:23" x14ac:dyDescent="0.25">
      <c r="A60" s="6" t="s">
        <v>131</v>
      </c>
      <c r="B60" s="6" t="s">
        <v>1057</v>
      </c>
      <c r="C60" s="6" t="s">
        <v>83</v>
      </c>
      <c r="D60" s="6" t="s">
        <v>82</v>
      </c>
      <c r="E60" s="6" t="s">
        <v>81</v>
      </c>
      <c r="F60" s="6" t="s">
        <v>80</v>
      </c>
      <c r="G60" s="7">
        <v>20.851314544677734</v>
      </c>
      <c r="H60" s="6">
        <v>20.945236206054688</v>
      </c>
      <c r="I60" s="6">
        <v>0.13282664120197296</v>
      </c>
      <c r="J60" s="7">
        <v>0</v>
      </c>
      <c r="K60" s="6" t="s">
        <v>47</v>
      </c>
      <c r="L60" s="6" t="s">
        <v>47</v>
      </c>
      <c r="M60" s="6" t="b">
        <v>0</v>
      </c>
      <c r="N60" s="6">
        <v>0.01</v>
      </c>
      <c r="O60" s="6" t="b">
        <v>0</v>
      </c>
      <c r="P60" s="6">
        <v>3</v>
      </c>
      <c r="Q60" s="6">
        <v>15</v>
      </c>
      <c r="R60" s="6" t="s">
        <v>47</v>
      </c>
      <c r="S60" s="6" t="s">
        <v>46</v>
      </c>
      <c r="T60" s="6" t="s">
        <v>46</v>
      </c>
      <c r="U60" s="6" t="s">
        <v>46</v>
      </c>
      <c r="V60" s="6" t="s">
        <v>46</v>
      </c>
      <c r="W60" s="6" t="s">
        <v>46</v>
      </c>
    </row>
    <row r="61" spans="1:23" x14ac:dyDescent="0.25">
      <c r="A61" s="6" t="s">
        <v>130</v>
      </c>
      <c r="B61" s="6" t="s">
        <v>1058</v>
      </c>
      <c r="C61" s="6" t="s">
        <v>88</v>
      </c>
      <c r="D61" s="6" t="s">
        <v>82</v>
      </c>
      <c r="E61" s="6" t="s">
        <v>87</v>
      </c>
      <c r="F61" s="6" t="s">
        <v>86</v>
      </c>
      <c r="G61" s="7" t="s">
        <v>85</v>
      </c>
      <c r="H61" s="6" t="s">
        <v>47</v>
      </c>
      <c r="I61" s="6" t="s">
        <v>47</v>
      </c>
      <c r="J61" s="7" t="s">
        <v>47</v>
      </c>
      <c r="K61" s="6" t="s">
        <v>47</v>
      </c>
      <c r="L61" s="6" t="s">
        <v>47</v>
      </c>
      <c r="M61" s="6" t="b">
        <v>0</v>
      </c>
      <c r="N61" s="6">
        <v>0.2</v>
      </c>
      <c r="O61" s="6" t="b">
        <v>0</v>
      </c>
      <c r="P61" s="6">
        <v>3</v>
      </c>
      <c r="Q61" s="6">
        <v>15</v>
      </c>
      <c r="R61" s="6" t="s">
        <v>47</v>
      </c>
      <c r="S61" s="6" t="s">
        <v>46</v>
      </c>
      <c r="T61" s="6" t="s">
        <v>95</v>
      </c>
      <c r="U61" s="6" t="s">
        <v>46</v>
      </c>
      <c r="V61" s="6" t="s">
        <v>46</v>
      </c>
      <c r="W61" s="6" t="s">
        <v>46</v>
      </c>
    </row>
    <row r="62" spans="1:23" x14ac:dyDescent="0.25">
      <c r="A62" s="6" t="s">
        <v>130</v>
      </c>
      <c r="B62" s="6" t="s">
        <v>1058</v>
      </c>
      <c r="C62" s="6" t="s">
        <v>83</v>
      </c>
      <c r="D62" s="6" t="s">
        <v>82</v>
      </c>
      <c r="E62" s="6" t="s">
        <v>81</v>
      </c>
      <c r="F62" s="6" t="s">
        <v>80</v>
      </c>
      <c r="G62" s="7">
        <v>21.956344604492188</v>
      </c>
      <c r="H62" s="6">
        <v>21.558137893676758</v>
      </c>
      <c r="I62" s="6">
        <v>0.56314933300018311</v>
      </c>
      <c r="J62" s="7">
        <v>0</v>
      </c>
      <c r="K62" s="6" t="s">
        <v>47</v>
      </c>
      <c r="L62" s="6" t="s">
        <v>47</v>
      </c>
      <c r="M62" s="6" t="b">
        <v>0</v>
      </c>
      <c r="N62" s="6">
        <v>0.01</v>
      </c>
      <c r="O62" s="6" t="b">
        <v>0</v>
      </c>
      <c r="P62" s="6">
        <v>3</v>
      </c>
      <c r="Q62" s="6">
        <v>15</v>
      </c>
      <c r="R62" s="6" t="s">
        <v>47</v>
      </c>
      <c r="S62" s="6" t="s">
        <v>46</v>
      </c>
      <c r="T62" s="6" t="s">
        <v>95</v>
      </c>
      <c r="U62" s="6" t="s">
        <v>46</v>
      </c>
      <c r="V62" s="6" t="s">
        <v>46</v>
      </c>
      <c r="W62" s="6" t="s">
        <v>46</v>
      </c>
    </row>
    <row r="63" spans="1:23" x14ac:dyDescent="0.25">
      <c r="A63" s="6" t="s">
        <v>129</v>
      </c>
      <c r="B63" s="6" t="s">
        <v>1058</v>
      </c>
      <c r="C63" s="6" t="s">
        <v>88</v>
      </c>
      <c r="D63" s="6" t="s">
        <v>82</v>
      </c>
      <c r="E63" s="6" t="s">
        <v>87</v>
      </c>
      <c r="F63" s="6" t="s">
        <v>86</v>
      </c>
      <c r="G63" s="7" t="s">
        <v>85</v>
      </c>
      <c r="H63" s="6" t="s">
        <v>47</v>
      </c>
      <c r="I63" s="6" t="s">
        <v>47</v>
      </c>
      <c r="J63" s="7" t="s">
        <v>47</v>
      </c>
      <c r="K63" s="6" t="s">
        <v>47</v>
      </c>
      <c r="L63" s="6" t="s">
        <v>47</v>
      </c>
      <c r="M63" s="6" t="b">
        <v>0</v>
      </c>
      <c r="N63" s="6">
        <v>0.2</v>
      </c>
      <c r="O63" s="6" t="b">
        <v>0</v>
      </c>
      <c r="P63" s="6">
        <v>3</v>
      </c>
      <c r="Q63" s="6">
        <v>15</v>
      </c>
      <c r="R63" s="6" t="s">
        <v>47</v>
      </c>
      <c r="S63" s="6" t="s">
        <v>46</v>
      </c>
      <c r="T63" s="6" t="s">
        <v>95</v>
      </c>
      <c r="U63" s="6" t="s">
        <v>46</v>
      </c>
      <c r="V63" s="6" t="s">
        <v>46</v>
      </c>
      <c r="W63" s="6" t="s">
        <v>46</v>
      </c>
    </row>
    <row r="64" spans="1:23" x14ac:dyDescent="0.25">
      <c r="A64" s="6" t="s">
        <v>129</v>
      </c>
      <c r="B64" s="6" t="s">
        <v>1058</v>
      </c>
      <c r="C64" s="6" t="s">
        <v>83</v>
      </c>
      <c r="D64" s="6" t="s">
        <v>82</v>
      </c>
      <c r="E64" s="6" t="s">
        <v>81</v>
      </c>
      <c r="F64" s="6" t="s">
        <v>80</v>
      </c>
      <c r="G64" s="7">
        <v>21.159931182861328</v>
      </c>
      <c r="H64" s="6">
        <v>21.558137893676758</v>
      </c>
      <c r="I64" s="6">
        <v>0.56314933300018311</v>
      </c>
      <c r="J64" s="7">
        <v>0</v>
      </c>
      <c r="K64" s="6" t="s">
        <v>47</v>
      </c>
      <c r="L64" s="6" t="s">
        <v>47</v>
      </c>
      <c r="M64" s="6" t="b">
        <v>0</v>
      </c>
      <c r="N64" s="6">
        <v>0.01</v>
      </c>
      <c r="O64" s="6" t="b">
        <v>0</v>
      </c>
      <c r="P64" s="6">
        <v>3</v>
      </c>
      <c r="Q64" s="6">
        <v>15</v>
      </c>
      <c r="R64" s="6" t="s">
        <v>47</v>
      </c>
      <c r="S64" s="6" t="s">
        <v>46</v>
      </c>
      <c r="T64" s="6" t="s">
        <v>95</v>
      </c>
      <c r="U64" s="6" t="s">
        <v>46</v>
      </c>
      <c r="V64" s="6" t="s">
        <v>46</v>
      </c>
      <c r="W64" s="6" t="s">
        <v>46</v>
      </c>
    </row>
    <row r="65" spans="1:23" x14ac:dyDescent="0.25">
      <c r="A65" s="6" t="s">
        <v>128</v>
      </c>
      <c r="B65" s="6" t="s">
        <v>1059</v>
      </c>
      <c r="C65" s="6" t="s">
        <v>88</v>
      </c>
      <c r="D65" s="6" t="s">
        <v>82</v>
      </c>
      <c r="E65" s="6" t="s">
        <v>87</v>
      </c>
      <c r="F65" s="6" t="s">
        <v>86</v>
      </c>
      <c r="G65" s="7" t="s">
        <v>85</v>
      </c>
      <c r="H65" s="6" t="s">
        <v>47</v>
      </c>
      <c r="I65" s="6" t="s">
        <v>47</v>
      </c>
      <c r="J65" s="7" t="s">
        <v>47</v>
      </c>
      <c r="K65" s="6" t="s">
        <v>47</v>
      </c>
      <c r="L65" s="6" t="s">
        <v>47</v>
      </c>
      <c r="M65" s="6" t="b">
        <v>0</v>
      </c>
      <c r="N65" s="6">
        <v>0.2</v>
      </c>
      <c r="O65" s="6" t="b">
        <v>0</v>
      </c>
      <c r="P65" s="6">
        <v>3</v>
      </c>
      <c r="Q65" s="6">
        <v>15</v>
      </c>
      <c r="R65" s="6" t="s">
        <v>47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46</v>
      </c>
    </row>
    <row r="66" spans="1:23" x14ac:dyDescent="0.25">
      <c r="A66" s="6" t="s">
        <v>128</v>
      </c>
      <c r="B66" s="6" t="s">
        <v>1059</v>
      </c>
      <c r="C66" s="6" t="s">
        <v>83</v>
      </c>
      <c r="D66" s="6" t="s">
        <v>82</v>
      </c>
      <c r="E66" s="6" t="s">
        <v>81</v>
      </c>
      <c r="F66" s="6" t="s">
        <v>80</v>
      </c>
      <c r="G66" s="7">
        <v>21.044277191162109</v>
      </c>
      <c r="H66" s="6">
        <v>20.880886077880859</v>
      </c>
      <c r="I66" s="6">
        <v>0.23107127845287323</v>
      </c>
      <c r="J66" s="7">
        <v>0</v>
      </c>
      <c r="K66" s="6" t="s">
        <v>47</v>
      </c>
      <c r="L66" s="6" t="s">
        <v>47</v>
      </c>
      <c r="M66" s="6" t="b">
        <v>0</v>
      </c>
      <c r="N66" s="6">
        <v>0.01</v>
      </c>
      <c r="O66" s="6" t="b">
        <v>0</v>
      </c>
      <c r="P66" s="6">
        <v>3</v>
      </c>
      <c r="Q66" s="6">
        <v>15</v>
      </c>
      <c r="R66" s="6" t="s">
        <v>47</v>
      </c>
      <c r="S66" s="6" t="s">
        <v>46</v>
      </c>
      <c r="T66" s="6" t="s">
        <v>46</v>
      </c>
      <c r="U66" s="6" t="s">
        <v>46</v>
      </c>
      <c r="V66" s="6" t="s">
        <v>46</v>
      </c>
      <c r="W66" s="6" t="s">
        <v>46</v>
      </c>
    </row>
    <row r="67" spans="1:23" x14ac:dyDescent="0.25">
      <c r="A67" s="6" t="s">
        <v>127</v>
      </c>
      <c r="B67" s="6" t="s">
        <v>1059</v>
      </c>
      <c r="C67" s="6" t="s">
        <v>88</v>
      </c>
      <c r="D67" s="6" t="s">
        <v>82</v>
      </c>
      <c r="E67" s="6" t="s">
        <v>87</v>
      </c>
      <c r="F67" s="6" t="s">
        <v>86</v>
      </c>
      <c r="G67" s="7" t="s">
        <v>85</v>
      </c>
      <c r="H67" s="6" t="s">
        <v>47</v>
      </c>
      <c r="I67" s="6" t="s">
        <v>47</v>
      </c>
      <c r="J67" s="7" t="s">
        <v>47</v>
      </c>
      <c r="K67" s="6" t="s">
        <v>47</v>
      </c>
      <c r="L67" s="6" t="s">
        <v>47</v>
      </c>
      <c r="M67" s="6" t="b">
        <v>0</v>
      </c>
      <c r="N67" s="6">
        <v>0.2</v>
      </c>
      <c r="O67" s="6" t="b">
        <v>0</v>
      </c>
      <c r="P67" s="6">
        <v>3</v>
      </c>
      <c r="Q67" s="6">
        <v>15</v>
      </c>
      <c r="R67" s="6" t="s">
        <v>47</v>
      </c>
      <c r="S67" s="6" t="s">
        <v>46</v>
      </c>
      <c r="T67" s="6" t="s">
        <v>46</v>
      </c>
      <c r="U67" s="6" t="s">
        <v>46</v>
      </c>
      <c r="V67" s="6" t="s">
        <v>46</v>
      </c>
      <c r="W67" s="6" t="s">
        <v>46</v>
      </c>
    </row>
    <row r="68" spans="1:23" x14ac:dyDescent="0.25">
      <c r="A68" s="6" t="s">
        <v>127</v>
      </c>
      <c r="B68" s="6" t="s">
        <v>1059</v>
      </c>
      <c r="C68" s="6" t="s">
        <v>83</v>
      </c>
      <c r="D68" s="6" t="s">
        <v>82</v>
      </c>
      <c r="E68" s="6" t="s">
        <v>81</v>
      </c>
      <c r="F68" s="6" t="s">
        <v>80</v>
      </c>
      <c r="G68" s="7">
        <v>20.717493057250977</v>
      </c>
      <c r="H68" s="6">
        <v>20.880886077880859</v>
      </c>
      <c r="I68" s="6">
        <v>0.23107127845287323</v>
      </c>
      <c r="J68" s="7">
        <v>0</v>
      </c>
      <c r="K68" s="6" t="s">
        <v>47</v>
      </c>
      <c r="L68" s="6" t="s">
        <v>47</v>
      </c>
      <c r="M68" s="6" t="b">
        <v>0</v>
      </c>
      <c r="N68" s="6">
        <v>0.01</v>
      </c>
      <c r="O68" s="6" t="b">
        <v>0</v>
      </c>
      <c r="P68" s="6">
        <v>3</v>
      </c>
      <c r="Q68" s="6">
        <v>15</v>
      </c>
      <c r="R68" s="6" t="s">
        <v>47</v>
      </c>
      <c r="S68" s="6" t="s">
        <v>46</v>
      </c>
      <c r="T68" s="6" t="s">
        <v>46</v>
      </c>
      <c r="U68" s="6" t="s">
        <v>46</v>
      </c>
      <c r="V68" s="6" t="s">
        <v>46</v>
      </c>
      <c r="W68" s="6" t="s">
        <v>46</v>
      </c>
    </row>
    <row r="69" spans="1:23" x14ac:dyDescent="0.25">
      <c r="A69" s="6" t="s">
        <v>126</v>
      </c>
      <c r="B69" s="6" t="s">
        <v>1060</v>
      </c>
      <c r="C69" s="6" t="s">
        <v>88</v>
      </c>
      <c r="D69" s="6" t="s">
        <v>82</v>
      </c>
      <c r="E69" s="6" t="s">
        <v>87</v>
      </c>
      <c r="F69" s="6" t="s">
        <v>86</v>
      </c>
      <c r="G69" s="7" t="s">
        <v>85</v>
      </c>
      <c r="H69" s="6" t="s">
        <v>47</v>
      </c>
      <c r="I69" s="6" t="s">
        <v>47</v>
      </c>
      <c r="J69" s="7" t="s">
        <v>47</v>
      </c>
      <c r="K69" s="6" t="s">
        <v>47</v>
      </c>
      <c r="L69" s="6" t="s">
        <v>47</v>
      </c>
      <c r="M69" s="6" t="b">
        <v>0</v>
      </c>
      <c r="N69" s="6">
        <v>0.2</v>
      </c>
      <c r="O69" s="6" t="b">
        <v>0</v>
      </c>
      <c r="P69" s="6">
        <v>3</v>
      </c>
      <c r="Q69" s="6">
        <v>15</v>
      </c>
      <c r="R69" s="6" t="s">
        <v>47</v>
      </c>
      <c r="S69" s="6" t="s">
        <v>46</v>
      </c>
      <c r="T69" s="6" t="s">
        <v>46</v>
      </c>
      <c r="U69" s="6" t="s">
        <v>46</v>
      </c>
      <c r="V69" s="6" t="s">
        <v>46</v>
      </c>
      <c r="W69" s="6" t="s">
        <v>46</v>
      </c>
    </row>
    <row r="70" spans="1:23" x14ac:dyDescent="0.25">
      <c r="A70" s="6" t="s">
        <v>126</v>
      </c>
      <c r="B70" s="6" t="s">
        <v>1060</v>
      </c>
      <c r="C70" s="6" t="s">
        <v>83</v>
      </c>
      <c r="D70" s="6" t="s">
        <v>82</v>
      </c>
      <c r="E70" s="6" t="s">
        <v>81</v>
      </c>
      <c r="F70" s="6" t="s">
        <v>80</v>
      </c>
      <c r="G70" s="7">
        <v>20.900850296020508</v>
      </c>
      <c r="H70" s="6">
        <v>21.006412506103516</v>
      </c>
      <c r="I70" s="6">
        <v>0.14928616583347321</v>
      </c>
      <c r="J70" s="7">
        <v>0</v>
      </c>
      <c r="K70" s="6" t="s">
        <v>47</v>
      </c>
      <c r="L70" s="6" t="s">
        <v>47</v>
      </c>
      <c r="M70" s="6" t="b">
        <v>0</v>
      </c>
      <c r="N70" s="6">
        <v>0.01</v>
      </c>
      <c r="O70" s="6" t="b">
        <v>0</v>
      </c>
      <c r="P70" s="6">
        <v>3</v>
      </c>
      <c r="Q70" s="6">
        <v>15</v>
      </c>
      <c r="R70" s="6" t="s">
        <v>47</v>
      </c>
      <c r="S70" s="6" t="s">
        <v>46</v>
      </c>
      <c r="T70" s="6" t="s">
        <v>46</v>
      </c>
      <c r="U70" s="6" t="s">
        <v>46</v>
      </c>
      <c r="V70" s="6" t="s">
        <v>46</v>
      </c>
      <c r="W70" s="6" t="s">
        <v>46</v>
      </c>
    </row>
    <row r="71" spans="1:23" x14ac:dyDescent="0.25">
      <c r="A71" s="6" t="s">
        <v>125</v>
      </c>
      <c r="B71" s="6" t="s">
        <v>1060</v>
      </c>
      <c r="C71" s="6" t="s">
        <v>88</v>
      </c>
      <c r="D71" s="6" t="s">
        <v>82</v>
      </c>
      <c r="E71" s="6" t="s">
        <v>87</v>
      </c>
      <c r="F71" s="6" t="s">
        <v>86</v>
      </c>
      <c r="G71" s="7" t="s">
        <v>85</v>
      </c>
      <c r="H71" s="6" t="s">
        <v>47</v>
      </c>
      <c r="I71" s="6" t="s">
        <v>47</v>
      </c>
      <c r="J71" s="7" t="s">
        <v>47</v>
      </c>
      <c r="K71" s="6" t="s">
        <v>47</v>
      </c>
      <c r="L71" s="6" t="s">
        <v>47</v>
      </c>
      <c r="M71" s="6" t="b">
        <v>0</v>
      </c>
      <c r="N71" s="6">
        <v>0.2</v>
      </c>
      <c r="O71" s="6" t="b">
        <v>0</v>
      </c>
      <c r="P71" s="6">
        <v>3</v>
      </c>
      <c r="Q71" s="6">
        <v>15</v>
      </c>
      <c r="R71" s="6" t="s">
        <v>47</v>
      </c>
      <c r="S71" s="6" t="s">
        <v>46</v>
      </c>
      <c r="T71" s="6" t="s">
        <v>46</v>
      </c>
      <c r="U71" s="6" t="s">
        <v>46</v>
      </c>
      <c r="V71" s="6" t="s">
        <v>46</v>
      </c>
      <c r="W71" s="6" t="s">
        <v>46</v>
      </c>
    </row>
    <row r="72" spans="1:23" x14ac:dyDescent="0.25">
      <c r="A72" s="6" t="s">
        <v>125</v>
      </c>
      <c r="B72" s="6" t="s">
        <v>1060</v>
      </c>
      <c r="C72" s="6" t="s">
        <v>83</v>
      </c>
      <c r="D72" s="6" t="s">
        <v>82</v>
      </c>
      <c r="E72" s="6" t="s">
        <v>81</v>
      </c>
      <c r="F72" s="6" t="s">
        <v>80</v>
      </c>
      <c r="G72" s="7">
        <v>21.111972808837891</v>
      </c>
      <c r="H72" s="6">
        <v>21.006412506103516</v>
      </c>
      <c r="I72" s="6">
        <v>0.14928616583347321</v>
      </c>
      <c r="J72" s="7">
        <v>0</v>
      </c>
      <c r="K72" s="6" t="s">
        <v>47</v>
      </c>
      <c r="L72" s="6" t="s">
        <v>47</v>
      </c>
      <c r="M72" s="6" t="b">
        <v>0</v>
      </c>
      <c r="N72" s="6">
        <v>0.01</v>
      </c>
      <c r="O72" s="6" t="b">
        <v>0</v>
      </c>
      <c r="P72" s="6">
        <v>3</v>
      </c>
      <c r="Q72" s="6">
        <v>15</v>
      </c>
      <c r="R72" s="6" t="s">
        <v>47</v>
      </c>
      <c r="S72" s="6" t="s">
        <v>46</v>
      </c>
      <c r="T72" s="6" t="s">
        <v>46</v>
      </c>
      <c r="U72" s="6" t="s">
        <v>46</v>
      </c>
      <c r="V72" s="6" t="s">
        <v>46</v>
      </c>
      <c r="W72" s="6" t="s">
        <v>46</v>
      </c>
    </row>
    <row r="73" spans="1:23" x14ac:dyDescent="0.25">
      <c r="A73" s="6" t="s">
        <v>124</v>
      </c>
      <c r="B73" s="6" t="s">
        <v>1061</v>
      </c>
      <c r="C73" s="6" t="s">
        <v>88</v>
      </c>
      <c r="D73" s="6" t="s">
        <v>82</v>
      </c>
      <c r="E73" s="6" t="s">
        <v>87</v>
      </c>
      <c r="F73" s="6" t="s">
        <v>86</v>
      </c>
      <c r="G73" s="7">
        <v>17.979827880859375</v>
      </c>
      <c r="H73" s="6">
        <v>18.003650665283203</v>
      </c>
      <c r="I73" s="6">
        <v>3.3691853284835815E-2</v>
      </c>
      <c r="J73" s="7">
        <v>2503107.5</v>
      </c>
      <c r="K73" s="6">
        <v>2461449.75</v>
      </c>
      <c r="L73" s="6">
        <v>58912.953125</v>
      </c>
      <c r="M73" s="6" t="b">
        <v>0</v>
      </c>
      <c r="N73" s="6">
        <v>0.2</v>
      </c>
      <c r="O73" s="6" t="b">
        <v>0</v>
      </c>
      <c r="P73" s="6">
        <v>3</v>
      </c>
      <c r="Q73" s="6">
        <v>15</v>
      </c>
      <c r="R73" s="6" t="s">
        <v>47</v>
      </c>
      <c r="S73" s="6" t="s">
        <v>46</v>
      </c>
      <c r="T73" s="6" t="s">
        <v>46</v>
      </c>
      <c r="U73" s="6" t="s">
        <v>46</v>
      </c>
      <c r="V73" s="6" t="s">
        <v>46</v>
      </c>
      <c r="W73" s="6" t="s">
        <v>46</v>
      </c>
    </row>
    <row r="74" spans="1:23" x14ac:dyDescent="0.25">
      <c r="A74" s="6" t="s">
        <v>124</v>
      </c>
      <c r="B74" s="6" t="s">
        <v>1061</v>
      </c>
      <c r="C74" s="6" t="s">
        <v>83</v>
      </c>
      <c r="D74" s="6" t="s">
        <v>82</v>
      </c>
      <c r="E74" s="6" t="s">
        <v>81</v>
      </c>
      <c r="F74" s="6" t="s">
        <v>80</v>
      </c>
      <c r="G74" s="7">
        <v>21.694803237915039</v>
      </c>
      <c r="H74" s="6">
        <v>21.439172744750977</v>
      </c>
      <c r="I74" s="6">
        <v>0.36151611804962158</v>
      </c>
      <c r="J74" s="7">
        <v>0</v>
      </c>
      <c r="K74" s="6" t="s">
        <v>47</v>
      </c>
      <c r="L74" s="6" t="s">
        <v>47</v>
      </c>
      <c r="M74" s="6" t="b">
        <v>0</v>
      </c>
      <c r="N74" s="6">
        <v>0.01</v>
      </c>
      <c r="O74" s="6" t="b">
        <v>0</v>
      </c>
      <c r="P74" s="6">
        <v>3</v>
      </c>
      <c r="Q74" s="6">
        <v>15</v>
      </c>
      <c r="R74" s="6" t="s">
        <v>47</v>
      </c>
      <c r="S74" s="6" t="s">
        <v>46</v>
      </c>
      <c r="T74" s="6" t="s">
        <v>46</v>
      </c>
      <c r="U74" s="6" t="s">
        <v>46</v>
      </c>
      <c r="V74" s="6" t="s">
        <v>46</v>
      </c>
      <c r="W74" s="6" t="s">
        <v>46</v>
      </c>
    </row>
    <row r="75" spans="1:23" x14ac:dyDescent="0.25">
      <c r="A75" s="6" t="s">
        <v>123</v>
      </c>
      <c r="B75" s="6" t="s">
        <v>1061</v>
      </c>
      <c r="C75" s="6" t="s">
        <v>88</v>
      </c>
      <c r="D75" s="6" t="s">
        <v>82</v>
      </c>
      <c r="E75" s="6" t="s">
        <v>87</v>
      </c>
      <c r="F75" s="6" t="s">
        <v>86</v>
      </c>
      <c r="G75" s="7">
        <v>18.027475357055664</v>
      </c>
      <c r="H75" s="6">
        <v>18.003650665283203</v>
      </c>
      <c r="I75" s="6">
        <v>3.3691853284835815E-2</v>
      </c>
      <c r="J75" s="7">
        <v>2419792</v>
      </c>
      <c r="K75" s="6">
        <v>2461449.75</v>
      </c>
      <c r="L75" s="6">
        <v>58912.953125</v>
      </c>
      <c r="M75" s="6" t="b">
        <v>0</v>
      </c>
      <c r="N75" s="6">
        <v>0.2</v>
      </c>
      <c r="O75" s="6" t="b">
        <v>0</v>
      </c>
      <c r="P75" s="6">
        <v>3</v>
      </c>
      <c r="Q75" s="6">
        <v>15</v>
      </c>
      <c r="R75" s="6" t="s">
        <v>47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</row>
    <row r="76" spans="1:23" x14ac:dyDescent="0.25">
      <c r="A76" s="6" t="s">
        <v>123</v>
      </c>
      <c r="B76" s="6" t="s">
        <v>1061</v>
      </c>
      <c r="C76" s="6" t="s">
        <v>83</v>
      </c>
      <c r="D76" s="6" t="s">
        <v>82</v>
      </c>
      <c r="E76" s="6" t="s">
        <v>81</v>
      </c>
      <c r="F76" s="6" t="s">
        <v>80</v>
      </c>
      <c r="G76" s="7">
        <v>21.183542251586914</v>
      </c>
      <c r="H76" s="6">
        <v>21.439172744750977</v>
      </c>
      <c r="I76" s="6">
        <v>0.36151611804962158</v>
      </c>
      <c r="J76" s="7">
        <v>0</v>
      </c>
      <c r="K76" s="6" t="s">
        <v>47</v>
      </c>
      <c r="L76" s="6" t="s">
        <v>47</v>
      </c>
      <c r="M76" s="6" t="b">
        <v>0</v>
      </c>
      <c r="N76" s="6">
        <v>0.01</v>
      </c>
      <c r="O76" s="6" t="b">
        <v>0</v>
      </c>
      <c r="P76" s="6">
        <v>3</v>
      </c>
      <c r="Q76" s="6">
        <v>15</v>
      </c>
      <c r="R76" s="6" t="s">
        <v>47</v>
      </c>
      <c r="S76" s="6" t="s">
        <v>46</v>
      </c>
      <c r="T76" s="6" t="s">
        <v>46</v>
      </c>
      <c r="U76" s="6" t="s">
        <v>46</v>
      </c>
      <c r="V76" s="6" t="s">
        <v>46</v>
      </c>
      <c r="W76" s="6" t="s">
        <v>46</v>
      </c>
    </row>
    <row r="77" spans="1:23" x14ac:dyDescent="0.25">
      <c r="A77" s="6" t="s">
        <v>122</v>
      </c>
      <c r="B77" s="6" t="s">
        <v>1062</v>
      </c>
      <c r="C77" s="6" t="s">
        <v>88</v>
      </c>
      <c r="D77" s="6" t="s">
        <v>82</v>
      </c>
      <c r="E77" s="6" t="s">
        <v>87</v>
      </c>
      <c r="F77" s="6" t="s">
        <v>86</v>
      </c>
      <c r="G77" s="7" t="s">
        <v>85</v>
      </c>
      <c r="H77" s="6" t="s">
        <v>47</v>
      </c>
      <c r="I77" s="6" t="s">
        <v>47</v>
      </c>
      <c r="J77" s="7" t="s">
        <v>47</v>
      </c>
      <c r="K77" s="6" t="s">
        <v>47</v>
      </c>
      <c r="L77" s="6" t="s">
        <v>47</v>
      </c>
      <c r="M77" s="6" t="b">
        <v>0</v>
      </c>
      <c r="N77" s="6">
        <v>0.2</v>
      </c>
      <c r="O77" s="6" t="b">
        <v>0</v>
      </c>
      <c r="P77" s="6">
        <v>3</v>
      </c>
      <c r="Q77" s="6">
        <v>15</v>
      </c>
      <c r="R77" s="6" t="s">
        <v>47</v>
      </c>
      <c r="S77" s="6" t="s">
        <v>46</v>
      </c>
      <c r="T77" s="6" t="s">
        <v>95</v>
      </c>
      <c r="U77" s="6" t="s">
        <v>46</v>
      </c>
      <c r="V77" s="6" t="s">
        <v>46</v>
      </c>
      <c r="W77" s="6" t="s">
        <v>46</v>
      </c>
    </row>
    <row r="78" spans="1:23" x14ac:dyDescent="0.25">
      <c r="A78" s="6" t="s">
        <v>122</v>
      </c>
      <c r="B78" s="6" t="s">
        <v>1062</v>
      </c>
      <c r="C78" s="6" t="s">
        <v>83</v>
      </c>
      <c r="D78" s="6" t="s">
        <v>82</v>
      </c>
      <c r="E78" s="6" t="s">
        <v>81</v>
      </c>
      <c r="F78" s="6" t="s">
        <v>80</v>
      </c>
      <c r="G78" s="7">
        <v>21.064716339111328</v>
      </c>
      <c r="H78" s="6">
        <v>31.560300827026367</v>
      </c>
      <c r="I78" s="6">
        <v>14.842997550964355</v>
      </c>
      <c r="J78" s="7">
        <v>0</v>
      </c>
      <c r="K78" s="6" t="s">
        <v>47</v>
      </c>
      <c r="L78" s="6" t="s">
        <v>47</v>
      </c>
      <c r="M78" s="6" t="b">
        <v>0</v>
      </c>
      <c r="N78" s="6">
        <v>0.01</v>
      </c>
      <c r="O78" s="6" t="b">
        <v>0</v>
      </c>
      <c r="P78" s="6">
        <v>3</v>
      </c>
      <c r="Q78" s="6">
        <v>15</v>
      </c>
      <c r="R78" s="6" t="s">
        <v>47</v>
      </c>
      <c r="S78" s="6" t="s">
        <v>46</v>
      </c>
      <c r="T78" s="6" t="s">
        <v>95</v>
      </c>
      <c r="U78" s="6" t="s">
        <v>46</v>
      </c>
      <c r="V78" s="6" t="s">
        <v>46</v>
      </c>
      <c r="W78" s="6" t="s">
        <v>46</v>
      </c>
    </row>
    <row r="79" spans="1:23" x14ac:dyDescent="0.25">
      <c r="A79" s="6" t="s">
        <v>121</v>
      </c>
      <c r="B79" s="6" t="s">
        <v>1062</v>
      </c>
      <c r="C79" s="6" t="s">
        <v>88</v>
      </c>
      <c r="D79" s="6" t="s">
        <v>82</v>
      </c>
      <c r="E79" s="6" t="s">
        <v>87</v>
      </c>
      <c r="F79" s="85" t="s">
        <v>86</v>
      </c>
      <c r="G79" s="7" t="s">
        <v>85</v>
      </c>
      <c r="H79" s="6" t="s">
        <v>47</v>
      </c>
      <c r="I79" s="6" t="s">
        <v>47</v>
      </c>
      <c r="J79" s="7" t="s">
        <v>47</v>
      </c>
      <c r="K79" s="6" t="s">
        <v>47</v>
      </c>
      <c r="L79" s="6" t="s">
        <v>47</v>
      </c>
      <c r="M79" s="6" t="b">
        <v>0</v>
      </c>
      <c r="N79" s="6">
        <v>0.2</v>
      </c>
      <c r="O79" s="6" t="b">
        <v>0</v>
      </c>
      <c r="P79" s="6">
        <v>3</v>
      </c>
      <c r="Q79" s="6">
        <v>15</v>
      </c>
      <c r="R79" s="6" t="s">
        <v>47</v>
      </c>
      <c r="S79" s="6" t="s">
        <v>46</v>
      </c>
      <c r="T79" s="6" t="s">
        <v>95</v>
      </c>
      <c r="U79" s="6" t="s">
        <v>95</v>
      </c>
      <c r="V79" s="6" t="s">
        <v>95</v>
      </c>
      <c r="W79" s="6" t="s">
        <v>46</v>
      </c>
    </row>
    <row r="80" spans="1:23" x14ac:dyDescent="0.25">
      <c r="A80" s="6" t="s">
        <v>121</v>
      </c>
      <c r="B80" s="6" t="s">
        <v>1062</v>
      </c>
      <c r="C80" s="6" t="s">
        <v>83</v>
      </c>
      <c r="D80" s="6" t="s">
        <v>82</v>
      </c>
      <c r="E80" s="6" t="s">
        <v>81</v>
      </c>
      <c r="F80" s="85" t="s">
        <v>80</v>
      </c>
      <c r="G80" s="7">
        <v>42.055885314941406</v>
      </c>
      <c r="H80" s="6">
        <v>31.560300827026367</v>
      </c>
      <c r="I80" s="6">
        <v>14.842997550964355</v>
      </c>
      <c r="J80" s="7">
        <v>0</v>
      </c>
      <c r="K80" s="6" t="s">
        <v>47</v>
      </c>
      <c r="L80" s="6" t="s">
        <v>47</v>
      </c>
      <c r="M80" s="6" t="b">
        <v>0</v>
      </c>
      <c r="N80" s="6">
        <v>0.01</v>
      </c>
      <c r="O80" s="6" t="b">
        <v>0</v>
      </c>
      <c r="P80" s="6">
        <v>3</v>
      </c>
      <c r="Q80" s="6">
        <v>15</v>
      </c>
      <c r="R80" s="6" t="s">
        <v>47</v>
      </c>
      <c r="S80" s="6" t="s">
        <v>46</v>
      </c>
      <c r="T80" s="6" t="s">
        <v>95</v>
      </c>
      <c r="U80" s="6" t="s">
        <v>95</v>
      </c>
      <c r="V80" s="6" t="s">
        <v>95</v>
      </c>
      <c r="W80" s="6" t="s">
        <v>46</v>
      </c>
    </row>
    <row r="81" spans="1:23" x14ac:dyDescent="0.25">
      <c r="A81" s="6" t="s">
        <v>120</v>
      </c>
      <c r="B81" s="6" t="s">
        <v>1063</v>
      </c>
      <c r="C81" s="6" t="s">
        <v>88</v>
      </c>
      <c r="D81" s="6" t="s">
        <v>82</v>
      </c>
      <c r="E81" s="6" t="s">
        <v>87</v>
      </c>
      <c r="F81" s="6" t="s">
        <v>86</v>
      </c>
      <c r="G81" s="7">
        <v>34.675392150878906</v>
      </c>
      <c r="H81" s="6">
        <v>34.907058715820313</v>
      </c>
      <c r="I81" s="6">
        <v>0.32762330770492554</v>
      </c>
      <c r="J81" s="7">
        <v>17.665157318115234</v>
      </c>
      <c r="K81" s="6">
        <v>15.187771797180176</v>
      </c>
      <c r="L81" s="6">
        <v>3.5035521984100342</v>
      </c>
      <c r="M81" s="6" t="b">
        <v>0</v>
      </c>
      <c r="N81" s="6">
        <v>0.2</v>
      </c>
      <c r="O81" s="6" t="b">
        <v>0</v>
      </c>
      <c r="P81" s="6">
        <v>3</v>
      </c>
      <c r="Q81" s="6">
        <v>15</v>
      </c>
      <c r="R81" s="6" t="s">
        <v>47</v>
      </c>
      <c r="S81" s="6" t="s">
        <v>46</v>
      </c>
      <c r="T81" s="6" t="s">
        <v>46</v>
      </c>
      <c r="U81" s="6" t="s">
        <v>46</v>
      </c>
      <c r="V81" s="6" t="s">
        <v>46</v>
      </c>
      <c r="W81" s="6" t="s">
        <v>46</v>
      </c>
    </row>
    <row r="82" spans="1:23" x14ac:dyDescent="0.25">
      <c r="A82" s="6" t="s">
        <v>120</v>
      </c>
      <c r="B82" s="6" t="s">
        <v>1063</v>
      </c>
      <c r="C82" s="6" t="s">
        <v>83</v>
      </c>
      <c r="D82" s="6" t="s">
        <v>82</v>
      </c>
      <c r="E82" s="6" t="s">
        <v>81</v>
      </c>
      <c r="F82" s="6" t="s">
        <v>80</v>
      </c>
      <c r="G82" s="7">
        <v>21.222820281982422</v>
      </c>
      <c r="H82" s="6">
        <v>21.004287719726563</v>
      </c>
      <c r="I82" s="6">
        <v>0.30905306339263916</v>
      </c>
      <c r="J82" s="7">
        <v>0</v>
      </c>
      <c r="K82" s="6" t="s">
        <v>47</v>
      </c>
      <c r="L82" s="6" t="s">
        <v>47</v>
      </c>
      <c r="M82" s="6" t="b">
        <v>0</v>
      </c>
      <c r="N82" s="6">
        <v>0.01</v>
      </c>
      <c r="O82" s="6" t="b">
        <v>0</v>
      </c>
      <c r="P82" s="6">
        <v>3</v>
      </c>
      <c r="Q82" s="6">
        <v>15</v>
      </c>
      <c r="R82" s="6" t="s">
        <v>47</v>
      </c>
      <c r="S82" s="6" t="s">
        <v>46</v>
      </c>
      <c r="T82" s="6" t="s">
        <v>46</v>
      </c>
      <c r="U82" s="6" t="s">
        <v>46</v>
      </c>
      <c r="V82" s="6" t="s">
        <v>46</v>
      </c>
      <c r="W82" s="6" t="s">
        <v>46</v>
      </c>
    </row>
    <row r="83" spans="1:23" x14ac:dyDescent="0.25">
      <c r="A83" s="6" t="s">
        <v>119</v>
      </c>
      <c r="B83" s="6" t="s">
        <v>1063</v>
      </c>
      <c r="C83" s="6" t="s">
        <v>88</v>
      </c>
      <c r="D83" s="6" t="s">
        <v>82</v>
      </c>
      <c r="E83" s="6" t="s">
        <v>87</v>
      </c>
      <c r="F83" s="6" t="s">
        <v>86</v>
      </c>
      <c r="G83" s="7">
        <v>35.138721466064453</v>
      </c>
      <c r="H83" s="6">
        <v>34.907058715820313</v>
      </c>
      <c r="I83" s="6">
        <v>0.32762330770492554</v>
      </c>
      <c r="J83" s="7">
        <v>12.710386276245117</v>
      </c>
      <c r="K83" s="6">
        <v>15.187771797180176</v>
      </c>
      <c r="L83" s="6">
        <v>3.5035521984100342</v>
      </c>
      <c r="M83" s="6" t="b">
        <v>0</v>
      </c>
      <c r="N83" s="6">
        <v>0.2</v>
      </c>
      <c r="O83" s="6" t="b">
        <v>0</v>
      </c>
      <c r="P83" s="6">
        <v>3</v>
      </c>
      <c r="Q83" s="6">
        <v>15</v>
      </c>
      <c r="R83" s="6" t="s">
        <v>47</v>
      </c>
      <c r="S83" s="6" t="s">
        <v>46</v>
      </c>
      <c r="T83" s="6" t="s">
        <v>46</v>
      </c>
      <c r="U83" s="6" t="s">
        <v>46</v>
      </c>
      <c r="V83" s="6" t="s">
        <v>46</v>
      </c>
      <c r="W83" s="6" t="s">
        <v>46</v>
      </c>
    </row>
    <row r="84" spans="1:23" x14ac:dyDescent="0.25">
      <c r="A84" s="6" t="s">
        <v>119</v>
      </c>
      <c r="B84" s="6" t="s">
        <v>1063</v>
      </c>
      <c r="C84" s="6" t="s">
        <v>83</v>
      </c>
      <c r="D84" s="6" t="s">
        <v>82</v>
      </c>
      <c r="E84" s="6" t="s">
        <v>81</v>
      </c>
      <c r="F84" s="6" t="s">
        <v>80</v>
      </c>
      <c r="G84" s="7">
        <v>20.78575325012207</v>
      </c>
      <c r="H84" s="6">
        <v>21.004287719726563</v>
      </c>
      <c r="I84" s="6">
        <v>0.30905306339263916</v>
      </c>
      <c r="J84" s="7">
        <v>0</v>
      </c>
      <c r="K84" s="6" t="s">
        <v>47</v>
      </c>
      <c r="L84" s="6" t="s">
        <v>47</v>
      </c>
      <c r="M84" s="6" t="b">
        <v>0</v>
      </c>
      <c r="N84" s="6">
        <v>0.01</v>
      </c>
      <c r="O84" s="6" t="b">
        <v>0</v>
      </c>
      <c r="P84" s="6">
        <v>3</v>
      </c>
      <c r="Q84" s="6">
        <v>15</v>
      </c>
      <c r="R84" s="6" t="s">
        <v>47</v>
      </c>
      <c r="S84" s="6" t="s">
        <v>46</v>
      </c>
      <c r="T84" s="6" t="s">
        <v>46</v>
      </c>
      <c r="U84" s="6" t="s">
        <v>46</v>
      </c>
      <c r="V84" s="6" t="s">
        <v>46</v>
      </c>
      <c r="W84" s="6" t="s">
        <v>46</v>
      </c>
    </row>
    <row r="85" spans="1:23" x14ac:dyDescent="0.25">
      <c r="A85" s="6" t="s">
        <v>118</v>
      </c>
      <c r="B85" s="6" t="s">
        <v>1064</v>
      </c>
      <c r="C85" s="6" t="s">
        <v>88</v>
      </c>
      <c r="D85" s="6" t="s">
        <v>82</v>
      </c>
      <c r="E85" s="6" t="s">
        <v>87</v>
      </c>
      <c r="F85" s="6" t="s">
        <v>86</v>
      </c>
      <c r="G85" s="7" t="s">
        <v>85</v>
      </c>
      <c r="H85" s="6" t="s">
        <v>47</v>
      </c>
      <c r="I85" s="6" t="s">
        <v>47</v>
      </c>
      <c r="J85" s="7" t="s">
        <v>47</v>
      </c>
      <c r="K85" s="6" t="s">
        <v>47</v>
      </c>
      <c r="L85" s="6" t="s">
        <v>47</v>
      </c>
      <c r="M85" s="6" t="b">
        <v>0</v>
      </c>
      <c r="N85" s="6">
        <v>0.2</v>
      </c>
      <c r="O85" s="6" t="b">
        <v>0</v>
      </c>
      <c r="P85" s="6">
        <v>3</v>
      </c>
      <c r="Q85" s="6">
        <v>15</v>
      </c>
      <c r="R85" s="6" t="s">
        <v>47</v>
      </c>
      <c r="S85" s="6" t="s">
        <v>46</v>
      </c>
      <c r="T85" s="6" t="s">
        <v>46</v>
      </c>
      <c r="U85" s="6" t="s">
        <v>46</v>
      </c>
      <c r="V85" s="6" t="s">
        <v>46</v>
      </c>
      <c r="W85" s="6" t="s">
        <v>46</v>
      </c>
    </row>
    <row r="86" spans="1:23" x14ac:dyDescent="0.25">
      <c r="A86" s="6" t="s">
        <v>118</v>
      </c>
      <c r="B86" s="6" t="s">
        <v>1064</v>
      </c>
      <c r="C86" s="6" t="s">
        <v>83</v>
      </c>
      <c r="D86" s="6" t="s">
        <v>82</v>
      </c>
      <c r="E86" s="6" t="s">
        <v>81</v>
      </c>
      <c r="F86" s="6" t="s">
        <v>80</v>
      </c>
      <c r="G86" s="7">
        <v>21.119785308837891</v>
      </c>
      <c r="H86" s="6">
        <v>21.106174468994141</v>
      </c>
      <c r="I86" s="6">
        <v>1.9249983131885529E-2</v>
      </c>
      <c r="J86" s="7">
        <v>0</v>
      </c>
      <c r="K86" s="6" t="s">
        <v>47</v>
      </c>
      <c r="L86" s="6" t="s">
        <v>47</v>
      </c>
      <c r="M86" s="6" t="b">
        <v>0</v>
      </c>
      <c r="N86" s="6">
        <v>0.01</v>
      </c>
      <c r="O86" s="6" t="b">
        <v>0</v>
      </c>
      <c r="P86" s="6">
        <v>3</v>
      </c>
      <c r="Q86" s="6">
        <v>15</v>
      </c>
      <c r="R86" s="6" t="s">
        <v>47</v>
      </c>
      <c r="S86" s="6" t="s">
        <v>46</v>
      </c>
      <c r="T86" s="6" t="s">
        <v>46</v>
      </c>
      <c r="U86" s="6" t="s">
        <v>46</v>
      </c>
      <c r="V86" s="6" t="s">
        <v>46</v>
      </c>
      <c r="W86" s="6" t="s">
        <v>46</v>
      </c>
    </row>
    <row r="87" spans="1:23" x14ac:dyDescent="0.25">
      <c r="A87" s="6" t="s">
        <v>117</v>
      </c>
      <c r="B87" s="6" t="s">
        <v>1064</v>
      </c>
      <c r="C87" s="6" t="s">
        <v>88</v>
      </c>
      <c r="D87" s="6" t="s">
        <v>82</v>
      </c>
      <c r="E87" s="6" t="s">
        <v>87</v>
      </c>
      <c r="F87" s="6" t="s">
        <v>86</v>
      </c>
      <c r="G87" s="7" t="s">
        <v>85</v>
      </c>
      <c r="H87" s="6" t="s">
        <v>47</v>
      </c>
      <c r="I87" s="6" t="s">
        <v>47</v>
      </c>
      <c r="J87" s="7" t="s">
        <v>47</v>
      </c>
      <c r="K87" s="6" t="s">
        <v>47</v>
      </c>
      <c r="L87" s="6" t="s">
        <v>47</v>
      </c>
      <c r="M87" s="6" t="b">
        <v>0</v>
      </c>
      <c r="N87" s="6">
        <v>0.2</v>
      </c>
      <c r="O87" s="6" t="b">
        <v>0</v>
      </c>
      <c r="P87" s="6">
        <v>3</v>
      </c>
      <c r="Q87" s="6">
        <v>15</v>
      </c>
      <c r="R87" s="6" t="s">
        <v>47</v>
      </c>
      <c r="S87" s="6" t="s">
        <v>46</v>
      </c>
      <c r="T87" s="6" t="s">
        <v>46</v>
      </c>
      <c r="U87" s="6" t="s">
        <v>46</v>
      </c>
      <c r="V87" s="6" t="s">
        <v>46</v>
      </c>
      <c r="W87" s="6" t="s">
        <v>46</v>
      </c>
    </row>
    <row r="88" spans="1:23" x14ac:dyDescent="0.25">
      <c r="A88" s="6" t="s">
        <v>117</v>
      </c>
      <c r="B88" s="6" t="s">
        <v>1064</v>
      </c>
      <c r="C88" s="6" t="s">
        <v>83</v>
      </c>
      <c r="D88" s="6" t="s">
        <v>82</v>
      </c>
      <c r="E88" s="6" t="s">
        <v>81</v>
      </c>
      <c r="F88" s="6" t="s">
        <v>80</v>
      </c>
      <c r="G88" s="7">
        <v>21.092561721801758</v>
      </c>
      <c r="H88" s="6">
        <v>21.106174468994141</v>
      </c>
      <c r="I88" s="6">
        <v>1.9249983131885529E-2</v>
      </c>
      <c r="J88" s="7">
        <v>0</v>
      </c>
      <c r="K88" s="6" t="s">
        <v>47</v>
      </c>
      <c r="L88" s="6" t="s">
        <v>47</v>
      </c>
      <c r="M88" s="6" t="b">
        <v>0</v>
      </c>
      <c r="N88" s="6">
        <v>0.01</v>
      </c>
      <c r="O88" s="6" t="b">
        <v>0</v>
      </c>
      <c r="P88" s="6">
        <v>3</v>
      </c>
      <c r="Q88" s="6">
        <v>15</v>
      </c>
      <c r="R88" s="6" t="s">
        <v>47</v>
      </c>
      <c r="S88" s="6" t="s">
        <v>46</v>
      </c>
      <c r="T88" s="6" t="s">
        <v>46</v>
      </c>
      <c r="U88" s="6" t="s">
        <v>46</v>
      </c>
      <c r="V88" s="6" t="s">
        <v>46</v>
      </c>
      <c r="W88" s="6" t="s">
        <v>46</v>
      </c>
    </row>
    <row r="89" spans="1:23" x14ac:dyDescent="0.25">
      <c r="A89" s="6" t="s">
        <v>116</v>
      </c>
      <c r="B89" s="6" t="s">
        <v>1065</v>
      </c>
      <c r="C89" s="6" t="s">
        <v>88</v>
      </c>
      <c r="D89" s="6" t="s">
        <v>82</v>
      </c>
      <c r="E89" s="6" t="s">
        <v>87</v>
      </c>
      <c r="F89" s="6" t="s">
        <v>86</v>
      </c>
      <c r="G89" s="7" t="s">
        <v>85</v>
      </c>
      <c r="H89" s="6" t="s">
        <v>47</v>
      </c>
      <c r="I89" s="6" t="s">
        <v>47</v>
      </c>
      <c r="J89" s="7" t="s">
        <v>47</v>
      </c>
      <c r="K89" s="6" t="s">
        <v>47</v>
      </c>
      <c r="L89" s="6" t="s">
        <v>47</v>
      </c>
      <c r="M89" s="6" t="b">
        <v>0</v>
      </c>
      <c r="N89" s="6">
        <v>0.2</v>
      </c>
      <c r="O89" s="6" t="b">
        <v>0</v>
      </c>
      <c r="P89" s="6">
        <v>3</v>
      </c>
      <c r="Q89" s="6">
        <v>15</v>
      </c>
      <c r="R89" s="6" t="s">
        <v>47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46</v>
      </c>
    </row>
    <row r="90" spans="1:23" x14ac:dyDescent="0.25">
      <c r="A90" s="6" t="s">
        <v>116</v>
      </c>
      <c r="B90" s="6" t="s">
        <v>1065</v>
      </c>
      <c r="C90" s="6" t="s">
        <v>83</v>
      </c>
      <c r="D90" s="6" t="s">
        <v>82</v>
      </c>
      <c r="E90" s="6" t="s">
        <v>81</v>
      </c>
      <c r="F90" s="6" t="s">
        <v>80</v>
      </c>
      <c r="G90" s="7">
        <v>20.88032341003418</v>
      </c>
      <c r="H90" s="6">
        <v>20.999603271484375</v>
      </c>
      <c r="I90" s="6">
        <v>0.16868855059146881</v>
      </c>
      <c r="J90" s="7">
        <v>0</v>
      </c>
      <c r="K90" s="6" t="s">
        <v>47</v>
      </c>
      <c r="L90" s="6" t="s">
        <v>47</v>
      </c>
      <c r="M90" s="6" t="b">
        <v>0</v>
      </c>
      <c r="N90" s="6">
        <v>0.01</v>
      </c>
      <c r="O90" s="6" t="b">
        <v>0</v>
      </c>
      <c r="P90" s="6">
        <v>3</v>
      </c>
      <c r="Q90" s="6">
        <v>15</v>
      </c>
      <c r="R90" s="6" t="s">
        <v>47</v>
      </c>
      <c r="S90" s="6" t="s">
        <v>46</v>
      </c>
      <c r="T90" s="6" t="s">
        <v>46</v>
      </c>
      <c r="U90" s="6" t="s">
        <v>46</v>
      </c>
      <c r="V90" s="6" t="s">
        <v>46</v>
      </c>
      <c r="W90" s="6" t="s">
        <v>46</v>
      </c>
    </row>
    <row r="91" spans="1:23" x14ac:dyDescent="0.25">
      <c r="A91" s="6" t="s">
        <v>115</v>
      </c>
      <c r="B91" s="6" t="s">
        <v>1065</v>
      </c>
      <c r="C91" s="6" t="s">
        <v>88</v>
      </c>
      <c r="D91" s="6" t="s">
        <v>82</v>
      </c>
      <c r="E91" s="6" t="s">
        <v>87</v>
      </c>
      <c r="F91" s="6" t="s">
        <v>86</v>
      </c>
      <c r="G91" s="7" t="s">
        <v>85</v>
      </c>
      <c r="H91" s="6" t="s">
        <v>47</v>
      </c>
      <c r="I91" s="6" t="s">
        <v>47</v>
      </c>
      <c r="J91" s="7" t="s">
        <v>47</v>
      </c>
      <c r="K91" s="6" t="s">
        <v>47</v>
      </c>
      <c r="L91" s="6" t="s">
        <v>47</v>
      </c>
      <c r="M91" s="6" t="b">
        <v>0</v>
      </c>
      <c r="N91" s="6">
        <v>0.2</v>
      </c>
      <c r="O91" s="6" t="b">
        <v>0</v>
      </c>
      <c r="P91" s="6">
        <v>3</v>
      </c>
      <c r="Q91" s="6">
        <v>15</v>
      </c>
      <c r="R91" s="6" t="s">
        <v>47</v>
      </c>
      <c r="S91" s="6" t="s">
        <v>46</v>
      </c>
      <c r="T91" s="6" t="s">
        <v>46</v>
      </c>
      <c r="U91" s="6" t="s">
        <v>46</v>
      </c>
      <c r="V91" s="6" t="s">
        <v>46</v>
      </c>
      <c r="W91" s="6" t="s">
        <v>46</v>
      </c>
    </row>
    <row r="92" spans="1:23" x14ac:dyDescent="0.25">
      <c r="A92" s="6" t="s">
        <v>115</v>
      </c>
      <c r="B92" s="6" t="s">
        <v>1065</v>
      </c>
      <c r="C92" s="6" t="s">
        <v>83</v>
      </c>
      <c r="D92" s="6" t="s">
        <v>82</v>
      </c>
      <c r="E92" s="6" t="s">
        <v>81</v>
      </c>
      <c r="F92" s="6" t="s">
        <v>80</v>
      </c>
      <c r="G92" s="7">
        <v>21.118885040283203</v>
      </c>
      <c r="H92" s="6">
        <v>20.999603271484375</v>
      </c>
      <c r="I92" s="6">
        <v>0.16868855059146881</v>
      </c>
      <c r="J92" s="7">
        <v>0</v>
      </c>
      <c r="K92" s="6" t="s">
        <v>47</v>
      </c>
      <c r="L92" s="6" t="s">
        <v>47</v>
      </c>
      <c r="M92" s="6" t="b">
        <v>0</v>
      </c>
      <c r="N92" s="6">
        <v>0.01</v>
      </c>
      <c r="O92" s="6" t="b">
        <v>0</v>
      </c>
      <c r="P92" s="6">
        <v>3</v>
      </c>
      <c r="Q92" s="6">
        <v>15</v>
      </c>
      <c r="R92" s="6" t="s">
        <v>47</v>
      </c>
      <c r="S92" s="6" t="s">
        <v>46</v>
      </c>
      <c r="T92" s="6" t="s">
        <v>46</v>
      </c>
      <c r="U92" s="6" t="s">
        <v>46</v>
      </c>
      <c r="V92" s="6" t="s">
        <v>46</v>
      </c>
      <c r="W92" s="6" t="s">
        <v>46</v>
      </c>
    </row>
    <row r="93" spans="1:23" x14ac:dyDescent="0.25">
      <c r="A93" s="6" t="s">
        <v>114</v>
      </c>
      <c r="B93" s="6" t="s">
        <v>1066</v>
      </c>
      <c r="C93" s="6" t="s">
        <v>88</v>
      </c>
      <c r="D93" s="6" t="s">
        <v>82</v>
      </c>
      <c r="E93" s="6" t="s">
        <v>87</v>
      </c>
      <c r="F93" s="6" t="s">
        <v>86</v>
      </c>
      <c r="G93" s="7" t="s">
        <v>85</v>
      </c>
      <c r="H93" s="6" t="s">
        <v>47</v>
      </c>
      <c r="I93" s="6" t="s">
        <v>47</v>
      </c>
      <c r="J93" s="7" t="s">
        <v>47</v>
      </c>
      <c r="K93" s="6" t="s">
        <v>47</v>
      </c>
      <c r="L93" s="6" t="s">
        <v>47</v>
      </c>
      <c r="M93" s="6" t="b">
        <v>0</v>
      </c>
      <c r="N93" s="6">
        <v>0.2</v>
      </c>
      <c r="O93" s="6" t="b">
        <v>0</v>
      </c>
      <c r="P93" s="6">
        <v>3</v>
      </c>
      <c r="Q93" s="6">
        <v>15</v>
      </c>
      <c r="R93" s="6" t="s">
        <v>47</v>
      </c>
      <c r="S93" s="6" t="s">
        <v>46</v>
      </c>
      <c r="T93" s="6" t="s">
        <v>46</v>
      </c>
      <c r="U93" s="6" t="s">
        <v>46</v>
      </c>
      <c r="V93" s="6" t="s">
        <v>46</v>
      </c>
      <c r="W93" s="6" t="s">
        <v>46</v>
      </c>
    </row>
    <row r="94" spans="1:23" x14ac:dyDescent="0.25">
      <c r="A94" s="6" t="s">
        <v>114</v>
      </c>
      <c r="B94" s="6" t="s">
        <v>1066</v>
      </c>
      <c r="C94" s="6" t="s">
        <v>83</v>
      </c>
      <c r="D94" s="6" t="s">
        <v>82</v>
      </c>
      <c r="E94" s="6" t="s">
        <v>81</v>
      </c>
      <c r="F94" s="6" t="s">
        <v>80</v>
      </c>
      <c r="G94" s="7">
        <v>20.951944351196289</v>
      </c>
      <c r="H94" s="6">
        <v>21.016796112060547</v>
      </c>
      <c r="I94" s="6">
        <v>9.1712892055511475E-2</v>
      </c>
      <c r="J94" s="7">
        <v>0</v>
      </c>
      <c r="K94" s="6" t="s">
        <v>47</v>
      </c>
      <c r="L94" s="6" t="s">
        <v>47</v>
      </c>
      <c r="M94" s="6" t="b">
        <v>0</v>
      </c>
      <c r="N94" s="6">
        <v>0.01</v>
      </c>
      <c r="O94" s="6" t="b">
        <v>0</v>
      </c>
      <c r="P94" s="6">
        <v>3</v>
      </c>
      <c r="Q94" s="6">
        <v>15</v>
      </c>
      <c r="R94" s="6" t="s">
        <v>47</v>
      </c>
      <c r="S94" s="6" t="s">
        <v>46</v>
      </c>
      <c r="T94" s="6" t="s">
        <v>46</v>
      </c>
      <c r="U94" s="6" t="s">
        <v>46</v>
      </c>
      <c r="V94" s="6" t="s">
        <v>46</v>
      </c>
      <c r="W94" s="6" t="s">
        <v>46</v>
      </c>
    </row>
    <row r="95" spans="1:23" x14ac:dyDescent="0.25">
      <c r="A95" s="6" t="s">
        <v>113</v>
      </c>
      <c r="B95" s="6" t="s">
        <v>1066</v>
      </c>
      <c r="C95" s="6" t="s">
        <v>88</v>
      </c>
      <c r="D95" s="6" t="s">
        <v>82</v>
      </c>
      <c r="E95" s="6" t="s">
        <v>87</v>
      </c>
      <c r="F95" s="6" t="s">
        <v>86</v>
      </c>
      <c r="G95" s="7" t="s">
        <v>85</v>
      </c>
      <c r="H95" s="6" t="s">
        <v>47</v>
      </c>
      <c r="I95" s="6" t="s">
        <v>47</v>
      </c>
      <c r="J95" s="7" t="s">
        <v>47</v>
      </c>
      <c r="K95" s="6" t="s">
        <v>47</v>
      </c>
      <c r="L95" s="6" t="s">
        <v>47</v>
      </c>
      <c r="M95" s="6" t="b">
        <v>0</v>
      </c>
      <c r="N95" s="6">
        <v>0.2</v>
      </c>
      <c r="O95" s="6" t="b">
        <v>0</v>
      </c>
      <c r="P95" s="6">
        <v>3</v>
      </c>
      <c r="Q95" s="6">
        <v>15</v>
      </c>
      <c r="R95" s="6" t="s">
        <v>47</v>
      </c>
      <c r="S95" s="6" t="s">
        <v>46</v>
      </c>
      <c r="T95" s="6" t="s">
        <v>46</v>
      </c>
      <c r="U95" s="6" t="s">
        <v>46</v>
      </c>
      <c r="V95" s="6" t="s">
        <v>46</v>
      </c>
      <c r="W95" s="6" t="s">
        <v>46</v>
      </c>
    </row>
    <row r="96" spans="1:23" x14ac:dyDescent="0.25">
      <c r="A96" s="6" t="s">
        <v>113</v>
      </c>
      <c r="B96" s="6" t="s">
        <v>1066</v>
      </c>
      <c r="C96" s="6" t="s">
        <v>83</v>
      </c>
      <c r="D96" s="6" t="s">
        <v>82</v>
      </c>
      <c r="E96" s="6" t="s">
        <v>81</v>
      </c>
      <c r="F96" s="6" t="s">
        <v>80</v>
      </c>
      <c r="G96" s="7">
        <v>21.081645965576172</v>
      </c>
      <c r="H96" s="6">
        <v>21.016796112060547</v>
      </c>
      <c r="I96" s="6">
        <v>9.1712892055511475E-2</v>
      </c>
      <c r="J96" s="7">
        <v>0</v>
      </c>
      <c r="K96" s="6" t="s">
        <v>47</v>
      </c>
      <c r="L96" s="6" t="s">
        <v>47</v>
      </c>
      <c r="M96" s="6" t="b">
        <v>0</v>
      </c>
      <c r="N96" s="6">
        <v>0.01</v>
      </c>
      <c r="O96" s="6" t="b">
        <v>0</v>
      </c>
      <c r="P96" s="6">
        <v>3</v>
      </c>
      <c r="Q96" s="6">
        <v>15</v>
      </c>
      <c r="R96" s="6" t="s">
        <v>47</v>
      </c>
      <c r="S96" s="6" t="s">
        <v>46</v>
      </c>
      <c r="T96" s="6" t="s">
        <v>46</v>
      </c>
      <c r="U96" s="6" t="s">
        <v>46</v>
      </c>
      <c r="V96" s="6" t="s">
        <v>46</v>
      </c>
      <c r="W96" s="6" t="s">
        <v>46</v>
      </c>
    </row>
    <row r="97" spans="1:23" x14ac:dyDescent="0.25">
      <c r="A97" s="6" t="s">
        <v>111</v>
      </c>
      <c r="B97" s="6" t="s">
        <v>1067</v>
      </c>
      <c r="C97" s="6" t="s">
        <v>88</v>
      </c>
      <c r="D97" s="6" t="s">
        <v>82</v>
      </c>
      <c r="E97" s="6" t="s">
        <v>87</v>
      </c>
      <c r="F97" s="6" t="s">
        <v>86</v>
      </c>
      <c r="G97" s="7">
        <v>33.541694641113281</v>
      </c>
      <c r="H97" s="6">
        <v>33.66094970703125</v>
      </c>
      <c r="I97" s="6">
        <v>0.16864943504333496</v>
      </c>
      <c r="J97" s="7">
        <v>39.529033660888672</v>
      </c>
      <c r="K97" s="6">
        <v>36.448348999023438</v>
      </c>
      <c r="L97" s="6">
        <v>4.356743335723877</v>
      </c>
      <c r="M97" s="6" t="b">
        <v>0</v>
      </c>
      <c r="N97" s="6">
        <v>0.2</v>
      </c>
      <c r="O97" s="6" t="b">
        <v>0</v>
      </c>
      <c r="P97" s="6">
        <v>3</v>
      </c>
      <c r="Q97" s="6">
        <v>15</v>
      </c>
      <c r="R97" s="6" t="s">
        <v>47</v>
      </c>
      <c r="S97" s="6" t="s">
        <v>46</v>
      </c>
      <c r="T97" s="6" t="s">
        <v>46</v>
      </c>
      <c r="U97" s="6" t="s">
        <v>46</v>
      </c>
      <c r="V97" s="6" t="s">
        <v>46</v>
      </c>
      <c r="W97" s="6" t="s">
        <v>46</v>
      </c>
    </row>
    <row r="98" spans="1:23" x14ac:dyDescent="0.25">
      <c r="A98" s="6" t="s">
        <v>111</v>
      </c>
      <c r="B98" s="6" t="s">
        <v>1067</v>
      </c>
      <c r="C98" s="6" t="s">
        <v>83</v>
      </c>
      <c r="D98" s="6" t="s">
        <v>82</v>
      </c>
      <c r="E98" s="6" t="s">
        <v>81</v>
      </c>
      <c r="F98" s="6" t="s">
        <v>80</v>
      </c>
      <c r="G98" s="7">
        <v>20.937946319580078</v>
      </c>
      <c r="H98" s="6">
        <v>20.968559265136719</v>
      </c>
      <c r="I98" s="6">
        <v>4.3293241411447525E-2</v>
      </c>
      <c r="J98" s="7">
        <v>0</v>
      </c>
      <c r="K98" s="6" t="s">
        <v>47</v>
      </c>
      <c r="L98" s="6" t="s">
        <v>47</v>
      </c>
      <c r="M98" s="6" t="b">
        <v>0</v>
      </c>
      <c r="N98" s="6">
        <v>0.01</v>
      </c>
      <c r="O98" s="6" t="b">
        <v>0</v>
      </c>
      <c r="P98" s="6">
        <v>3</v>
      </c>
      <c r="Q98" s="6">
        <v>15</v>
      </c>
      <c r="R98" s="6" t="s">
        <v>47</v>
      </c>
      <c r="S98" s="6" t="s">
        <v>46</v>
      </c>
      <c r="T98" s="6" t="s">
        <v>46</v>
      </c>
      <c r="U98" s="6" t="s">
        <v>46</v>
      </c>
      <c r="V98" s="6" t="s">
        <v>46</v>
      </c>
      <c r="W98" s="6" t="s">
        <v>46</v>
      </c>
    </row>
    <row r="99" spans="1:23" x14ac:dyDescent="0.25">
      <c r="A99" s="6" t="s">
        <v>110</v>
      </c>
      <c r="B99" s="6" t="s">
        <v>1067</v>
      </c>
      <c r="C99" s="6" t="s">
        <v>88</v>
      </c>
      <c r="D99" s="6" t="s">
        <v>82</v>
      </c>
      <c r="E99" s="6" t="s">
        <v>87</v>
      </c>
      <c r="F99" s="6" t="s">
        <v>86</v>
      </c>
      <c r="G99" s="7">
        <v>33.780200958251953</v>
      </c>
      <c r="H99" s="6">
        <v>33.66094970703125</v>
      </c>
      <c r="I99" s="6">
        <v>0.16864943504333496</v>
      </c>
      <c r="J99" s="7">
        <v>33.367668151855469</v>
      </c>
      <c r="K99" s="6">
        <v>36.448348999023438</v>
      </c>
      <c r="L99" s="6">
        <v>4.356743335723877</v>
      </c>
      <c r="M99" s="6" t="b">
        <v>0</v>
      </c>
      <c r="N99" s="6">
        <v>0.2</v>
      </c>
      <c r="O99" s="6" t="b">
        <v>0</v>
      </c>
      <c r="P99" s="6">
        <v>3</v>
      </c>
      <c r="Q99" s="6">
        <v>15</v>
      </c>
      <c r="R99" s="6" t="s">
        <v>47</v>
      </c>
      <c r="S99" s="6" t="s">
        <v>46</v>
      </c>
      <c r="T99" s="6" t="s">
        <v>46</v>
      </c>
      <c r="U99" s="6" t="s">
        <v>46</v>
      </c>
      <c r="V99" s="6" t="s">
        <v>46</v>
      </c>
      <c r="W99" s="6" t="s">
        <v>46</v>
      </c>
    </row>
    <row r="100" spans="1:23" x14ac:dyDescent="0.25">
      <c r="A100" s="6" t="s">
        <v>110</v>
      </c>
      <c r="B100" s="6" t="s">
        <v>1067</v>
      </c>
      <c r="C100" s="6" t="s">
        <v>83</v>
      </c>
      <c r="D100" s="6" t="s">
        <v>82</v>
      </c>
      <c r="E100" s="6" t="s">
        <v>81</v>
      </c>
      <c r="F100" s="6" t="s">
        <v>80</v>
      </c>
      <c r="G100" s="7">
        <v>20.999172210693359</v>
      </c>
      <c r="H100" s="6">
        <v>20.968559265136719</v>
      </c>
      <c r="I100" s="6">
        <v>4.3293241411447525E-2</v>
      </c>
      <c r="J100" s="7">
        <v>0</v>
      </c>
      <c r="K100" s="6" t="s">
        <v>47</v>
      </c>
      <c r="L100" s="6" t="s">
        <v>47</v>
      </c>
      <c r="M100" s="6" t="b">
        <v>0</v>
      </c>
      <c r="N100" s="6">
        <v>0.01</v>
      </c>
      <c r="O100" s="6" t="b">
        <v>0</v>
      </c>
      <c r="P100" s="6">
        <v>3</v>
      </c>
      <c r="Q100" s="6">
        <v>15</v>
      </c>
      <c r="R100" s="6" t="s">
        <v>47</v>
      </c>
      <c r="S100" s="6" t="s">
        <v>46</v>
      </c>
      <c r="T100" s="6" t="s">
        <v>46</v>
      </c>
      <c r="U100" s="6" t="s">
        <v>46</v>
      </c>
      <c r="V100" s="6" t="s">
        <v>46</v>
      </c>
      <c r="W100" s="6" t="s">
        <v>46</v>
      </c>
    </row>
    <row r="101" spans="1:23" x14ac:dyDescent="0.25">
      <c r="A101" s="6" t="s">
        <v>109</v>
      </c>
      <c r="B101" s="6" t="s">
        <v>1068</v>
      </c>
      <c r="C101" s="6" t="s">
        <v>88</v>
      </c>
      <c r="D101" s="6" t="s">
        <v>82</v>
      </c>
      <c r="E101" s="6" t="s">
        <v>87</v>
      </c>
      <c r="F101" s="6" t="s">
        <v>86</v>
      </c>
      <c r="G101" s="7">
        <v>33.239810943603516</v>
      </c>
      <c r="H101" s="6">
        <v>33.556289672851563</v>
      </c>
      <c r="I101" s="6">
        <v>0.44756582379341125</v>
      </c>
      <c r="J101" s="7">
        <v>48.984809875488281</v>
      </c>
      <c r="K101" s="6">
        <v>40.114368438720703</v>
      </c>
      <c r="L101" s="6">
        <v>12.544696807861328</v>
      </c>
      <c r="M101" s="6" t="b">
        <v>0</v>
      </c>
      <c r="N101" s="6">
        <v>0.2</v>
      </c>
      <c r="O101" s="6" t="b">
        <v>0</v>
      </c>
      <c r="P101" s="6">
        <v>3</v>
      </c>
      <c r="Q101" s="6">
        <v>15</v>
      </c>
      <c r="R101" s="6" t="s">
        <v>47</v>
      </c>
      <c r="S101" s="6" t="s">
        <v>46</v>
      </c>
      <c r="T101" s="6" t="s">
        <v>46</v>
      </c>
      <c r="U101" s="6" t="s">
        <v>46</v>
      </c>
      <c r="V101" s="6" t="s">
        <v>46</v>
      </c>
      <c r="W101" s="6" t="s">
        <v>46</v>
      </c>
    </row>
    <row r="102" spans="1:23" x14ac:dyDescent="0.25">
      <c r="A102" s="6" t="s">
        <v>109</v>
      </c>
      <c r="B102" s="6" t="s">
        <v>1068</v>
      </c>
      <c r="C102" s="6" t="s">
        <v>83</v>
      </c>
      <c r="D102" s="6" t="s">
        <v>82</v>
      </c>
      <c r="E102" s="6" t="s">
        <v>81</v>
      </c>
      <c r="F102" s="6" t="s">
        <v>80</v>
      </c>
      <c r="G102" s="7">
        <v>21.355907440185547</v>
      </c>
      <c r="H102" s="6">
        <v>21.117773056030273</v>
      </c>
      <c r="I102" s="6">
        <v>0.20998097956180573</v>
      </c>
      <c r="J102" s="7">
        <v>0</v>
      </c>
      <c r="K102" s="6" t="s">
        <v>47</v>
      </c>
      <c r="L102" s="6" t="s">
        <v>47</v>
      </c>
      <c r="M102" s="6" t="b">
        <v>0</v>
      </c>
      <c r="N102" s="6">
        <v>0.01</v>
      </c>
      <c r="O102" s="6" t="b">
        <v>0</v>
      </c>
      <c r="P102" s="6">
        <v>3</v>
      </c>
      <c r="Q102" s="6">
        <v>15</v>
      </c>
      <c r="R102" s="6" t="s">
        <v>47</v>
      </c>
      <c r="S102" s="6" t="s">
        <v>46</v>
      </c>
      <c r="T102" s="6" t="s">
        <v>46</v>
      </c>
      <c r="U102" s="6" t="s">
        <v>46</v>
      </c>
      <c r="V102" s="6" t="s">
        <v>46</v>
      </c>
      <c r="W102" s="6" t="s">
        <v>46</v>
      </c>
    </row>
    <row r="103" spans="1:23" x14ac:dyDescent="0.25">
      <c r="A103" s="6" t="s">
        <v>108</v>
      </c>
      <c r="B103" s="6" t="s">
        <v>1068</v>
      </c>
      <c r="C103" s="6" t="s">
        <v>88</v>
      </c>
      <c r="D103" s="6" t="s">
        <v>82</v>
      </c>
      <c r="E103" s="6" t="s">
        <v>87</v>
      </c>
      <c r="F103" s="6" t="s">
        <v>86</v>
      </c>
      <c r="G103" s="7">
        <v>33.872764587402344</v>
      </c>
      <c r="H103" s="6">
        <v>33.556289672851563</v>
      </c>
      <c r="I103" s="6">
        <v>0.44756582379341125</v>
      </c>
      <c r="J103" s="7">
        <v>31.243928909301758</v>
      </c>
      <c r="K103" s="6">
        <v>40.114368438720703</v>
      </c>
      <c r="L103" s="6">
        <v>12.544696807861328</v>
      </c>
      <c r="M103" s="6" t="b">
        <v>0</v>
      </c>
      <c r="N103" s="6">
        <v>0.2</v>
      </c>
      <c r="O103" s="6" t="b">
        <v>0</v>
      </c>
      <c r="P103" s="6">
        <v>3</v>
      </c>
      <c r="Q103" s="6">
        <v>15</v>
      </c>
      <c r="R103" s="6" t="s">
        <v>47</v>
      </c>
      <c r="S103" s="6" t="s">
        <v>46</v>
      </c>
      <c r="T103" s="6" t="s">
        <v>46</v>
      </c>
      <c r="U103" s="6" t="s">
        <v>46</v>
      </c>
      <c r="V103" s="6" t="s">
        <v>46</v>
      </c>
      <c r="W103" s="6" t="s">
        <v>46</v>
      </c>
    </row>
    <row r="104" spans="1:23" x14ac:dyDescent="0.25">
      <c r="A104" s="6" t="s">
        <v>108</v>
      </c>
      <c r="B104" s="6" t="s">
        <v>1068</v>
      </c>
      <c r="C104" s="6" t="s">
        <v>83</v>
      </c>
      <c r="D104" s="6" t="s">
        <v>82</v>
      </c>
      <c r="E104" s="6" t="s">
        <v>81</v>
      </c>
      <c r="F104" s="6" t="s">
        <v>80</v>
      </c>
      <c r="G104" s="7">
        <v>21.038223266601563</v>
      </c>
      <c r="H104" s="6">
        <v>21.117773056030273</v>
      </c>
      <c r="I104" s="6">
        <v>0.20998097956180573</v>
      </c>
      <c r="J104" s="7">
        <v>0</v>
      </c>
      <c r="K104" s="6" t="s">
        <v>47</v>
      </c>
      <c r="L104" s="6" t="s">
        <v>47</v>
      </c>
      <c r="M104" s="6" t="b">
        <v>0</v>
      </c>
      <c r="N104" s="6">
        <v>0.01</v>
      </c>
      <c r="O104" s="6" t="b">
        <v>0</v>
      </c>
      <c r="P104" s="6">
        <v>3</v>
      </c>
      <c r="Q104" s="6">
        <v>15</v>
      </c>
      <c r="R104" s="6" t="s">
        <v>47</v>
      </c>
      <c r="S104" s="6" t="s">
        <v>46</v>
      </c>
      <c r="T104" s="6" t="s">
        <v>46</v>
      </c>
      <c r="U104" s="6" t="s">
        <v>46</v>
      </c>
      <c r="V104" s="6" t="s">
        <v>46</v>
      </c>
      <c r="W104" s="6" t="s">
        <v>46</v>
      </c>
    </row>
    <row r="105" spans="1:23" x14ac:dyDescent="0.25">
      <c r="A105" s="6" t="s">
        <v>107</v>
      </c>
      <c r="B105" s="6" t="s">
        <v>1068</v>
      </c>
      <c r="C105" s="6" t="s">
        <v>88</v>
      </c>
      <c r="D105" s="6" t="s">
        <v>82</v>
      </c>
      <c r="E105" s="6" t="s">
        <v>87</v>
      </c>
      <c r="F105" s="6" t="s">
        <v>86</v>
      </c>
      <c r="G105" s="7" t="s">
        <v>85</v>
      </c>
      <c r="H105" s="6">
        <v>33.556289672851563</v>
      </c>
      <c r="I105" s="6">
        <v>0.44756582379341125</v>
      </c>
      <c r="J105" s="7" t="s">
        <v>47</v>
      </c>
      <c r="K105" s="6" t="s">
        <v>47</v>
      </c>
      <c r="L105" s="6" t="s">
        <v>47</v>
      </c>
      <c r="M105" s="6" t="b">
        <v>0</v>
      </c>
      <c r="N105" s="6">
        <v>0.2</v>
      </c>
      <c r="O105" s="6" t="b">
        <v>0</v>
      </c>
      <c r="P105" s="6">
        <v>3</v>
      </c>
      <c r="Q105" s="6">
        <v>15</v>
      </c>
      <c r="R105" s="6" t="s">
        <v>47</v>
      </c>
      <c r="S105" s="6" t="s">
        <v>46</v>
      </c>
      <c r="T105" s="6" t="s">
        <v>46</v>
      </c>
      <c r="U105" s="6" t="s">
        <v>46</v>
      </c>
      <c r="V105" s="6" t="s">
        <v>46</v>
      </c>
      <c r="W105" s="6" t="s">
        <v>46</v>
      </c>
    </row>
    <row r="106" spans="1:23" x14ac:dyDescent="0.25">
      <c r="A106" s="6" t="s">
        <v>107</v>
      </c>
      <c r="B106" s="6" t="s">
        <v>1068</v>
      </c>
      <c r="C106" s="6" t="s">
        <v>83</v>
      </c>
      <c r="D106" s="6" t="s">
        <v>82</v>
      </c>
      <c r="E106" s="6" t="s">
        <v>81</v>
      </c>
      <c r="F106" s="6" t="s">
        <v>80</v>
      </c>
      <c r="G106" s="7">
        <v>20.959192276000977</v>
      </c>
      <c r="H106" s="6">
        <v>21.117773056030273</v>
      </c>
      <c r="I106" s="6">
        <v>0.20998097956180573</v>
      </c>
      <c r="J106" s="7">
        <v>0</v>
      </c>
      <c r="K106" s="6" t="s">
        <v>47</v>
      </c>
      <c r="L106" s="6" t="s">
        <v>47</v>
      </c>
      <c r="M106" s="6" t="b">
        <v>0</v>
      </c>
      <c r="N106" s="6">
        <v>0.01</v>
      </c>
      <c r="O106" s="6" t="b">
        <v>0</v>
      </c>
      <c r="P106" s="6">
        <v>3</v>
      </c>
      <c r="Q106" s="6">
        <v>15</v>
      </c>
      <c r="R106" s="6" t="s">
        <v>47</v>
      </c>
      <c r="S106" s="6" t="s">
        <v>46</v>
      </c>
      <c r="T106" s="6" t="s">
        <v>46</v>
      </c>
      <c r="U106" s="6" t="s">
        <v>46</v>
      </c>
      <c r="V106" s="6" t="s">
        <v>46</v>
      </c>
      <c r="W106" s="6" t="s">
        <v>46</v>
      </c>
    </row>
    <row r="107" spans="1:23" x14ac:dyDescent="0.25">
      <c r="A107" s="6" t="s">
        <v>106</v>
      </c>
      <c r="B107" s="6" t="s">
        <v>1069</v>
      </c>
      <c r="C107" s="6" t="s">
        <v>88</v>
      </c>
      <c r="D107" s="6" t="s">
        <v>82</v>
      </c>
      <c r="E107" s="6" t="s">
        <v>87</v>
      </c>
      <c r="F107" s="6" t="s">
        <v>86</v>
      </c>
      <c r="G107" s="7" t="s">
        <v>85</v>
      </c>
      <c r="H107" s="6" t="s">
        <v>47</v>
      </c>
      <c r="I107" s="6" t="s">
        <v>47</v>
      </c>
      <c r="J107" s="7" t="s">
        <v>47</v>
      </c>
      <c r="K107" s="6" t="s">
        <v>47</v>
      </c>
      <c r="L107" s="6" t="s">
        <v>47</v>
      </c>
      <c r="M107" s="6" t="b">
        <v>0</v>
      </c>
      <c r="N107" s="6">
        <v>0.2</v>
      </c>
      <c r="O107" s="6" t="b">
        <v>0</v>
      </c>
      <c r="P107" s="6">
        <v>3</v>
      </c>
      <c r="Q107" s="6">
        <v>15</v>
      </c>
      <c r="R107" s="6" t="s">
        <v>47</v>
      </c>
      <c r="S107" s="6" t="s">
        <v>46</v>
      </c>
      <c r="T107" s="6" t="s">
        <v>46</v>
      </c>
      <c r="U107" s="6" t="s">
        <v>46</v>
      </c>
      <c r="V107" s="6" t="s">
        <v>46</v>
      </c>
      <c r="W107" s="6" t="s">
        <v>46</v>
      </c>
    </row>
    <row r="108" spans="1:23" x14ac:dyDescent="0.25">
      <c r="A108" s="6" t="s">
        <v>106</v>
      </c>
      <c r="B108" s="6" t="s">
        <v>1069</v>
      </c>
      <c r="C108" s="6" t="s">
        <v>83</v>
      </c>
      <c r="D108" s="6" t="s">
        <v>82</v>
      </c>
      <c r="E108" s="6" t="s">
        <v>81</v>
      </c>
      <c r="F108" s="6" t="s">
        <v>80</v>
      </c>
      <c r="G108" s="7">
        <v>20.809530258178711</v>
      </c>
      <c r="H108" s="6">
        <v>20.809530258178711</v>
      </c>
      <c r="I108" s="6" t="s">
        <v>47</v>
      </c>
      <c r="J108" s="7">
        <v>0</v>
      </c>
      <c r="K108" s="6" t="s">
        <v>47</v>
      </c>
      <c r="L108" s="6" t="s">
        <v>47</v>
      </c>
      <c r="M108" s="6" t="b">
        <v>0</v>
      </c>
      <c r="N108" s="6">
        <v>0.01</v>
      </c>
      <c r="O108" s="6" t="b">
        <v>0</v>
      </c>
      <c r="P108" s="6">
        <v>3</v>
      </c>
      <c r="Q108" s="6">
        <v>15</v>
      </c>
      <c r="R108" s="6" t="s">
        <v>47</v>
      </c>
      <c r="S108" s="6" t="s">
        <v>46</v>
      </c>
      <c r="T108" s="6" t="s">
        <v>46</v>
      </c>
      <c r="U108" s="6" t="s">
        <v>46</v>
      </c>
      <c r="V108" s="6" t="s">
        <v>46</v>
      </c>
      <c r="W108" s="6" t="s">
        <v>46</v>
      </c>
    </row>
    <row r="109" spans="1:23" x14ac:dyDescent="0.25">
      <c r="A109" s="6" t="s">
        <v>105</v>
      </c>
      <c r="B109" s="6" t="s">
        <v>1070</v>
      </c>
      <c r="C109" s="6" t="s">
        <v>88</v>
      </c>
      <c r="D109" s="6" t="s">
        <v>82</v>
      </c>
      <c r="E109" s="6" t="s">
        <v>87</v>
      </c>
      <c r="F109" s="6" t="s">
        <v>86</v>
      </c>
      <c r="G109" s="7" t="s">
        <v>85</v>
      </c>
      <c r="H109" s="6" t="s">
        <v>47</v>
      </c>
      <c r="I109" s="6" t="s">
        <v>47</v>
      </c>
      <c r="J109" s="7" t="s">
        <v>47</v>
      </c>
      <c r="K109" s="6" t="s">
        <v>47</v>
      </c>
      <c r="L109" s="6" t="s">
        <v>47</v>
      </c>
      <c r="M109" s="6" t="b">
        <v>0</v>
      </c>
      <c r="N109" s="6">
        <v>0.2</v>
      </c>
      <c r="O109" s="6" t="b">
        <v>0</v>
      </c>
      <c r="P109" s="6">
        <v>3</v>
      </c>
      <c r="Q109" s="6">
        <v>15</v>
      </c>
      <c r="R109" s="6" t="s">
        <v>47</v>
      </c>
      <c r="S109" s="6" t="s">
        <v>46</v>
      </c>
      <c r="T109" s="6" t="s">
        <v>46</v>
      </c>
      <c r="U109" s="6" t="s">
        <v>46</v>
      </c>
      <c r="V109" s="6" t="s">
        <v>46</v>
      </c>
      <c r="W109" s="6" t="s">
        <v>46</v>
      </c>
    </row>
    <row r="110" spans="1:23" x14ac:dyDescent="0.25">
      <c r="A110" s="6" t="s">
        <v>105</v>
      </c>
      <c r="B110" s="6" t="s">
        <v>1070</v>
      </c>
      <c r="C110" s="6" t="s">
        <v>83</v>
      </c>
      <c r="D110" s="6" t="s">
        <v>82</v>
      </c>
      <c r="E110" s="6" t="s">
        <v>81</v>
      </c>
      <c r="F110" s="6" t="s">
        <v>80</v>
      </c>
      <c r="G110" s="7">
        <v>21.238117218017578</v>
      </c>
      <c r="H110" s="6">
        <v>21.148679733276367</v>
      </c>
      <c r="I110" s="6">
        <v>0.12648370862007141</v>
      </c>
      <c r="J110" s="7">
        <v>0</v>
      </c>
      <c r="K110" s="6" t="s">
        <v>47</v>
      </c>
      <c r="L110" s="6" t="s">
        <v>47</v>
      </c>
      <c r="M110" s="6" t="b">
        <v>0</v>
      </c>
      <c r="N110" s="6">
        <v>0.01</v>
      </c>
      <c r="O110" s="6" t="b">
        <v>0</v>
      </c>
      <c r="P110" s="6">
        <v>3</v>
      </c>
      <c r="Q110" s="6">
        <v>15</v>
      </c>
      <c r="R110" s="6" t="s">
        <v>47</v>
      </c>
      <c r="S110" s="6" t="s">
        <v>46</v>
      </c>
      <c r="T110" s="6" t="s">
        <v>46</v>
      </c>
      <c r="U110" s="6" t="s">
        <v>46</v>
      </c>
      <c r="V110" s="6" t="s">
        <v>46</v>
      </c>
      <c r="W110" s="6" t="s">
        <v>46</v>
      </c>
    </row>
    <row r="111" spans="1:23" x14ac:dyDescent="0.25">
      <c r="A111" s="6" t="s">
        <v>104</v>
      </c>
      <c r="B111" s="6" t="s">
        <v>1070</v>
      </c>
      <c r="C111" s="6" t="s">
        <v>88</v>
      </c>
      <c r="D111" s="6" t="s">
        <v>82</v>
      </c>
      <c r="E111" s="6" t="s">
        <v>87</v>
      </c>
      <c r="F111" s="6" t="s">
        <v>86</v>
      </c>
      <c r="G111" s="7" t="s">
        <v>85</v>
      </c>
      <c r="H111" s="6" t="s">
        <v>47</v>
      </c>
      <c r="I111" s="6" t="s">
        <v>47</v>
      </c>
      <c r="J111" s="7" t="s">
        <v>47</v>
      </c>
      <c r="K111" s="6" t="s">
        <v>47</v>
      </c>
      <c r="L111" s="6" t="s">
        <v>47</v>
      </c>
      <c r="M111" s="6" t="b">
        <v>0</v>
      </c>
      <c r="N111" s="6">
        <v>0.2</v>
      </c>
      <c r="O111" s="6" t="b">
        <v>0</v>
      </c>
      <c r="P111" s="6">
        <v>3</v>
      </c>
      <c r="Q111" s="6">
        <v>15</v>
      </c>
      <c r="R111" s="6" t="s">
        <v>47</v>
      </c>
      <c r="S111" s="6" t="s">
        <v>46</v>
      </c>
      <c r="T111" s="6" t="s">
        <v>46</v>
      </c>
      <c r="U111" s="6" t="s">
        <v>46</v>
      </c>
      <c r="V111" s="6" t="s">
        <v>46</v>
      </c>
      <c r="W111" s="6" t="s">
        <v>46</v>
      </c>
    </row>
    <row r="112" spans="1:23" x14ac:dyDescent="0.25">
      <c r="A112" s="6" t="s">
        <v>104</v>
      </c>
      <c r="B112" s="6" t="s">
        <v>1070</v>
      </c>
      <c r="C112" s="6" t="s">
        <v>83</v>
      </c>
      <c r="D112" s="6" t="s">
        <v>82</v>
      </c>
      <c r="E112" s="6" t="s">
        <v>81</v>
      </c>
      <c r="F112" s="6" t="s">
        <v>80</v>
      </c>
      <c r="G112" s="7">
        <v>21.059242248535156</v>
      </c>
      <c r="H112" s="6">
        <v>21.148679733276367</v>
      </c>
      <c r="I112" s="6">
        <v>0.12648370862007141</v>
      </c>
      <c r="J112" s="7">
        <v>0</v>
      </c>
      <c r="K112" s="6" t="s">
        <v>47</v>
      </c>
      <c r="L112" s="6" t="s">
        <v>47</v>
      </c>
      <c r="M112" s="6" t="b">
        <v>0</v>
      </c>
      <c r="N112" s="6">
        <v>0.01</v>
      </c>
      <c r="O112" s="6" t="b">
        <v>0</v>
      </c>
      <c r="P112" s="6">
        <v>3</v>
      </c>
      <c r="Q112" s="6">
        <v>15</v>
      </c>
      <c r="R112" s="6" t="s">
        <v>47</v>
      </c>
      <c r="S112" s="6" t="s">
        <v>46</v>
      </c>
      <c r="T112" s="6" t="s">
        <v>46</v>
      </c>
      <c r="U112" s="6" t="s">
        <v>46</v>
      </c>
      <c r="V112" s="6" t="s">
        <v>46</v>
      </c>
      <c r="W112" s="6" t="s">
        <v>46</v>
      </c>
    </row>
    <row r="113" spans="1:23" x14ac:dyDescent="0.25">
      <c r="A113" s="6" t="s">
        <v>103</v>
      </c>
      <c r="B113" s="6" t="s">
        <v>1071</v>
      </c>
      <c r="C113" s="6" t="s">
        <v>88</v>
      </c>
      <c r="D113" s="6" t="s">
        <v>82</v>
      </c>
      <c r="E113" s="6" t="s">
        <v>87</v>
      </c>
      <c r="F113" s="6" t="s">
        <v>86</v>
      </c>
      <c r="G113" s="7">
        <v>36.492721557617188</v>
      </c>
      <c r="H113" s="6">
        <v>36.453926086425781</v>
      </c>
      <c r="I113" s="6">
        <v>5.4867777973413467E-2</v>
      </c>
      <c r="J113" s="7">
        <v>4.8572049140930176</v>
      </c>
      <c r="K113" s="6">
        <v>4.994847297668457</v>
      </c>
      <c r="L113" s="6">
        <v>0.19465538859367371</v>
      </c>
      <c r="M113" s="6" t="b">
        <v>0</v>
      </c>
      <c r="N113" s="6">
        <v>0.2</v>
      </c>
      <c r="O113" s="6" t="b">
        <v>0</v>
      </c>
      <c r="P113" s="6">
        <v>3</v>
      </c>
      <c r="Q113" s="6">
        <v>15</v>
      </c>
      <c r="R113" s="6" t="s">
        <v>47</v>
      </c>
      <c r="S113" s="6" t="s">
        <v>46</v>
      </c>
      <c r="T113" s="6" t="s">
        <v>46</v>
      </c>
      <c r="U113" s="6" t="s">
        <v>46</v>
      </c>
      <c r="V113" s="6" t="s">
        <v>46</v>
      </c>
      <c r="W113" s="6" t="s">
        <v>46</v>
      </c>
    </row>
    <row r="114" spans="1:23" x14ac:dyDescent="0.25">
      <c r="A114" s="6" t="s">
        <v>103</v>
      </c>
      <c r="B114" s="6" t="s">
        <v>1071</v>
      </c>
      <c r="C114" s="6" t="s">
        <v>83</v>
      </c>
      <c r="D114" s="6" t="s">
        <v>82</v>
      </c>
      <c r="E114" s="6" t="s">
        <v>81</v>
      </c>
      <c r="F114" s="6" t="s">
        <v>80</v>
      </c>
      <c r="G114" s="7">
        <v>21.252264022827148</v>
      </c>
      <c r="H114" s="6">
        <v>21.366596221923828</v>
      </c>
      <c r="I114" s="6">
        <v>0.16169014573097229</v>
      </c>
      <c r="J114" s="7">
        <v>0</v>
      </c>
      <c r="K114" s="6" t="s">
        <v>47</v>
      </c>
      <c r="L114" s="6" t="s">
        <v>47</v>
      </c>
      <c r="M114" s="6" t="b">
        <v>0</v>
      </c>
      <c r="N114" s="6">
        <v>0.01</v>
      </c>
      <c r="O114" s="6" t="b">
        <v>0</v>
      </c>
      <c r="P114" s="6">
        <v>3</v>
      </c>
      <c r="Q114" s="6">
        <v>15</v>
      </c>
      <c r="R114" s="6" t="s">
        <v>47</v>
      </c>
      <c r="S114" s="6" t="s">
        <v>46</v>
      </c>
      <c r="T114" s="6" t="s">
        <v>46</v>
      </c>
      <c r="U114" s="6" t="s">
        <v>46</v>
      </c>
      <c r="V114" s="6" t="s">
        <v>46</v>
      </c>
      <c r="W114" s="6" t="s">
        <v>46</v>
      </c>
    </row>
    <row r="115" spans="1:23" x14ac:dyDescent="0.25">
      <c r="A115" s="6" t="s">
        <v>102</v>
      </c>
      <c r="B115" s="6" t="s">
        <v>1071</v>
      </c>
      <c r="C115" s="6" t="s">
        <v>88</v>
      </c>
      <c r="D115" s="6" t="s">
        <v>82</v>
      </c>
      <c r="E115" s="6" t="s">
        <v>87</v>
      </c>
      <c r="F115" s="6" t="s">
        <v>86</v>
      </c>
      <c r="G115" s="7">
        <v>36.415126800537109</v>
      </c>
      <c r="H115" s="6">
        <v>36.453926086425781</v>
      </c>
      <c r="I115" s="6">
        <v>5.4867777973413467E-2</v>
      </c>
      <c r="J115" s="7">
        <v>5.1324892044067383</v>
      </c>
      <c r="K115" s="6">
        <v>4.994847297668457</v>
      </c>
      <c r="L115" s="6">
        <v>0.19465538859367371</v>
      </c>
      <c r="M115" s="6" t="b">
        <v>0</v>
      </c>
      <c r="N115" s="6">
        <v>0.2</v>
      </c>
      <c r="O115" s="6" t="b">
        <v>0</v>
      </c>
      <c r="P115" s="6">
        <v>3</v>
      </c>
      <c r="Q115" s="6">
        <v>15</v>
      </c>
      <c r="R115" s="6" t="s">
        <v>47</v>
      </c>
      <c r="S115" s="6" t="s">
        <v>46</v>
      </c>
      <c r="T115" s="6" t="s">
        <v>46</v>
      </c>
      <c r="U115" s="6" t="s">
        <v>46</v>
      </c>
      <c r="V115" s="6" t="s">
        <v>46</v>
      </c>
      <c r="W115" s="6" t="s">
        <v>46</v>
      </c>
    </row>
    <row r="116" spans="1:23" x14ac:dyDescent="0.25">
      <c r="A116" s="6" t="s">
        <v>102</v>
      </c>
      <c r="B116" s="6" t="s">
        <v>1071</v>
      </c>
      <c r="C116" s="6" t="s">
        <v>83</v>
      </c>
      <c r="D116" s="6" t="s">
        <v>82</v>
      </c>
      <c r="E116" s="6" t="s">
        <v>81</v>
      </c>
      <c r="F116" s="6" t="s">
        <v>80</v>
      </c>
      <c r="G116" s="7">
        <v>21.480928421020508</v>
      </c>
      <c r="H116" s="6">
        <v>21.366596221923828</v>
      </c>
      <c r="I116" s="6">
        <v>0.16169014573097229</v>
      </c>
      <c r="J116" s="7">
        <v>0</v>
      </c>
      <c r="K116" s="6" t="s">
        <v>47</v>
      </c>
      <c r="L116" s="6" t="s">
        <v>47</v>
      </c>
      <c r="M116" s="6" t="b">
        <v>0</v>
      </c>
      <c r="N116" s="6">
        <v>0.01</v>
      </c>
      <c r="O116" s="6" t="b">
        <v>0</v>
      </c>
      <c r="P116" s="6">
        <v>3</v>
      </c>
      <c r="Q116" s="6">
        <v>15</v>
      </c>
      <c r="R116" s="6" t="s">
        <v>47</v>
      </c>
      <c r="S116" s="6" t="s">
        <v>46</v>
      </c>
      <c r="T116" s="6" t="s">
        <v>46</v>
      </c>
      <c r="U116" s="6" t="s">
        <v>46</v>
      </c>
      <c r="V116" s="6" t="s">
        <v>46</v>
      </c>
      <c r="W116" s="6" t="s">
        <v>46</v>
      </c>
    </row>
    <row r="117" spans="1:23" x14ac:dyDescent="0.25">
      <c r="A117" s="6" t="s">
        <v>101</v>
      </c>
      <c r="B117" s="6" t="s">
        <v>1072</v>
      </c>
      <c r="C117" s="6" t="s">
        <v>88</v>
      </c>
      <c r="D117" s="6" t="s">
        <v>82</v>
      </c>
      <c r="E117" s="6" t="s">
        <v>87</v>
      </c>
      <c r="F117" s="6" t="s">
        <v>86</v>
      </c>
      <c r="G117" s="7">
        <v>33.018680572509766</v>
      </c>
      <c r="H117" s="6">
        <v>33.160358428955078</v>
      </c>
      <c r="I117" s="6">
        <v>0.20036274194717407</v>
      </c>
      <c r="J117" s="7">
        <v>57.317928314208984</v>
      </c>
      <c r="K117" s="6">
        <v>52.092185974121094</v>
      </c>
      <c r="L117" s="6">
        <v>7.3903155326843262</v>
      </c>
      <c r="M117" s="6" t="b">
        <v>0</v>
      </c>
      <c r="N117" s="6">
        <v>0.2</v>
      </c>
      <c r="O117" s="6" t="b">
        <v>0</v>
      </c>
      <c r="P117" s="6">
        <v>3</v>
      </c>
      <c r="Q117" s="6">
        <v>15</v>
      </c>
      <c r="R117" s="6" t="s">
        <v>47</v>
      </c>
      <c r="S117" s="6" t="s">
        <v>46</v>
      </c>
      <c r="T117" s="6" t="s">
        <v>46</v>
      </c>
      <c r="U117" s="6" t="s">
        <v>46</v>
      </c>
      <c r="V117" s="6" t="s">
        <v>46</v>
      </c>
      <c r="W117" s="6" t="s">
        <v>46</v>
      </c>
    </row>
    <row r="118" spans="1:23" x14ac:dyDescent="0.25">
      <c r="A118" s="6" t="s">
        <v>101</v>
      </c>
      <c r="B118" s="6" t="s">
        <v>1072</v>
      </c>
      <c r="C118" s="6" t="s">
        <v>83</v>
      </c>
      <c r="D118" s="6" t="s">
        <v>82</v>
      </c>
      <c r="E118" s="6" t="s">
        <v>81</v>
      </c>
      <c r="F118" s="6" t="s">
        <v>80</v>
      </c>
      <c r="G118" s="7">
        <v>21.223075866699219</v>
      </c>
      <c r="H118" s="6">
        <v>21.171304702758789</v>
      </c>
      <c r="I118" s="6">
        <v>7.3215484619140625E-2</v>
      </c>
      <c r="J118" s="7">
        <v>0</v>
      </c>
      <c r="K118" s="6" t="s">
        <v>47</v>
      </c>
      <c r="L118" s="6" t="s">
        <v>47</v>
      </c>
      <c r="M118" s="6" t="b">
        <v>0</v>
      </c>
      <c r="N118" s="6">
        <v>0.01</v>
      </c>
      <c r="O118" s="6" t="b">
        <v>0</v>
      </c>
      <c r="P118" s="6">
        <v>3</v>
      </c>
      <c r="Q118" s="6">
        <v>15</v>
      </c>
      <c r="R118" s="6" t="s">
        <v>47</v>
      </c>
      <c r="S118" s="6" t="s">
        <v>46</v>
      </c>
      <c r="T118" s="6" t="s">
        <v>46</v>
      </c>
      <c r="U118" s="6" t="s">
        <v>46</v>
      </c>
      <c r="V118" s="6" t="s">
        <v>46</v>
      </c>
      <c r="W118" s="6" t="s">
        <v>46</v>
      </c>
    </row>
    <row r="119" spans="1:23" x14ac:dyDescent="0.25">
      <c r="A119" s="6" t="s">
        <v>100</v>
      </c>
      <c r="B119" s="6" t="s">
        <v>1072</v>
      </c>
      <c r="C119" s="6" t="s">
        <v>88</v>
      </c>
      <c r="D119" s="6" t="s">
        <v>82</v>
      </c>
      <c r="E119" s="6" t="s">
        <v>87</v>
      </c>
      <c r="F119" s="6" t="s">
        <v>86</v>
      </c>
      <c r="G119" s="7">
        <v>33.302036285400391</v>
      </c>
      <c r="H119" s="6">
        <v>33.160358428955078</v>
      </c>
      <c r="I119" s="6">
        <v>0.20036274194717407</v>
      </c>
      <c r="J119" s="7">
        <v>46.866443634033203</v>
      </c>
      <c r="K119" s="6">
        <v>52.092185974121094</v>
      </c>
      <c r="L119" s="6">
        <v>7.3903155326843262</v>
      </c>
      <c r="M119" s="6" t="b">
        <v>0</v>
      </c>
      <c r="N119" s="6">
        <v>0.2</v>
      </c>
      <c r="O119" s="6" t="b">
        <v>0</v>
      </c>
      <c r="P119" s="6">
        <v>3</v>
      </c>
      <c r="Q119" s="6">
        <v>15</v>
      </c>
      <c r="R119" s="6" t="s">
        <v>47</v>
      </c>
      <c r="S119" s="6" t="s">
        <v>46</v>
      </c>
      <c r="T119" s="6" t="s">
        <v>46</v>
      </c>
      <c r="U119" s="6" t="s">
        <v>46</v>
      </c>
      <c r="V119" s="6" t="s">
        <v>46</v>
      </c>
      <c r="W119" s="6" t="s">
        <v>46</v>
      </c>
    </row>
    <row r="120" spans="1:23" x14ac:dyDescent="0.25">
      <c r="A120" s="6" t="s">
        <v>100</v>
      </c>
      <c r="B120" s="6" t="s">
        <v>1072</v>
      </c>
      <c r="C120" s="6" t="s">
        <v>83</v>
      </c>
      <c r="D120" s="6" t="s">
        <v>82</v>
      </c>
      <c r="E120" s="6" t="s">
        <v>81</v>
      </c>
      <c r="F120" s="6" t="s">
        <v>80</v>
      </c>
      <c r="G120" s="7">
        <v>21.119533538818359</v>
      </c>
      <c r="H120" s="6">
        <v>21.171304702758789</v>
      </c>
      <c r="I120" s="6">
        <v>7.3215484619140625E-2</v>
      </c>
      <c r="J120" s="7">
        <v>0</v>
      </c>
      <c r="K120" s="6" t="s">
        <v>47</v>
      </c>
      <c r="L120" s="6" t="s">
        <v>47</v>
      </c>
      <c r="M120" s="6" t="b">
        <v>0</v>
      </c>
      <c r="N120" s="6">
        <v>0.01</v>
      </c>
      <c r="O120" s="6" t="b">
        <v>0</v>
      </c>
      <c r="P120" s="6">
        <v>3</v>
      </c>
      <c r="Q120" s="6">
        <v>15</v>
      </c>
      <c r="R120" s="6" t="s">
        <v>47</v>
      </c>
      <c r="S120" s="6" t="s">
        <v>46</v>
      </c>
      <c r="T120" s="6" t="s">
        <v>46</v>
      </c>
      <c r="U120" s="6" t="s">
        <v>46</v>
      </c>
      <c r="V120" s="6" t="s">
        <v>46</v>
      </c>
      <c r="W120" s="6" t="s">
        <v>46</v>
      </c>
    </row>
    <row r="121" spans="1:23" x14ac:dyDescent="0.25">
      <c r="A121" s="6" t="s">
        <v>98</v>
      </c>
      <c r="B121" s="6" t="s">
        <v>1073</v>
      </c>
      <c r="C121" s="6" t="s">
        <v>88</v>
      </c>
      <c r="D121" s="6" t="s">
        <v>82</v>
      </c>
      <c r="E121" s="6" t="s">
        <v>87</v>
      </c>
      <c r="F121" s="6" t="s">
        <v>86</v>
      </c>
      <c r="G121" s="7">
        <v>32.902137756347656</v>
      </c>
      <c r="H121" s="6">
        <v>32.980331420898438</v>
      </c>
      <c r="I121" s="6">
        <v>0.11058253794908524</v>
      </c>
      <c r="J121" s="7">
        <v>62.265773773193359</v>
      </c>
      <c r="K121" s="6">
        <v>58.991954803466797</v>
      </c>
      <c r="L121" s="6">
        <v>4.6298789978027344</v>
      </c>
      <c r="M121" s="6" t="b">
        <v>0</v>
      </c>
      <c r="N121" s="6">
        <v>0.2</v>
      </c>
      <c r="O121" s="6" t="b">
        <v>0</v>
      </c>
      <c r="P121" s="6">
        <v>3</v>
      </c>
      <c r="Q121" s="6">
        <v>15</v>
      </c>
      <c r="R121" s="6" t="s">
        <v>47</v>
      </c>
      <c r="S121" s="6" t="s">
        <v>46</v>
      </c>
      <c r="T121" s="6" t="s">
        <v>95</v>
      </c>
      <c r="U121" s="6" t="s">
        <v>46</v>
      </c>
      <c r="V121" s="6" t="s">
        <v>46</v>
      </c>
      <c r="W121" s="6" t="s">
        <v>46</v>
      </c>
    </row>
    <row r="122" spans="1:23" x14ac:dyDescent="0.25">
      <c r="A122" s="6" t="s">
        <v>98</v>
      </c>
      <c r="B122" s="6" t="s">
        <v>1073</v>
      </c>
      <c r="C122" s="6" t="s">
        <v>83</v>
      </c>
      <c r="D122" s="6" t="s">
        <v>82</v>
      </c>
      <c r="E122" s="6" t="s">
        <v>81</v>
      </c>
      <c r="F122" s="6" t="s">
        <v>80</v>
      </c>
      <c r="G122" s="7">
        <v>21.684091567993164</v>
      </c>
      <c r="H122" s="6">
        <v>21.302419662475586</v>
      </c>
      <c r="I122" s="6">
        <v>0.53976559638977051</v>
      </c>
      <c r="J122" s="7">
        <v>0</v>
      </c>
      <c r="K122" s="6" t="s">
        <v>47</v>
      </c>
      <c r="L122" s="6" t="s">
        <v>47</v>
      </c>
      <c r="M122" s="6" t="b">
        <v>0</v>
      </c>
      <c r="N122" s="6">
        <v>0.01</v>
      </c>
      <c r="O122" s="6" t="b">
        <v>0</v>
      </c>
      <c r="P122" s="6">
        <v>3</v>
      </c>
      <c r="Q122" s="6">
        <v>15</v>
      </c>
      <c r="R122" s="6" t="s">
        <v>47</v>
      </c>
      <c r="S122" s="6" t="s">
        <v>46</v>
      </c>
      <c r="T122" s="6" t="s">
        <v>95</v>
      </c>
      <c r="U122" s="6" t="s">
        <v>46</v>
      </c>
      <c r="V122" s="6" t="s">
        <v>46</v>
      </c>
      <c r="W122" s="6" t="s">
        <v>46</v>
      </c>
    </row>
    <row r="123" spans="1:23" x14ac:dyDescent="0.25">
      <c r="A123" s="6" t="s">
        <v>97</v>
      </c>
      <c r="B123" s="6" t="s">
        <v>1073</v>
      </c>
      <c r="C123" s="6" t="s">
        <v>88</v>
      </c>
      <c r="D123" s="6" t="s">
        <v>82</v>
      </c>
      <c r="E123" s="6" t="s">
        <v>87</v>
      </c>
      <c r="F123" s="6" t="s">
        <v>86</v>
      </c>
      <c r="G123" s="7">
        <v>33.058525085449219</v>
      </c>
      <c r="H123" s="6">
        <v>32.980331420898438</v>
      </c>
      <c r="I123" s="6">
        <v>0.11058253794908524</v>
      </c>
      <c r="J123" s="7">
        <v>55.718135833740234</v>
      </c>
      <c r="K123" s="6">
        <v>58.991954803466797</v>
      </c>
      <c r="L123" s="6">
        <v>4.6298789978027344</v>
      </c>
      <c r="M123" s="6" t="b">
        <v>0</v>
      </c>
      <c r="N123" s="6">
        <v>0.2</v>
      </c>
      <c r="O123" s="6" t="b">
        <v>0</v>
      </c>
      <c r="P123" s="6">
        <v>3</v>
      </c>
      <c r="Q123" s="6">
        <v>15</v>
      </c>
      <c r="R123" s="6" t="s">
        <v>47</v>
      </c>
      <c r="S123" s="6" t="s">
        <v>46</v>
      </c>
      <c r="T123" s="6" t="s">
        <v>95</v>
      </c>
      <c r="U123" s="6" t="s">
        <v>46</v>
      </c>
      <c r="V123" s="6" t="s">
        <v>46</v>
      </c>
      <c r="W123" s="6" t="s">
        <v>46</v>
      </c>
    </row>
    <row r="124" spans="1:23" x14ac:dyDescent="0.25">
      <c r="A124" s="6" t="s">
        <v>97</v>
      </c>
      <c r="B124" s="6" t="s">
        <v>1073</v>
      </c>
      <c r="C124" s="6" t="s">
        <v>83</v>
      </c>
      <c r="D124" s="6" t="s">
        <v>82</v>
      </c>
      <c r="E124" s="6" t="s">
        <v>81</v>
      </c>
      <c r="F124" s="6" t="s">
        <v>80</v>
      </c>
      <c r="G124" s="7">
        <v>20.920747756958008</v>
      </c>
      <c r="H124" s="6">
        <v>21.302419662475586</v>
      </c>
      <c r="I124" s="6">
        <v>0.53976559638977051</v>
      </c>
      <c r="J124" s="7">
        <v>0</v>
      </c>
      <c r="K124" s="6" t="s">
        <v>47</v>
      </c>
      <c r="L124" s="6" t="s">
        <v>47</v>
      </c>
      <c r="M124" s="6" t="b">
        <v>0</v>
      </c>
      <c r="N124" s="6">
        <v>0.01</v>
      </c>
      <c r="O124" s="6" t="b">
        <v>0</v>
      </c>
      <c r="P124" s="6">
        <v>3</v>
      </c>
      <c r="Q124" s="6">
        <v>15</v>
      </c>
      <c r="R124" s="6" t="s">
        <v>47</v>
      </c>
      <c r="S124" s="6" t="s">
        <v>46</v>
      </c>
      <c r="T124" s="6" t="s">
        <v>95</v>
      </c>
      <c r="U124" s="6" t="s">
        <v>46</v>
      </c>
      <c r="V124" s="6" t="s">
        <v>46</v>
      </c>
      <c r="W124" s="6" t="s">
        <v>46</v>
      </c>
    </row>
    <row r="125" spans="1:23" x14ac:dyDescent="0.25">
      <c r="A125" s="6" t="s">
        <v>94</v>
      </c>
      <c r="B125" s="6" t="s">
        <v>1074</v>
      </c>
      <c r="C125" s="6" t="s">
        <v>88</v>
      </c>
      <c r="D125" s="6" t="s">
        <v>82</v>
      </c>
      <c r="E125" s="6" t="s">
        <v>87</v>
      </c>
      <c r="F125" s="6" t="s">
        <v>86</v>
      </c>
      <c r="G125" s="7" t="s">
        <v>85</v>
      </c>
      <c r="H125" s="6" t="s">
        <v>47</v>
      </c>
      <c r="I125" s="6" t="s">
        <v>47</v>
      </c>
      <c r="J125" s="7" t="s">
        <v>47</v>
      </c>
      <c r="K125" s="6" t="s">
        <v>47</v>
      </c>
      <c r="L125" s="6" t="s">
        <v>47</v>
      </c>
      <c r="M125" s="6" t="b">
        <v>0</v>
      </c>
      <c r="N125" s="6">
        <v>0.2</v>
      </c>
      <c r="O125" s="6" t="b">
        <v>0</v>
      </c>
      <c r="P125" s="6">
        <v>3</v>
      </c>
      <c r="Q125" s="6">
        <v>15</v>
      </c>
      <c r="R125" s="6" t="s">
        <v>47</v>
      </c>
      <c r="S125" s="6" t="s">
        <v>46</v>
      </c>
      <c r="T125" s="6" t="s">
        <v>46</v>
      </c>
      <c r="U125" s="6" t="s">
        <v>46</v>
      </c>
      <c r="V125" s="6" t="s">
        <v>46</v>
      </c>
      <c r="W125" s="6" t="s">
        <v>46</v>
      </c>
    </row>
    <row r="126" spans="1:23" x14ac:dyDescent="0.25">
      <c r="A126" s="6" t="s">
        <v>94</v>
      </c>
      <c r="B126" s="6" t="s">
        <v>1074</v>
      </c>
      <c r="C126" s="6" t="s">
        <v>83</v>
      </c>
      <c r="D126" s="6" t="s">
        <v>82</v>
      </c>
      <c r="E126" s="6" t="s">
        <v>81</v>
      </c>
      <c r="F126" s="6" t="s">
        <v>80</v>
      </c>
      <c r="G126" s="7">
        <v>21.035266876220703</v>
      </c>
      <c r="H126" s="6">
        <v>20.974655151367188</v>
      </c>
      <c r="I126" s="6">
        <v>8.5716575384140015E-2</v>
      </c>
      <c r="J126" s="7">
        <v>0</v>
      </c>
      <c r="K126" s="6" t="s">
        <v>47</v>
      </c>
      <c r="L126" s="6" t="s">
        <v>47</v>
      </c>
      <c r="M126" s="6" t="b">
        <v>0</v>
      </c>
      <c r="N126" s="6">
        <v>0.01</v>
      </c>
      <c r="O126" s="6" t="b">
        <v>0</v>
      </c>
      <c r="P126" s="6">
        <v>3</v>
      </c>
      <c r="Q126" s="6">
        <v>15</v>
      </c>
      <c r="R126" s="6" t="s">
        <v>47</v>
      </c>
      <c r="S126" s="6" t="s">
        <v>46</v>
      </c>
      <c r="T126" s="6" t="s">
        <v>46</v>
      </c>
      <c r="U126" s="6" t="s">
        <v>46</v>
      </c>
      <c r="V126" s="6" t="s">
        <v>46</v>
      </c>
      <c r="W126" s="6" t="s">
        <v>46</v>
      </c>
    </row>
    <row r="127" spans="1:23" x14ac:dyDescent="0.25">
      <c r="A127" s="6" t="s">
        <v>93</v>
      </c>
      <c r="B127" s="6" t="s">
        <v>1074</v>
      </c>
      <c r="C127" s="6" t="s">
        <v>88</v>
      </c>
      <c r="D127" s="6" t="s">
        <v>82</v>
      </c>
      <c r="E127" s="6" t="s">
        <v>87</v>
      </c>
      <c r="F127" s="6" t="s">
        <v>86</v>
      </c>
      <c r="G127" s="7" t="s">
        <v>85</v>
      </c>
      <c r="H127" s="6" t="s">
        <v>47</v>
      </c>
      <c r="I127" s="6" t="s">
        <v>47</v>
      </c>
      <c r="J127" s="7" t="s">
        <v>47</v>
      </c>
      <c r="K127" s="6" t="s">
        <v>47</v>
      </c>
      <c r="L127" s="6" t="s">
        <v>47</v>
      </c>
      <c r="M127" s="6" t="b">
        <v>0</v>
      </c>
      <c r="N127" s="6">
        <v>0.2</v>
      </c>
      <c r="O127" s="6" t="b">
        <v>0</v>
      </c>
      <c r="P127" s="6">
        <v>3</v>
      </c>
      <c r="Q127" s="6">
        <v>15</v>
      </c>
      <c r="R127" s="6" t="s">
        <v>47</v>
      </c>
      <c r="S127" s="6" t="s">
        <v>46</v>
      </c>
      <c r="T127" s="6" t="s">
        <v>46</v>
      </c>
      <c r="U127" s="6" t="s">
        <v>46</v>
      </c>
      <c r="V127" s="6" t="s">
        <v>46</v>
      </c>
      <c r="W127" s="6" t="s">
        <v>46</v>
      </c>
    </row>
    <row r="128" spans="1:23" x14ac:dyDescent="0.25">
      <c r="A128" s="6" t="s">
        <v>93</v>
      </c>
      <c r="B128" s="6" t="s">
        <v>1074</v>
      </c>
      <c r="C128" s="6" t="s">
        <v>83</v>
      </c>
      <c r="D128" s="6" t="s">
        <v>82</v>
      </c>
      <c r="E128" s="6" t="s">
        <v>81</v>
      </c>
      <c r="F128" s="6" t="s">
        <v>80</v>
      </c>
      <c r="G128" s="7">
        <v>20.914045333862305</v>
      </c>
      <c r="H128" s="6">
        <v>20.974655151367188</v>
      </c>
      <c r="I128" s="6">
        <v>8.5716575384140015E-2</v>
      </c>
      <c r="J128" s="7">
        <v>0</v>
      </c>
      <c r="K128" s="6" t="s">
        <v>47</v>
      </c>
      <c r="L128" s="6" t="s">
        <v>47</v>
      </c>
      <c r="M128" s="6" t="b">
        <v>0</v>
      </c>
      <c r="N128" s="6">
        <v>0.01</v>
      </c>
      <c r="O128" s="6" t="b">
        <v>0</v>
      </c>
      <c r="P128" s="6">
        <v>3</v>
      </c>
      <c r="Q128" s="6">
        <v>15</v>
      </c>
      <c r="R128" s="6" t="s">
        <v>47</v>
      </c>
      <c r="S128" s="6" t="s">
        <v>46</v>
      </c>
      <c r="T128" s="6" t="s">
        <v>46</v>
      </c>
      <c r="U128" s="6" t="s">
        <v>46</v>
      </c>
      <c r="V128" s="6" t="s">
        <v>46</v>
      </c>
      <c r="W128" s="6" t="s">
        <v>46</v>
      </c>
    </row>
    <row r="129" spans="1:23" x14ac:dyDescent="0.25">
      <c r="A129" s="6" t="s">
        <v>91</v>
      </c>
      <c r="B129" s="6" t="s">
        <v>1075</v>
      </c>
      <c r="C129" s="6" t="s">
        <v>88</v>
      </c>
      <c r="D129" s="6" t="s">
        <v>82</v>
      </c>
      <c r="E129" s="6" t="s">
        <v>87</v>
      </c>
      <c r="F129" s="6" t="s">
        <v>86</v>
      </c>
      <c r="G129" s="7" t="s">
        <v>85</v>
      </c>
      <c r="H129" s="6" t="s">
        <v>47</v>
      </c>
      <c r="I129" s="6" t="s">
        <v>47</v>
      </c>
      <c r="J129" s="7" t="s">
        <v>47</v>
      </c>
      <c r="K129" s="6" t="s">
        <v>47</v>
      </c>
      <c r="L129" s="6" t="s">
        <v>47</v>
      </c>
      <c r="M129" s="6" t="b">
        <v>0</v>
      </c>
      <c r="N129" s="6">
        <v>0.2</v>
      </c>
      <c r="O129" s="6" t="b">
        <v>0</v>
      </c>
      <c r="P129" s="6">
        <v>3</v>
      </c>
      <c r="Q129" s="6">
        <v>15</v>
      </c>
      <c r="R129" s="6" t="s">
        <v>47</v>
      </c>
      <c r="S129" s="6" t="s">
        <v>46</v>
      </c>
      <c r="T129" s="6" t="s">
        <v>46</v>
      </c>
      <c r="U129" s="6" t="s">
        <v>46</v>
      </c>
      <c r="V129" s="6" t="s">
        <v>46</v>
      </c>
      <c r="W129" s="6" t="s">
        <v>46</v>
      </c>
    </row>
    <row r="130" spans="1:23" x14ac:dyDescent="0.25">
      <c r="A130" s="6" t="s">
        <v>91</v>
      </c>
      <c r="B130" s="6" t="s">
        <v>1075</v>
      </c>
      <c r="C130" s="6" t="s">
        <v>83</v>
      </c>
      <c r="D130" s="6" t="s">
        <v>82</v>
      </c>
      <c r="E130" s="6" t="s">
        <v>81</v>
      </c>
      <c r="F130" s="6" t="s">
        <v>80</v>
      </c>
      <c r="G130" s="7">
        <v>20.818254470825195</v>
      </c>
      <c r="H130" s="6">
        <v>20.923700332641602</v>
      </c>
      <c r="I130" s="6">
        <v>0.14912296831607819</v>
      </c>
      <c r="J130" s="7">
        <v>0</v>
      </c>
      <c r="K130" s="6" t="s">
        <v>47</v>
      </c>
      <c r="L130" s="6" t="s">
        <v>47</v>
      </c>
      <c r="M130" s="6" t="b">
        <v>0</v>
      </c>
      <c r="N130" s="6">
        <v>0.01</v>
      </c>
      <c r="O130" s="6" t="b">
        <v>0</v>
      </c>
      <c r="P130" s="6">
        <v>3</v>
      </c>
      <c r="Q130" s="6">
        <v>15</v>
      </c>
      <c r="R130" s="6" t="s">
        <v>47</v>
      </c>
      <c r="S130" s="6" t="s">
        <v>46</v>
      </c>
      <c r="T130" s="6" t="s">
        <v>46</v>
      </c>
      <c r="U130" s="6" t="s">
        <v>46</v>
      </c>
      <c r="V130" s="6" t="s">
        <v>46</v>
      </c>
      <c r="W130" s="6" t="s">
        <v>46</v>
      </c>
    </row>
    <row r="131" spans="1:23" x14ac:dyDescent="0.25">
      <c r="A131" s="6" t="s">
        <v>90</v>
      </c>
      <c r="B131" s="6" t="s">
        <v>1075</v>
      </c>
      <c r="C131" s="6" t="s">
        <v>88</v>
      </c>
      <c r="D131" s="6" t="s">
        <v>82</v>
      </c>
      <c r="E131" s="6" t="s">
        <v>87</v>
      </c>
      <c r="F131" s="6" t="s">
        <v>86</v>
      </c>
      <c r="G131" s="7" t="s">
        <v>85</v>
      </c>
      <c r="H131" s="6" t="s">
        <v>47</v>
      </c>
      <c r="I131" s="6" t="s">
        <v>47</v>
      </c>
      <c r="J131" s="7" t="s">
        <v>47</v>
      </c>
      <c r="K131" s="6" t="s">
        <v>47</v>
      </c>
      <c r="L131" s="6" t="s">
        <v>47</v>
      </c>
      <c r="M131" s="6" t="b">
        <v>0</v>
      </c>
      <c r="N131" s="6">
        <v>0.2</v>
      </c>
      <c r="O131" s="6" t="b">
        <v>0</v>
      </c>
      <c r="P131" s="6">
        <v>3</v>
      </c>
      <c r="Q131" s="6">
        <v>15</v>
      </c>
      <c r="R131" s="6" t="s">
        <v>47</v>
      </c>
      <c r="S131" s="6" t="s">
        <v>46</v>
      </c>
      <c r="T131" s="6" t="s">
        <v>46</v>
      </c>
      <c r="U131" s="6" t="s">
        <v>46</v>
      </c>
      <c r="V131" s="6" t="s">
        <v>46</v>
      </c>
      <c r="W131" s="6" t="s">
        <v>46</v>
      </c>
    </row>
    <row r="132" spans="1:23" x14ac:dyDescent="0.25">
      <c r="A132" s="6" t="s">
        <v>90</v>
      </c>
      <c r="B132" s="6" t="s">
        <v>1075</v>
      </c>
      <c r="C132" s="6" t="s">
        <v>83</v>
      </c>
      <c r="D132" s="6" t="s">
        <v>82</v>
      </c>
      <c r="E132" s="6" t="s">
        <v>81</v>
      </c>
      <c r="F132" s="6" t="s">
        <v>80</v>
      </c>
      <c r="G132" s="7">
        <v>21.029146194458008</v>
      </c>
      <c r="H132" s="6">
        <v>20.923700332641602</v>
      </c>
      <c r="I132" s="6">
        <v>0.14912296831607819</v>
      </c>
      <c r="J132" s="7">
        <v>0</v>
      </c>
      <c r="K132" s="6" t="s">
        <v>47</v>
      </c>
      <c r="L132" s="6" t="s">
        <v>47</v>
      </c>
      <c r="M132" s="6" t="b">
        <v>0</v>
      </c>
      <c r="N132" s="6">
        <v>0.01</v>
      </c>
      <c r="O132" s="6" t="b">
        <v>0</v>
      </c>
      <c r="P132" s="6">
        <v>3</v>
      </c>
      <c r="Q132" s="6">
        <v>15</v>
      </c>
      <c r="R132" s="6" t="s">
        <v>47</v>
      </c>
      <c r="S132" s="6" t="s">
        <v>46</v>
      </c>
      <c r="T132" s="6" t="s">
        <v>46</v>
      </c>
      <c r="U132" s="6" t="s">
        <v>46</v>
      </c>
      <c r="V132" s="6" t="s">
        <v>46</v>
      </c>
      <c r="W132" s="6" t="s">
        <v>46</v>
      </c>
    </row>
    <row r="133" spans="1:23" x14ac:dyDescent="0.25">
      <c r="A133" s="6" t="s">
        <v>89</v>
      </c>
      <c r="B133" s="6" t="s">
        <v>1076</v>
      </c>
      <c r="C133" s="6" t="s">
        <v>88</v>
      </c>
      <c r="D133" s="6" t="s">
        <v>82</v>
      </c>
      <c r="E133" s="6" t="s">
        <v>87</v>
      </c>
      <c r="F133" s="6" t="s">
        <v>86</v>
      </c>
      <c r="G133" s="7" t="s">
        <v>85</v>
      </c>
      <c r="H133" s="6" t="s">
        <v>47</v>
      </c>
      <c r="I133" s="6" t="s">
        <v>47</v>
      </c>
      <c r="J133" s="7" t="s">
        <v>47</v>
      </c>
      <c r="K133" s="6" t="s">
        <v>47</v>
      </c>
      <c r="L133" s="6" t="s">
        <v>47</v>
      </c>
      <c r="M133" s="6" t="b">
        <v>0</v>
      </c>
      <c r="N133" s="6">
        <v>0.2</v>
      </c>
      <c r="O133" s="6" t="b">
        <v>0</v>
      </c>
      <c r="P133" s="6">
        <v>3</v>
      </c>
      <c r="Q133" s="6">
        <v>15</v>
      </c>
      <c r="R133" s="6" t="s">
        <v>47</v>
      </c>
      <c r="S133" s="6" t="s">
        <v>46</v>
      </c>
      <c r="T133" s="6" t="s">
        <v>46</v>
      </c>
      <c r="U133" s="6" t="s">
        <v>46</v>
      </c>
      <c r="V133" s="6" t="s">
        <v>46</v>
      </c>
      <c r="W133" s="6" t="s">
        <v>46</v>
      </c>
    </row>
    <row r="134" spans="1:23" x14ac:dyDescent="0.25">
      <c r="A134" s="6" t="s">
        <v>89</v>
      </c>
      <c r="B134" s="6" t="s">
        <v>1076</v>
      </c>
      <c r="C134" s="6" t="s">
        <v>83</v>
      </c>
      <c r="D134" s="6" t="s">
        <v>82</v>
      </c>
      <c r="E134" s="6" t="s">
        <v>81</v>
      </c>
      <c r="F134" s="6" t="s">
        <v>80</v>
      </c>
      <c r="G134" s="7">
        <v>21.488740921020508</v>
      </c>
      <c r="H134" s="6">
        <v>21.330879211425781</v>
      </c>
      <c r="I134" s="6">
        <v>0.22324882447719574</v>
      </c>
      <c r="J134" s="7">
        <v>0</v>
      </c>
      <c r="K134" s="6" t="s">
        <v>47</v>
      </c>
      <c r="L134" s="6" t="s">
        <v>47</v>
      </c>
      <c r="M134" s="6" t="b">
        <v>0</v>
      </c>
      <c r="N134" s="6">
        <v>0.01</v>
      </c>
      <c r="O134" s="6" t="b">
        <v>0</v>
      </c>
      <c r="P134" s="6">
        <v>3</v>
      </c>
      <c r="Q134" s="6">
        <v>15</v>
      </c>
      <c r="R134" s="6" t="s">
        <v>47</v>
      </c>
      <c r="S134" s="6" t="s">
        <v>46</v>
      </c>
      <c r="T134" s="6" t="s">
        <v>46</v>
      </c>
      <c r="U134" s="6" t="s">
        <v>46</v>
      </c>
      <c r="V134" s="6" t="s">
        <v>46</v>
      </c>
      <c r="W134" s="6" t="s">
        <v>46</v>
      </c>
    </row>
    <row r="135" spans="1:23" x14ac:dyDescent="0.25">
      <c r="A135" s="6" t="s">
        <v>84</v>
      </c>
      <c r="B135" s="6" t="s">
        <v>1076</v>
      </c>
      <c r="C135" s="6" t="s">
        <v>88</v>
      </c>
      <c r="D135" s="6" t="s">
        <v>82</v>
      </c>
      <c r="E135" s="6" t="s">
        <v>87</v>
      </c>
      <c r="F135" s="6" t="s">
        <v>86</v>
      </c>
      <c r="G135" s="7" t="s">
        <v>85</v>
      </c>
      <c r="H135" s="6" t="s">
        <v>47</v>
      </c>
      <c r="I135" s="6" t="s">
        <v>47</v>
      </c>
      <c r="J135" s="7" t="s">
        <v>47</v>
      </c>
      <c r="K135" s="6" t="s">
        <v>47</v>
      </c>
      <c r="L135" s="6" t="s">
        <v>47</v>
      </c>
      <c r="M135" s="6" t="b">
        <v>0</v>
      </c>
      <c r="N135" s="6">
        <v>0.2</v>
      </c>
      <c r="O135" s="6" t="b">
        <v>0</v>
      </c>
      <c r="P135" s="6">
        <v>3</v>
      </c>
      <c r="Q135" s="6">
        <v>15</v>
      </c>
      <c r="R135" s="6" t="s">
        <v>47</v>
      </c>
      <c r="S135" s="6" t="s">
        <v>46</v>
      </c>
      <c r="T135" s="6" t="s">
        <v>46</v>
      </c>
      <c r="U135" s="6" t="s">
        <v>46</v>
      </c>
      <c r="V135" s="6" t="s">
        <v>46</v>
      </c>
      <c r="W135" s="6" t="s">
        <v>46</v>
      </c>
    </row>
    <row r="136" spans="1:23" x14ac:dyDescent="0.25">
      <c r="A136" s="6" t="s">
        <v>84</v>
      </c>
      <c r="B136" s="6" t="s">
        <v>1076</v>
      </c>
      <c r="C136" s="6" t="s">
        <v>83</v>
      </c>
      <c r="D136" s="6" t="s">
        <v>82</v>
      </c>
      <c r="E136" s="6" t="s">
        <v>81</v>
      </c>
      <c r="F136" s="6" t="s">
        <v>80</v>
      </c>
      <c r="G136" s="7">
        <v>21.173019409179688</v>
      </c>
      <c r="H136" s="6">
        <v>21.330879211425781</v>
      </c>
      <c r="I136" s="6">
        <v>0.22324882447719574</v>
      </c>
      <c r="J136" s="7">
        <v>0</v>
      </c>
      <c r="K136" s="6" t="s">
        <v>47</v>
      </c>
      <c r="L136" s="6" t="s">
        <v>47</v>
      </c>
      <c r="M136" s="6" t="b">
        <v>0</v>
      </c>
      <c r="N136" s="6">
        <v>0.01</v>
      </c>
      <c r="O136" s="6" t="b">
        <v>0</v>
      </c>
      <c r="P136" s="6">
        <v>3</v>
      </c>
      <c r="Q136" s="6">
        <v>15</v>
      </c>
      <c r="R136" s="6" t="s">
        <v>47</v>
      </c>
      <c r="S136" s="6" t="s">
        <v>46</v>
      </c>
      <c r="T136" s="6" t="s">
        <v>46</v>
      </c>
      <c r="U136" s="6" t="s">
        <v>46</v>
      </c>
      <c r="V136" s="6" t="s">
        <v>46</v>
      </c>
      <c r="W136" s="6" t="s">
        <v>46</v>
      </c>
    </row>
    <row r="137" spans="1:23" x14ac:dyDescent="0.25">
      <c r="A137" s="6" t="s">
        <v>79</v>
      </c>
      <c r="C137" s="6" t="s">
        <v>47</v>
      </c>
      <c r="D137" s="6" t="s">
        <v>47</v>
      </c>
      <c r="E137" s="6" t="s">
        <v>47</v>
      </c>
      <c r="F137" s="6" t="s">
        <v>47</v>
      </c>
      <c r="G137" s="7" t="s">
        <v>47</v>
      </c>
      <c r="H137" s="6" t="s">
        <v>47</v>
      </c>
      <c r="I137" s="6" t="s">
        <v>47</v>
      </c>
      <c r="J137" s="7" t="s">
        <v>47</v>
      </c>
      <c r="K137" s="6" t="s">
        <v>47</v>
      </c>
      <c r="L137" s="6" t="s">
        <v>47</v>
      </c>
      <c r="M137" s="6" t="s">
        <v>47</v>
      </c>
      <c r="N137" s="6" t="s">
        <v>47</v>
      </c>
      <c r="O137" s="6" t="s">
        <v>47</v>
      </c>
      <c r="P137" s="6" t="s">
        <v>47</v>
      </c>
      <c r="Q137" s="6" t="s">
        <v>47</v>
      </c>
      <c r="R137" s="6" t="s">
        <v>47</v>
      </c>
      <c r="S137" s="6" t="s">
        <v>46</v>
      </c>
      <c r="T137" s="6" t="s">
        <v>46</v>
      </c>
      <c r="U137" s="6" t="s">
        <v>46</v>
      </c>
      <c r="V137" s="6" t="s">
        <v>46</v>
      </c>
      <c r="W137" s="6" t="s">
        <v>46</v>
      </c>
    </row>
    <row r="138" spans="1:23" x14ac:dyDescent="0.25">
      <c r="A138" s="6" t="s">
        <v>78</v>
      </c>
      <c r="B138" s="6" t="s">
        <v>47</v>
      </c>
      <c r="C138" s="6" t="s">
        <v>47</v>
      </c>
      <c r="D138" s="6" t="s">
        <v>47</v>
      </c>
      <c r="E138" s="6" t="s">
        <v>47</v>
      </c>
      <c r="F138" s="6" t="s">
        <v>47</v>
      </c>
      <c r="G138" s="7" t="s">
        <v>47</v>
      </c>
      <c r="H138" s="6" t="s">
        <v>47</v>
      </c>
      <c r="I138" s="6" t="s">
        <v>47</v>
      </c>
      <c r="J138" s="7" t="s">
        <v>47</v>
      </c>
      <c r="K138" s="6" t="s">
        <v>47</v>
      </c>
      <c r="L138" s="6" t="s">
        <v>47</v>
      </c>
      <c r="M138" s="6" t="s">
        <v>47</v>
      </c>
      <c r="N138" s="6" t="s">
        <v>47</v>
      </c>
      <c r="O138" s="6" t="s">
        <v>47</v>
      </c>
      <c r="P138" s="6" t="s">
        <v>47</v>
      </c>
      <c r="Q138" s="6" t="s">
        <v>47</v>
      </c>
      <c r="R138" s="6" t="s">
        <v>47</v>
      </c>
      <c r="S138" s="6" t="s">
        <v>46</v>
      </c>
      <c r="T138" s="6" t="s">
        <v>46</v>
      </c>
      <c r="U138" s="6" t="s">
        <v>46</v>
      </c>
      <c r="V138" s="6" t="s">
        <v>46</v>
      </c>
      <c r="W138" s="6" t="s">
        <v>46</v>
      </c>
    </row>
    <row r="139" spans="1:23" x14ac:dyDescent="0.25">
      <c r="A139" s="6" t="s">
        <v>77</v>
      </c>
      <c r="B139" s="6" t="s">
        <v>47</v>
      </c>
      <c r="C139" s="6" t="s">
        <v>47</v>
      </c>
      <c r="D139" s="6" t="s">
        <v>47</v>
      </c>
      <c r="E139" s="6" t="s">
        <v>47</v>
      </c>
      <c r="F139" s="6" t="s">
        <v>47</v>
      </c>
      <c r="G139" s="7" t="s">
        <v>47</v>
      </c>
      <c r="H139" s="6" t="s">
        <v>47</v>
      </c>
      <c r="I139" s="6" t="s">
        <v>47</v>
      </c>
      <c r="J139" s="7" t="s">
        <v>47</v>
      </c>
      <c r="K139" s="6" t="s">
        <v>47</v>
      </c>
      <c r="L139" s="6" t="s">
        <v>47</v>
      </c>
      <c r="M139" s="6" t="s">
        <v>47</v>
      </c>
      <c r="N139" s="6" t="s">
        <v>47</v>
      </c>
      <c r="O139" s="6" t="s">
        <v>47</v>
      </c>
      <c r="P139" s="6" t="s">
        <v>47</v>
      </c>
      <c r="Q139" s="6" t="s">
        <v>47</v>
      </c>
      <c r="R139" s="6" t="s">
        <v>47</v>
      </c>
      <c r="S139" s="6" t="s">
        <v>46</v>
      </c>
      <c r="T139" s="6" t="s">
        <v>46</v>
      </c>
      <c r="U139" s="6" t="s">
        <v>46</v>
      </c>
      <c r="V139" s="6" t="s">
        <v>46</v>
      </c>
      <c r="W139" s="6" t="s">
        <v>46</v>
      </c>
    </row>
    <row r="140" spans="1:23" x14ac:dyDescent="0.25">
      <c r="A140" s="6" t="s">
        <v>76</v>
      </c>
      <c r="B140" s="6" t="s">
        <v>47</v>
      </c>
      <c r="C140" s="6" t="s">
        <v>47</v>
      </c>
      <c r="D140" s="6" t="s">
        <v>47</v>
      </c>
      <c r="E140" s="6" t="s">
        <v>47</v>
      </c>
      <c r="F140" s="6" t="s">
        <v>47</v>
      </c>
      <c r="G140" s="7" t="s">
        <v>47</v>
      </c>
      <c r="H140" s="6" t="s">
        <v>47</v>
      </c>
      <c r="I140" s="6" t="s">
        <v>47</v>
      </c>
      <c r="J140" s="7" t="s">
        <v>47</v>
      </c>
      <c r="K140" s="6" t="s">
        <v>47</v>
      </c>
      <c r="L140" s="6" t="s">
        <v>47</v>
      </c>
      <c r="M140" s="6" t="s">
        <v>47</v>
      </c>
      <c r="N140" s="6" t="s">
        <v>47</v>
      </c>
      <c r="O140" s="6" t="s">
        <v>47</v>
      </c>
      <c r="P140" s="6" t="s">
        <v>47</v>
      </c>
      <c r="Q140" s="6" t="s">
        <v>47</v>
      </c>
      <c r="R140" s="6" t="s">
        <v>47</v>
      </c>
      <c r="S140" s="6" t="s">
        <v>46</v>
      </c>
      <c r="T140" s="6" t="s">
        <v>46</v>
      </c>
      <c r="U140" s="6" t="s">
        <v>46</v>
      </c>
      <c r="V140" s="6" t="s">
        <v>46</v>
      </c>
      <c r="W140" s="6" t="s">
        <v>46</v>
      </c>
    </row>
    <row r="141" spans="1:23" x14ac:dyDescent="0.25">
      <c r="A141" s="6" t="s">
        <v>75</v>
      </c>
      <c r="B141" s="6" t="s">
        <v>47</v>
      </c>
      <c r="C141" s="6" t="s">
        <v>47</v>
      </c>
      <c r="D141" s="6" t="s">
        <v>47</v>
      </c>
      <c r="E141" s="6" t="s">
        <v>47</v>
      </c>
      <c r="F141" s="6" t="s">
        <v>47</v>
      </c>
      <c r="G141" s="7" t="s">
        <v>47</v>
      </c>
      <c r="H141" s="6" t="s">
        <v>47</v>
      </c>
      <c r="I141" s="6" t="s">
        <v>47</v>
      </c>
      <c r="J141" s="7" t="s">
        <v>47</v>
      </c>
      <c r="K141" s="6" t="s">
        <v>47</v>
      </c>
      <c r="L141" s="6" t="s">
        <v>47</v>
      </c>
      <c r="M141" s="6" t="s">
        <v>47</v>
      </c>
      <c r="N141" s="6" t="s">
        <v>47</v>
      </c>
      <c r="O141" s="6" t="s">
        <v>47</v>
      </c>
      <c r="P141" s="6" t="s">
        <v>47</v>
      </c>
      <c r="Q141" s="6" t="s">
        <v>47</v>
      </c>
      <c r="R141" s="6" t="s">
        <v>47</v>
      </c>
      <c r="S141" s="6" t="s">
        <v>46</v>
      </c>
      <c r="T141" s="6" t="s">
        <v>46</v>
      </c>
      <c r="U141" s="6" t="s">
        <v>46</v>
      </c>
      <c r="V141" s="6" t="s">
        <v>46</v>
      </c>
      <c r="W141" s="6" t="s">
        <v>46</v>
      </c>
    </row>
    <row r="142" spans="1:23" x14ac:dyDescent="0.25">
      <c r="A142" s="6" t="s">
        <v>74</v>
      </c>
      <c r="B142" s="6" t="s">
        <v>47</v>
      </c>
      <c r="C142" s="6" t="s">
        <v>47</v>
      </c>
      <c r="D142" s="6" t="s">
        <v>47</v>
      </c>
      <c r="E142" s="6" t="s">
        <v>47</v>
      </c>
      <c r="F142" s="6" t="s">
        <v>47</v>
      </c>
      <c r="G142" s="7" t="s">
        <v>47</v>
      </c>
      <c r="H142" s="6" t="s">
        <v>47</v>
      </c>
      <c r="I142" s="6" t="s">
        <v>47</v>
      </c>
      <c r="J142" s="7" t="s">
        <v>47</v>
      </c>
      <c r="K142" s="6" t="s">
        <v>47</v>
      </c>
      <c r="L142" s="6" t="s">
        <v>47</v>
      </c>
      <c r="M142" s="6" t="s">
        <v>47</v>
      </c>
      <c r="N142" s="6" t="s">
        <v>47</v>
      </c>
      <c r="O142" s="6" t="s">
        <v>47</v>
      </c>
      <c r="P142" s="6" t="s">
        <v>47</v>
      </c>
      <c r="Q142" s="6" t="s">
        <v>47</v>
      </c>
      <c r="R142" s="6" t="s">
        <v>47</v>
      </c>
      <c r="S142" s="6" t="s">
        <v>46</v>
      </c>
      <c r="T142" s="6" t="s">
        <v>46</v>
      </c>
      <c r="U142" s="6" t="s">
        <v>46</v>
      </c>
      <c r="V142" s="6" t="s">
        <v>46</v>
      </c>
      <c r="W142" s="6" t="s">
        <v>46</v>
      </c>
    </row>
    <row r="143" spans="1:23" x14ac:dyDescent="0.25">
      <c r="A143" s="6" t="s">
        <v>73</v>
      </c>
      <c r="B143" s="6" t="s">
        <v>47</v>
      </c>
      <c r="C143" s="6" t="s">
        <v>47</v>
      </c>
      <c r="D143" s="6" t="s">
        <v>47</v>
      </c>
      <c r="E143" s="6" t="s">
        <v>47</v>
      </c>
      <c r="F143" s="6" t="s">
        <v>47</v>
      </c>
      <c r="G143" s="7" t="s">
        <v>47</v>
      </c>
      <c r="H143" s="6" t="s">
        <v>47</v>
      </c>
      <c r="I143" s="6" t="s">
        <v>47</v>
      </c>
      <c r="J143" s="7" t="s">
        <v>47</v>
      </c>
      <c r="K143" s="6" t="s">
        <v>47</v>
      </c>
      <c r="L143" s="6" t="s">
        <v>47</v>
      </c>
      <c r="M143" s="6" t="s">
        <v>47</v>
      </c>
      <c r="N143" s="6" t="s">
        <v>47</v>
      </c>
      <c r="O143" s="6" t="s">
        <v>47</v>
      </c>
      <c r="P143" s="6" t="s">
        <v>47</v>
      </c>
      <c r="Q143" s="6" t="s">
        <v>47</v>
      </c>
      <c r="R143" s="6" t="s">
        <v>47</v>
      </c>
      <c r="S143" s="6" t="s">
        <v>46</v>
      </c>
      <c r="T143" s="6" t="s">
        <v>46</v>
      </c>
      <c r="U143" s="6" t="s">
        <v>46</v>
      </c>
      <c r="V143" s="6" t="s">
        <v>46</v>
      </c>
      <c r="W143" s="6" t="s">
        <v>46</v>
      </c>
    </row>
    <row r="144" spans="1:23" x14ac:dyDescent="0.25">
      <c r="A144" s="6" t="s">
        <v>72</v>
      </c>
      <c r="B144" s="6" t="s">
        <v>47</v>
      </c>
      <c r="C144" s="6" t="s">
        <v>47</v>
      </c>
      <c r="D144" s="6" t="s">
        <v>47</v>
      </c>
      <c r="E144" s="6" t="s">
        <v>47</v>
      </c>
      <c r="F144" s="6" t="s">
        <v>47</v>
      </c>
      <c r="G144" s="7" t="s">
        <v>47</v>
      </c>
      <c r="H144" s="6" t="s">
        <v>47</v>
      </c>
      <c r="I144" s="6" t="s">
        <v>47</v>
      </c>
      <c r="J144" s="7" t="s">
        <v>47</v>
      </c>
      <c r="K144" s="6" t="s">
        <v>47</v>
      </c>
      <c r="L144" s="6" t="s">
        <v>47</v>
      </c>
      <c r="M144" s="6" t="s">
        <v>47</v>
      </c>
      <c r="N144" s="6" t="s">
        <v>47</v>
      </c>
      <c r="O144" s="6" t="s">
        <v>47</v>
      </c>
      <c r="P144" s="6" t="s">
        <v>47</v>
      </c>
      <c r="Q144" s="6" t="s">
        <v>47</v>
      </c>
      <c r="R144" s="6" t="s">
        <v>47</v>
      </c>
      <c r="S144" s="6" t="s">
        <v>46</v>
      </c>
      <c r="T144" s="6" t="s">
        <v>46</v>
      </c>
      <c r="U144" s="6" t="s">
        <v>46</v>
      </c>
      <c r="V144" s="6" t="s">
        <v>46</v>
      </c>
      <c r="W144" s="6" t="s">
        <v>46</v>
      </c>
    </row>
    <row r="145" spans="1:23" x14ac:dyDescent="0.25">
      <c r="A145" s="6" t="s">
        <v>71</v>
      </c>
      <c r="B145" s="6" t="s">
        <v>47</v>
      </c>
      <c r="C145" s="6" t="s">
        <v>47</v>
      </c>
      <c r="D145" s="6" t="s">
        <v>47</v>
      </c>
      <c r="E145" s="6" t="s">
        <v>47</v>
      </c>
      <c r="F145" s="6" t="s">
        <v>47</v>
      </c>
      <c r="G145" s="7" t="s">
        <v>47</v>
      </c>
      <c r="H145" s="6" t="s">
        <v>47</v>
      </c>
      <c r="I145" s="6" t="s">
        <v>47</v>
      </c>
      <c r="J145" s="7" t="s">
        <v>47</v>
      </c>
      <c r="K145" s="6" t="s">
        <v>47</v>
      </c>
      <c r="L145" s="6" t="s">
        <v>47</v>
      </c>
      <c r="M145" s="6" t="s">
        <v>47</v>
      </c>
      <c r="N145" s="6" t="s">
        <v>47</v>
      </c>
      <c r="O145" s="6" t="s">
        <v>47</v>
      </c>
      <c r="P145" s="6" t="s">
        <v>47</v>
      </c>
      <c r="Q145" s="6" t="s">
        <v>47</v>
      </c>
      <c r="R145" s="6" t="s">
        <v>47</v>
      </c>
      <c r="S145" s="6" t="s">
        <v>46</v>
      </c>
      <c r="T145" s="6" t="s">
        <v>46</v>
      </c>
      <c r="U145" s="6" t="s">
        <v>46</v>
      </c>
      <c r="V145" s="6" t="s">
        <v>46</v>
      </c>
      <c r="W145" s="6" t="s">
        <v>46</v>
      </c>
    </row>
    <row r="146" spans="1:23" x14ac:dyDescent="0.25">
      <c r="A146" s="6" t="s">
        <v>70</v>
      </c>
      <c r="B146" s="6" t="s">
        <v>47</v>
      </c>
      <c r="C146" s="6" t="s">
        <v>47</v>
      </c>
      <c r="D146" s="6" t="s">
        <v>47</v>
      </c>
      <c r="E146" s="6" t="s">
        <v>47</v>
      </c>
      <c r="F146" s="6" t="s">
        <v>47</v>
      </c>
      <c r="G146" s="7" t="s">
        <v>47</v>
      </c>
      <c r="H146" s="6" t="s">
        <v>47</v>
      </c>
      <c r="I146" s="6" t="s">
        <v>47</v>
      </c>
      <c r="J146" s="7" t="s">
        <v>47</v>
      </c>
      <c r="K146" s="6" t="s">
        <v>47</v>
      </c>
      <c r="L146" s="6" t="s">
        <v>47</v>
      </c>
      <c r="M146" s="6" t="s">
        <v>47</v>
      </c>
      <c r="N146" s="6" t="s">
        <v>47</v>
      </c>
      <c r="O146" s="6" t="s">
        <v>47</v>
      </c>
      <c r="P146" s="6" t="s">
        <v>47</v>
      </c>
      <c r="Q146" s="6" t="s">
        <v>47</v>
      </c>
      <c r="R146" s="6" t="s">
        <v>47</v>
      </c>
      <c r="S146" s="6" t="s">
        <v>46</v>
      </c>
      <c r="T146" s="6" t="s">
        <v>46</v>
      </c>
      <c r="U146" s="6" t="s">
        <v>46</v>
      </c>
      <c r="V146" s="6" t="s">
        <v>46</v>
      </c>
      <c r="W146" s="6" t="s">
        <v>46</v>
      </c>
    </row>
    <row r="147" spans="1:23" x14ac:dyDescent="0.25">
      <c r="A147" s="6" t="s">
        <v>69</v>
      </c>
      <c r="B147" s="6" t="s">
        <v>47</v>
      </c>
      <c r="C147" s="6" t="s">
        <v>47</v>
      </c>
      <c r="D147" s="6" t="s">
        <v>47</v>
      </c>
      <c r="E147" s="6" t="s">
        <v>47</v>
      </c>
      <c r="F147" s="6" t="s">
        <v>47</v>
      </c>
      <c r="G147" s="7" t="s">
        <v>47</v>
      </c>
      <c r="H147" s="6" t="s">
        <v>47</v>
      </c>
      <c r="I147" s="6" t="s">
        <v>47</v>
      </c>
      <c r="J147" s="7" t="s">
        <v>47</v>
      </c>
      <c r="K147" s="6" t="s">
        <v>47</v>
      </c>
      <c r="L147" s="6" t="s">
        <v>47</v>
      </c>
      <c r="M147" s="6" t="s">
        <v>47</v>
      </c>
      <c r="N147" s="6" t="s">
        <v>47</v>
      </c>
      <c r="O147" s="6" t="s">
        <v>47</v>
      </c>
      <c r="P147" s="6" t="s">
        <v>47</v>
      </c>
      <c r="Q147" s="6" t="s">
        <v>47</v>
      </c>
      <c r="R147" s="6" t="s">
        <v>47</v>
      </c>
      <c r="S147" s="6" t="s">
        <v>46</v>
      </c>
      <c r="T147" s="6" t="s">
        <v>46</v>
      </c>
      <c r="U147" s="6" t="s">
        <v>46</v>
      </c>
      <c r="V147" s="6" t="s">
        <v>46</v>
      </c>
      <c r="W147" s="6" t="s">
        <v>46</v>
      </c>
    </row>
    <row r="148" spans="1:23" x14ac:dyDescent="0.25">
      <c r="A148" s="6" t="s">
        <v>68</v>
      </c>
      <c r="B148" s="6" t="s">
        <v>47</v>
      </c>
      <c r="C148" s="6" t="s">
        <v>47</v>
      </c>
      <c r="D148" s="6" t="s">
        <v>47</v>
      </c>
      <c r="E148" s="6" t="s">
        <v>47</v>
      </c>
      <c r="F148" s="6" t="s">
        <v>47</v>
      </c>
      <c r="G148" s="7" t="s">
        <v>47</v>
      </c>
      <c r="H148" s="6" t="s">
        <v>47</v>
      </c>
      <c r="I148" s="6" t="s">
        <v>47</v>
      </c>
      <c r="J148" s="7" t="s">
        <v>47</v>
      </c>
      <c r="K148" s="6" t="s">
        <v>47</v>
      </c>
      <c r="L148" s="6" t="s">
        <v>47</v>
      </c>
      <c r="M148" s="6" t="s">
        <v>47</v>
      </c>
      <c r="N148" s="6" t="s">
        <v>47</v>
      </c>
      <c r="O148" s="6" t="s">
        <v>47</v>
      </c>
      <c r="P148" s="6" t="s">
        <v>47</v>
      </c>
      <c r="Q148" s="6" t="s">
        <v>47</v>
      </c>
      <c r="R148" s="6" t="s">
        <v>47</v>
      </c>
      <c r="S148" s="6" t="s">
        <v>46</v>
      </c>
      <c r="T148" s="6" t="s">
        <v>46</v>
      </c>
      <c r="U148" s="6" t="s">
        <v>46</v>
      </c>
      <c r="V148" s="6" t="s">
        <v>46</v>
      </c>
      <c r="W148" s="6" t="s">
        <v>46</v>
      </c>
    </row>
    <row r="149" spans="1:23" x14ac:dyDescent="0.25">
      <c r="A149" s="6" t="s">
        <v>67</v>
      </c>
      <c r="B149" s="6" t="s">
        <v>47</v>
      </c>
      <c r="C149" s="6" t="s">
        <v>47</v>
      </c>
      <c r="D149" s="6" t="s">
        <v>47</v>
      </c>
      <c r="E149" s="6" t="s">
        <v>47</v>
      </c>
      <c r="F149" s="6" t="s">
        <v>47</v>
      </c>
      <c r="G149" s="7" t="s">
        <v>47</v>
      </c>
      <c r="H149" s="6" t="s">
        <v>47</v>
      </c>
      <c r="I149" s="6" t="s">
        <v>47</v>
      </c>
      <c r="J149" s="7" t="s">
        <v>47</v>
      </c>
      <c r="K149" s="6" t="s">
        <v>47</v>
      </c>
      <c r="L149" s="6" t="s">
        <v>47</v>
      </c>
      <c r="M149" s="6" t="s">
        <v>47</v>
      </c>
      <c r="N149" s="6" t="s">
        <v>47</v>
      </c>
      <c r="O149" s="6" t="s">
        <v>47</v>
      </c>
      <c r="P149" s="6" t="s">
        <v>47</v>
      </c>
      <c r="Q149" s="6" t="s">
        <v>47</v>
      </c>
      <c r="R149" s="6" t="s">
        <v>47</v>
      </c>
      <c r="S149" s="6" t="s">
        <v>46</v>
      </c>
      <c r="T149" s="6" t="s">
        <v>46</v>
      </c>
      <c r="U149" s="6" t="s">
        <v>46</v>
      </c>
      <c r="V149" s="6" t="s">
        <v>46</v>
      </c>
      <c r="W149" s="6" t="s">
        <v>46</v>
      </c>
    </row>
    <row r="150" spans="1:23" x14ac:dyDescent="0.25">
      <c r="A150" s="6" t="s">
        <v>66</v>
      </c>
      <c r="B150" s="6" t="s">
        <v>47</v>
      </c>
      <c r="C150" s="6" t="s">
        <v>47</v>
      </c>
      <c r="D150" s="6" t="s">
        <v>47</v>
      </c>
      <c r="E150" s="6" t="s">
        <v>47</v>
      </c>
      <c r="F150" s="6" t="s">
        <v>47</v>
      </c>
      <c r="G150" s="7" t="s">
        <v>47</v>
      </c>
      <c r="H150" s="6" t="s">
        <v>47</v>
      </c>
      <c r="I150" s="6" t="s">
        <v>47</v>
      </c>
      <c r="J150" s="7" t="s">
        <v>47</v>
      </c>
      <c r="K150" s="6" t="s">
        <v>47</v>
      </c>
      <c r="L150" s="6" t="s">
        <v>47</v>
      </c>
      <c r="M150" s="6" t="s">
        <v>47</v>
      </c>
      <c r="N150" s="6" t="s">
        <v>47</v>
      </c>
      <c r="O150" s="6" t="s">
        <v>47</v>
      </c>
      <c r="P150" s="6" t="s">
        <v>47</v>
      </c>
      <c r="Q150" s="6" t="s">
        <v>47</v>
      </c>
      <c r="R150" s="6" t="s">
        <v>47</v>
      </c>
      <c r="S150" s="6" t="s">
        <v>46</v>
      </c>
      <c r="T150" s="6" t="s">
        <v>46</v>
      </c>
      <c r="U150" s="6" t="s">
        <v>46</v>
      </c>
      <c r="V150" s="6" t="s">
        <v>46</v>
      </c>
      <c r="W150" s="6" t="s">
        <v>46</v>
      </c>
    </row>
    <row r="151" spans="1:23" x14ac:dyDescent="0.25">
      <c r="A151" s="6" t="s">
        <v>65</v>
      </c>
      <c r="B151" s="6" t="s">
        <v>47</v>
      </c>
      <c r="C151" s="6" t="s">
        <v>47</v>
      </c>
      <c r="D151" s="6" t="s">
        <v>47</v>
      </c>
      <c r="E151" s="6" t="s">
        <v>47</v>
      </c>
      <c r="F151" s="6" t="s">
        <v>47</v>
      </c>
      <c r="G151" s="7" t="s">
        <v>47</v>
      </c>
      <c r="H151" s="6" t="s">
        <v>47</v>
      </c>
      <c r="I151" s="6" t="s">
        <v>47</v>
      </c>
      <c r="J151" s="7" t="s">
        <v>47</v>
      </c>
      <c r="K151" s="6" t="s">
        <v>47</v>
      </c>
      <c r="L151" s="6" t="s">
        <v>47</v>
      </c>
      <c r="M151" s="6" t="s">
        <v>47</v>
      </c>
      <c r="N151" s="6" t="s">
        <v>47</v>
      </c>
      <c r="O151" s="6" t="s">
        <v>47</v>
      </c>
      <c r="P151" s="6" t="s">
        <v>47</v>
      </c>
      <c r="Q151" s="6" t="s">
        <v>47</v>
      </c>
      <c r="R151" s="6" t="s">
        <v>47</v>
      </c>
      <c r="S151" s="6" t="s">
        <v>46</v>
      </c>
      <c r="T151" s="6" t="s">
        <v>46</v>
      </c>
      <c r="U151" s="6" t="s">
        <v>46</v>
      </c>
      <c r="V151" s="6" t="s">
        <v>46</v>
      </c>
      <c r="W151" s="6" t="s">
        <v>46</v>
      </c>
    </row>
    <row r="152" spans="1:23" x14ac:dyDescent="0.25">
      <c r="A152" s="6" t="s">
        <v>64</v>
      </c>
      <c r="B152" s="6" t="s">
        <v>47</v>
      </c>
      <c r="C152" s="6" t="s">
        <v>47</v>
      </c>
      <c r="D152" s="6" t="s">
        <v>47</v>
      </c>
      <c r="E152" s="6" t="s">
        <v>47</v>
      </c>
      <c r="F152" s="6" t="s">
        <v>47</v>
      </c>
      <c r="G152" s="7" t="s">
        <v>47</v>
      </c>
      <c r="H152" s="6" t="s">
        <v>47</v>
      </c>
      <c r="I152" s="6" t="s">
        <v>47</v>
      </c>
      <c r="J152" s="7" t="s">
        <v>47</v>
      </c>
      <c r="K152" s="6" t="s">
        <v>47</v>
      </c>
      <c r="L152" s="6" t="s">
        <v>47</v>
      </c>
      <c r="M152" s="6" t="s">
        <v>47</v>
      </c>
      <c r="N152" s="6" t="s">
        <v>47</v>
      </c>
      <c r="O152" s="6" t="s">
        <v>47</v>
      </c>
      <c r="P152" s="6" t="s">
        <v>47</v>
      </c>
      <c r="Q152" s="6" t="s">
        <v>47</v>
      </c>
      <c r="R152" s="6" t="s">
        <v>47</v>
      </c>
      <c r="S152" s="6" t="s">
        <v>46</v>
      </c>
      <c r="T152" s="6" t="s">
        <v>46</v>
      </c>
      <c r="U152" s="6" t="s">
        <v>46</v>
      </c>
      <c r="V152" s="6" t="s">
        <v>46</v>
      </c>
      <c r="W152" s="6" t="s">
        <v>46</v>
      </c>
    </row>
    <row r="153" spans="1:23" x14ac:dyDescent="0.25">
      <c r="A153" s="6" t="s">
        <v>63</v>
      </c>
      <c r="B153" s="6" t="s">
        <v>47</v>
      </c>
      <c r="C153" s="6" t="s">
        <v>47</v>
      </c>
      <c r="D153" s="6" t="s">
        <v>47</v>
      </c>
      <c r="E153" s="6" t="s">
        <v>47</v>
      </c>
      <c r="F153" s="6" t="s">
        <v>47</v>
      </c>
      <c r="G153" s="7" t="s">
        <v>47</v>
      </c>
      <c r="H153" s="6" t="s">
        <v>47</v>
      </c>
      <c r="I153" s="6" t="s">
        <v>47</v>
      </c>
      <c r="J153" s="7" t="s">
        <v>47</v>
      </c>
      <c r="K153" s="6" t="s">
        <v>47</v>
      </c>
      <c r="L153" s="6" t="s">
        <v>47</v>
      </c>
      <c r="M153" s="6" t="s">
        <v>47</v>
      </c>
      <c r="N153" s="6" t="s">
        <v>47</v>
      </c>
      <c r="O153" s="6" t="s">
        <v>47</v>
      </c>
      <c r="P153" s="6" t="s">
        <v>47</v>
      </c>
      <c r="Q153" s="6" t="s">
        <v>47</v>
      </c>
      <c r="R153" s="6" t="s">
        <v>47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</row>
    <row r="154" spans="1:23" x14ac:dyDescent="0.25">
      <c r="A154" s="6" t="s">
        <v>62</v>
      </c>
      <c r="B154" s="6" t="s">
        <v>47</v>
      </c>
      <c r="C154" s="6" t="s">
        <v>47</v>
      </c>
      <c r="D154" s="6" t="s">
        <v>47</v>
      </c>
      <c r="E154" s="6" t="s">
        <v>47</v>
      </c>
      <c r="F154" s="6" t="s">
        <v>47</v>
      </c>
      <c r="G154" s="7" t="s">
        <v>47</v>
      </c>
      <c r="H154" s="6" t="s">
        <v>47</v>
      </c>
      <c r="I154" s="6" t="s">
        <v>47</v>
      </c>
      <c r="J154" s="7" t="s">
        <v>47</v>
      </c>
      <c r="K154" s="6" t="s">
        <v>47</v>
      </c>
      <c r="L154" s="6" t="s">
        <v>47</v>
      </c>
      <c r="M154" s="6" t="s">
        <v>47</v>
      </c>
      <c r="N154" s="6" t="s">
        <v>47</v>
      </c>
      <c r="O154" s="6" t="s">
        <v>47</v>
      </c>
      <c r="P154" s="6" t="s">
        <v>47</v>
      </c>
      <c r="Q154" s="6" t="s">
        <v>47</v>
      </c>
      <c r="R154" s="6" t="s">
        <v>47</v>
      </c>
      <c r="S154" s="6" t="s">
        <v>46</v>
      </c>
      <c r="T154" s="6" t="s">
        <v>46</v>
      </c>
      <c r="U154" s="6" t="s">
        <v>46</v>
      </c>
      <c r="V154" s="6" t="s">
        <v>46</v>
      </c>
      <c r="W154" s="6" t="s">
        <v>46</v>
      </c>
    </row>
    <row r="155" spans="1:23" x14ac:dyDescent="0.25">
      <c r="A155" s="6" t="s">
        <v>61</v>
      </c>
      <c r="B155" s="6" t="s">
        <v>47</v>
      </c>
      <c r="C155" s="6" t="s">
        <v>47</v>
      </c>
      <c r="D155" s="6" t="s">
        <v>47</v>
      </c>
      <c r="E155" s="6" t="s">
        <v>47</v>
      </c>
      <c r="F155" s="6" t="s">
        <v>47</v>
      </c>
      <c r="G155" s="7" t="s">
        <v>47</v>
      </c>
      <c r="H155" s="6" t="s">
        <v>47</v>
      </c>
      <c r="I155" s="6" t="s">
        <v>47</v>
      </c>
      <c r="J155" s="7" t="s">
        <v>47</v>
      </c>
      <c r="K155" s="6" t="s">
        <v>47</v>
      </c>
      <c r="L155" s="6" t="s">
        <v>47</v>
      </c>
      <c r="M155" s="6" t="s">
        <v>47</v>
      </c>
      <c r="N155" s="6" t="s">
        <v>47</v>
      </c>
      <c r="O155" s="6" t="s">
        <v>47</v>
      </c>
      <c r="P155" s="6" t="s">
        <v>47</v>
      </c>
      <c r="Q155" s="6" t="s">
        <v>47</v>
      </c>
      <c r="R155" s="6" t="s">
        <v>47</v>
      </c>
      <c r="S155" s="6" t="s">
        <v>46</v>
      </c>
      <c r="T155" s="6" t="s">
        <v>46</v>
      </c>
      <c r="U155" s="6" t="s">
        <v>46</v>
      </c>
      <c r="V155" s="6" t="s">
        <v>46</v>
      </c>
      <c r="W155" s="6" t="s">
        <v>46</v>
      </c>
    </row>
    <row r="156" spans="1:23" x14ac:dyDescent="0.25">
      <c r="A156" s="6" t="s">
        <v>60</v>
      </c>
      <c r="B156" s="6" t="s">
        <v>47</v>
      </c>
      <c r="C156" s="6" t="s">
        <v>47</v>
      </c>
      <c r="D156" s="6" t="s">
        <v>47</v>
      </c>
      <c r="E156" s="6" t="s">
        <v>47</v>
      </c>
      <c r="F156" s="6" t="s">
        <v>47</v>
      </c>
      <c r="G156" s="7" t="s">
        <v>47</v>
      </c>
      <c r="H156" s="6" t="s">
        <v>47</v>
      </c>
      <c r="I156" s="6" t="s">
        <v>47</v>
      </c>
      <c r="J156" s="7" t="s">
        <v>47</v>
      </c>
      <c r="K156" s="6" t="s">
        <v>47</v>
      </c>
      <c r="L156" s="6" t="s">
        <v>47</v>
      </c>
      <c r="M156" s="6" t="s">
        <v>47</v>
      </c>
      <c r="N156" s="6" t="s">
        <v>47</v>
      </c>
      <c r="O156" s="6" t="s">
        <v>47</v>
      </c>
      <c r="P156" s="6" t="s">
        <v>47</v>
      </c>
      <c r="Q156" s="6" t="s">
        <v>47</v>
      </c>
      <c r="R156" s="6" t="s">
        <v>47</v>
      </c>
      <c r="S156" s="6" t="s">
        <v>46</v>
      </c>
      <c r="T156" s="6" t="s">
        <v>46</v>
      </c>
      <c r="U156" s="6" t="s">
        <v>46</v>
      </c>
      <c r="V156" s="6" t="s">
        <v>46</v>
      </c>
      <c r="W156" s="6" t="s">
        <v>46</v>
      </c>
    </row>
    <row r="157" spans="1:23" x14ac:dyDescent="0.25">
      <c r="A157" s="6" t="s">
        <v>59</v>
      </c>
      <c r="B157" s="6" t="s">
        <v>47</v>
      </c>
      <c r="C157" s="6" t="s">
        <v>47</v>
      </c>
      <c r="D157" s="6" t="s">
        <v>47</v>
      </c>
      <c r="E157" s="6" t="s">
        <v>47</v>
      </c>
      <c r="F157" s="6" t="s">
        <v>47</v>
      </c>
      <c r="G157" s="7" t="s">
        <v>47</v>
      </c>
      <c r="H157" s="6" t="s">
        <v>47</v>
      </c>
      <c r="I157" s="6" t="s">
        <v>47</v>
      </c>
      <c r="J157" s="7" t="s">
        <v>47</v>
      </c>
      <c r="K157" s="6" t="s">
        <v>47</v>
      </c>
      <c r="L157" s="6" t="s">
        <v>47</v>
      </c>
      <c r="M157" s="6" t="s">
        <v>47</v>
      </c>
      <c r="N157" s="6" t="s">
        <v>47</v>
      </c>
      <c r="O157" s="6" t="s">
        <v>47</v>
      </c>
      <c r="P157" s="6" t="s">
        <v>47</v>
      </c>
      <c r="Q157" s="6" t="s">
        <v>47</v>
      </c>
      <c r="R157" s="6" t="s">
        <v>47</v>
      </c>
      <c r="S157" s="6" t="s">
        <v>46</v>
      </c>
      <c r="T157" s="6" t="s">
        <v>46</v>
      </c>
      <c r="U157" s="6" t="s">
        <v>46</v>
      </c>
      <c r="V157" s="6" t="s">
        <v>46</v>
      </c>
      <c r="W157" s="6" t="s">
        <v>46</v>
      </c>
    </row>
    <row r="158" spans="1:23" x14ac:dyDescent="0.25">
      <c r="A158" s="6" t="s">
        <v>58</v>
      </c>
      <c r="B158" s="6" t="s">
        <v>47</v>
      </c>
      <c r="C158" s="6" t="s">
        <v>47</v>
      </c>
      <c r="D158" s="6" t="s">
        <v>47</v>
      </c>
      <c r="E158" s="6" t="s">
        <v>47</v>
      </c>
      <c r="F158" s="6" t="s">
        <v>47</v>
      </c>
      <c r="G158" s="7" t="s">
        <v>47</v>
      </c>
      <c r="H158" s="6" t="s">
        <v>47</v>
      </c>
      <c r="I158" s="6" t="s">
        <v>47</v>
      </c>
      <c r="J158" s="7" t="s">
        <v>47</v>
      </c>
      <c r="K158" s="6" t="s">
        <v>47</v>
      </c>
      <c r="L158" s="6" t="s">
        <v>47</v>
      </c>
      <c r="M158" s="6" t="s">
        <v>47</v>
      </c>
      <c r="N158" s="6" t="s">
        <v>47</v>
      </c>
      <c r="O158" s="6" t="s">
        <v>47</v>
      </c>
      <c r="P158" s="6" t="s">
        <v>47</v>
      </c>
      <c r="Q158" s="6" t="s">
        <v>47</v>
      </c>
      <c r="R158" s="6" t="s">
        <v>47</v>
      </c>
      <c r="S158" s="6" t="s">
        <v>46</v>
      </c>
      <c r="T158" s="6" t="s">
        <v>46</v>
      </c>
      <c r="U158" s="6" t="s">
        <v>46</v>
      </c>
      <c r="V158" s="6" t="s">
        <v>46</v>
      </c>
      <c r="W158" s="6" t="s">
        <v>46</v>
      </c>
    </row>
    <row r="159" spans="1:23" x14ac:dyDescent="0.25">
      <c r="A159" s="6" t="s">
        <v>57</v>
      </c>
      <c r="B159" s="6" t="s">
        <v>47</v>
      </c>
      <c r="C159" s="6" t="s">
        <v>47</v>
      </c>
      <c r="D159" s="6" t="s">
        <v>47</v>
      </c>
      <c r="E159" s="6" t="s">
        <v>47</v>
      </c>
      <c r="F159" s="6" t="s">
        <v>47</v>
      </c>
      <c r="G159" s="7" t="s">
        <v>47</v>
      </c>
      <c r="H159" s="6" t="s">
        <v>47</v>
      </c>
      <c r="I159" s="6" t="s">
        <v>47</v>
      </c>
      <c r="J159" s="7" t="s">
        <v>47</v>
      </c>
      <c r="K159" s="6" t="s">
        <v>47</v>
      </c>
      <c r="L159" s="6" t="s">
        <v>47</v>
      </c>
      <c r="M159" s="6" t="s">
        <v>47</v>
      </c>
      <c r="N159" s="6" t="s">
        <v>47</v>
      </c>
      <c r="O159" s="6" t="s">
        <v>47</v>
      </c>
      <c r="P159" s="6" t="s">
        <v>47</v>
      </c>
      <c r="Q159" s="6" t="s">
        <v>47</v>
      </c>
      <c r="R159" s="6" t="s">
        <v>47</v>
      </c>
      <c r="S159" s="6" t="s">
        <v>46</v>
      </c>
      <c r="T159" s="6" t="s">
        <v>46</v>
      </c>
      <c r="U159" s="6" t="s">
        <v>46</v>
      </c>
      <c r="V159" s="6" t="s">
        <v>46</v>
      </c>
      <c r="W159" s="6" t="s">
        <v>46</v>
      </c>
    </row>
    <row r="160" spans="1:23" x14ac:dyDescent="0.25">
      <c r="A160" s="6" t="s">
        <v>56</v>
      </c>
      <c r="B160" s="6" t="s">
        <v>47</v>
      </c>
      <c r="C160" s="6" t="s">
        <v>47</v>
      </c>
      <c r="D160" s="6" t="s">
        <v>47</v>
      </c>
      <c r="E160" s="6" t="s">
        <v>47</v>
      </c>
      <c r="F160" s="6" t="s">
        <v>47</v>
      </c>
      <c r="G160" s="7" t="s">
        <v>47</v>
      </c>
      <c r="H160" s="6" t="s">
        <v>47</v>
      </c>
      <c r="I160" s="6" t="s">
        <v>47</v>
      </c>
      <c r="J160" s="7" t="s">
        <v>47</v>
      </c>
      <c r="K160" s="6" t="s">
        <v>47</v>
      </c>
      <c r="L160" s="6" t="s">
        <v>47</v>
      </c>
      <c r="M160" s="6" t="s">
        <v>47</v>
      </c>
      <c r="N160" s="6" t="s">
        <v>47</v>
      </c>
      <c r="O160" s="6" t="s">
        <v>47</v>
      </c>
      <c r="P160" s="6" t="s">
        <v>47</v>
      </c>
      <c r="Q160" s="6" t="s">
        <v>47</v>
      </c>
      <c r="R160" s="6" t="s">
        <v>47</v>
      </c>
      <c r="S160" s="6" t="s">
        <v>46</v>
      </c>
      <c r="T160" s="6" t="s">
        <v>46</v>
      </c>
      <c r="U160" s="6" t="s">
        <v>46</v>
      </c>
      <c r="V160" s="6" t="s">
        <v>46</v>
      </c>
      <c r="W160" s="6" t="s">
        <v>46</v>
      </c>
    </row>
    <row r="161" spans="1:23" x14ac:dyDescent="0.25">
      <c r="A161" s="6" t="s">
        <v>55</v>
      </c>
      <c r="B161" s="6" t="s">
        <v>47</v>
      </c>
      <c r="C161" s="6" t="s">
        <v>47</v>
      </c>
      <c r="D161" s="6" t="s">
        <v>47</v>
      </c>
      <c r="E161" s="6" t="s">
        <v>47</v>
      </c>
      <c r="F161" s="6" t="s">
        <v>47</v>
      </c>
      <c r="G161" s="7" t="s">
        <v>47</v>
      </c>
      <c r="H161" s="6" t="s">
        <v>47</v>
      </c>
      <c r="I161" s="6" t="s">
        <v>47</v>
      </c>
      <c r="J161" s="7" t="s">
        <v>47</v>
      </c>
      <c r="K161" s="6" t="s">
        <v>47</v>
      </c>
      <c r="L161" s="6" t="s">
        <v>47</v>
      </c>
      <c r="M161" s="6" t="s">
        <v>47</v>
      </c>
      <c r="N161" s="6" t="s">
        <v>47</v>
      </c>
      <c r="O161" s="6" t="s">
        <v>47</v>
      </c>
      <c r="P161" s="6" t="s">
        <v>47</v>
      </c>
      <c r="Q161" s="6" t="s">
        <v>47</v>
      </c>
      <c r="R161" s="6" t="s">
        <v>47</v>
      </c>
      <c r="S161" s="6" t="s">
        <v>46</v>
      </c>
      <c r="T161" s="6" t="s">
        <v>46</v>
      </c>
      <c r="U161" s="6" t="s">
        <v>46</v>
      </c>
      <c r="V161" s="6" t="s">
        <v>46</v>
      </c>
      <c r="W161" s="6" t="s">
        <v>46</v>
      </c>
    </row>
    <row r="162" spans="1:23" x14ac:dyDescent="0.25">
      <c r="A162" s="6" t="s">
        <v>54</v>
      </c>
      <c r="B162" s="6" t="s">
        <v>47</v>
      </c>
      <c r="C162" s="6" t="s">
        <v>47</v>
      </c>
      <c r="D162" s="6" t="s">
        <v>47</v>
      </c>
      <c r="E162" s="6" t="s">
        <v>47</v>
      </c>
      <c r="F162" s="6" t="s">
        <v>47</v>
      </c>
      <c r="G162" s="7" t="s">
        <v>47</v>
      </c>
      <c r="H162" s="6" t="s">
        <v>47</v>
      </c>
      <c r="I162" s="6" t="s">
        <v>47</v>
      </c>
      <c r="J162" s="7" t="s">
        <v>47</v>
      </c>
      <c r="K162" s="6" t="s">
        <v>47</v>
      </c>
      <c r="L162" s="6" t="s">
        <v>47</v>
      </c>
      <c r="M162" s="6" t="s">
        <v>47</v>
      </c>
      <c r="N162" s="6" t="s">
        <v>47</v>
      </c>
      <c r="O162" s="6" t="s">
        <v>47</v>
      </c>
      <c r="P162" s="6" t="s">
        <v>47</v>
      </c>
      <c r="Q162" s="6" t="s">
        <v>47</v>
      </c>
      <c r="R162" s="6" t="s">
        <v>47</v>
      </c>
      <c r="S162" s="6" t="s">
        <v>46</v>
      </c>
      <c r="T162" s="6" t="s">
        <v>46</v>
      </c>
      <c r="U162" s="6" t="s">
        <v>46</v>
      </c>
      <c r="V162" s="6" t="s">
        <v>46</v>
      </c>
      <c r="W162" s="6" t="s">
        <v>46</v>
      </c>
    </row>
    <row r="163" spans="1:23" x14ac:dyDescent="0.25">
      <c r="A163" s="6" t="s">
        <v>53</v>
      </c>
      <c r="B163" s="6" t="s">
        <v>47</v>
      </c>
      <c r="C163" s="6" t="s">
        <v>47</v>
      </c>
      <c r="D163" s="6" t="s">
        <v>47</v>
      </c>
      <c r="E163" s="6" t="s">
        <v>47</v>
      </c>
      <c r="F163" s="6" t="s">
        <v>47</v>
      </c>
      <c r="G163" s="7" t="s">
        <v>47</v>
      </c>
      <c r="H163" s="6" t="s">
        <v>47</v>
      </c>
      <c r="I163" s="6" t="s">
        <v>47</v>
      </c>
      <c r="J163" s="7" t="s">
        <v>47</v>
      </c>
      <c r="K163" s="6" t="s">
        <v>47</v>
      </c>
      <c r="L163" s="6" t="s">
        <v>47</v>
      </c>
      <c r="M163" s="6" t="s">
        <v>47</v>
      </c>
      <c r="N163" s="6" t="s">
        <v>47</v>
      </c>
      <c r="O163" s="6" t="s">
        <v>47</v>
      </c>
      <c r="P163" s="6" t="s">
        <v>47</v>
      </c>
      <c r="Q163" s="6" t="s">
        <v>47</v>
      </c>
      <c r="R163" s="6" t="s">
        <v>47</v>
      </c>
      <c r="S163" s="6" t="s">
        <v>46</v>
      </c>
      <c r="T163" s="6" t="s">
        <v>46</v>
      </c>
      <c r="U163" s="6" t="s">
        <v>46</v>
      </c>
      <c r="V163" s="6" t="s">
        <v>46</v>
      </c>
      <c r="W163" s="6" t="s">
        <v>46</v>
      </c>
    </row>
    <row r="164" spans="1:23" x14ac:dyDescent="0.25">
      <c r="A164" s="6" t="s">
        <v>52</v>
      </c>
      <c r="B164" s="6" t="s">
        <v>47</v>
      </c>
      <c r="C164" s="6" t="s">
        <v>47</v>
      </c>
      <c r="D164" s="6" t="s">
        <v>47</v>
      </c>
      <c r="E164" s="6" t="s">
        <v>47</v>
      </c>
      <c r="F164" s="6" t="s">
        <v>47</v>
      </c>
      <c r="G164" s="7" t="s">
        <v>47</v>
      </c>
      <c r="H164" s="6" t="s">
        <v>47</v>
      </c>
      <c r="I164" s="6" t="s">
        <v>47</v>
      </c>
      <c r="J164" s="7" t="s">
        <v>47</v>
      </c>
      <c r="K164" s="6" t="s">
        <v>47</v>
      </c>
      <c r="L164" s="6" t="s">
        <v>47</v>
      </c>
      <c r="M164" s="6" t="s">
        <v>47</v>
      </c>
      <c r="N164" s="6" t="s">
        <v>47</v>
      </c>
      <c r="O164" s="6" t="s">
        <v>47</v>
      </c>
      <c r="P164" s="6" t="s">
        <v>47</v>
      </c>
      <c r="Q164" s="6" t="s">
        <v>47</v>
      </c>
      <c r="R164" s="6" t="s">
        <v>47</v>
      </c>
      <c r="S164" s="6" t="s">
        <v>46</v>
      </c>
      <c r="T164" s="6" t="s">
        <v>46</v>
      </c>
      <c r="U164" s="6" t="s">
        <v>46</v>
      </c>
      <c r="V164" s="6" t="s">
        <v>46</v>
      </c>
      <c r="W164" s="6" t="s">
        <v>46</v>
      </c>
    </row>
    <row r="165" spans="1:23" x14ac:dyDescent="0.25">
      <c r="A165" s="6" t="s">
        <v>51</v>
      </c>
      <c r="B165" s="6" t="s">
        <v>47</v>
      </c>
      <c r="C165" s="6" t="s">
        <v>47</v>
      </c>
      <c r="D165" s="6" t="s">
        <v>47</v>
      </c>
      <c r="E165" s="6" t="s">
        <v>47</v>
      </c>
      <c r="F165" s="6" t="s">
        <v>47</v>
      </c>
      <c r="G165" s="7" t="s">
        <v>47</v>
      </c>
      <c r="H165" s="6" t="s">
        <v>47</v>
      </c>
      <c r="I165" s="6" t="s">
        <v>47</v>
      </c>
      <c r="J165" s="7" t="s">
        <v>47</v>
      </c>
      <c r="K165" s="6" t="s">
        <v>47</v>
      </c>
      <c r="L165" s="6" t="s">
        <v>47</v>
      </c>
      <c r="M165" s="6" t="s">
        <v>47</v>
      </c>
      <c r="N165" s="6" t="s">
        <v>47</v>
      </c>
      <c r="O165" s="6" t="s">
        <v>47</v>
      </c>
      <c r="P165" s="6" t="s">
        <v>47</v>
      </c>
      <c r="Q165" s="6" t="s">
        <v>47</v>
      </c>
      <c r="R165" s="6" t="s">
        <v>47</v>
      </c>
      <c r="S165" s="6" t="s">
        <v>46</v>
      </c>
      <c r="T165" s="6" t="s">
        <v>46</v>
      </c>
      <c r="U165" s="6" t="s">
        <v>46</v>
      </c>
      <c r="V165" s="6" t="s">
        <v>46</v>
      </c>
      <c r="W165" s="6" t="s">
        <v>46</v>
      </c>
    </row>
    <row r="166" spans="1:23" x14ac:dyDescent="0.25">
      <c r="A166" s="6" t="s">
        <v>50</v>
      </c>
      <c r="B166" s="6" t="s">
        <v>47</v>
      </c>
      <c r="C166" s="6" t="s">
        <v>47</v>
      </c>
      <c r="D166" s="6" t="s">
        <v>47</v>
      </c>
      <c r="E166" s="6" t="s">
        <v>47</v>
      </c>
      <c r="F166" s="6" t="s">
        <v>47</v>
      </c>
      <c r="G166" s="7" t="s">
        <v>47</v>
      </c>
      <c r="H166" s="6" t="s">
        <v>47</v>
      </c>
      <c r="I166" s="6" t="s">
        <v>47</v>
      </c>
      <c r="J166" s="7" t="s">
        <v>47</v>
      </c>
      <c r="K166" s="6" t="s">
        <v>47</v>
      </c>
      <c r="L166" s="6" t="s">
        <v>47</v>
      </c>
      <c r="M166" s="6" t="s">
        <v>47</v>
      </c>
      <c r="N166" s="6" t="s">
        <v>47</v>
      </c>
      <c r="O166" s="6" t="s">
        <v>47</v>
      </c>
      <c r="P166" s="6" t="s">
        <v>47</v>
      </c>
      <c r="Q166" s="6" t="s">
        <v>47</v>
      </c>
      <c r="R166" s="6" t="s">
        <v>47</v>
      </c>
      <c r="S166" s="6" t="s">
        <v>46</v>
      </c>
      <c r="T166" s="6" t="s">
        <v>46</v>
      </c>
      <c r="U166" s="6" t="s">
        <v>46</v>
      </c>
      <c r="V166" s="6" t="s">
        <v>46</v>
      </c>
      <c r="W166" s="6" t="s">
        <v>46</v>
      </c>
    </row>
    <row r="167" spans="1:23" x14ac:dyDescent="0.25">
      <c r="A167" s="6" t="s">
        <v>49</v>
      </c>
      <c r="B167" s="6" t="s">
        <v>47</v>
      </c>
      <c r="C167" s="6" t="s">
        <v>47</v>
      </c>
      <c r="D167" s="6" t="s">
        <v>47</v>
      </c>
      <c r="E167" s="6" t="s">
        <v>47</v>
      </c>
      <c r="F167" s="6" t="s">
        <v>47</v>
      </c>
      <c r="G167" s="7" t="s">
        <v>47</v>
      </c>
      <c r="H167" s="6" t="s">
        <v>47</v>
      </c>
      <c r="I167" s="6" t="s">
        <v>47</v>
      </c>
      <c r="J167" s="7" t="s">
        <v>47</v>
      </c>
      <c r="K167" s="6" t="s">
        <v>47</v>
      </c>
      <c r="L167" s="6" t="s">
        <v>47</v>
      </c>
      <c r="M167" s="6" t="s">
        <v>47</v>
      </c>
      <c r="N167" s="6" t="s">
        <v>47</v>
      </c>
      <c r="O167" s="6" t="s">
        <v>47</v>
      </c>
      <c r="P167" s="6" t="s">
        <v>47</v>
      </c>
      <c r="Q167" s="6" t="s">
        <v>47</v>
      </c>
      <c r="R167" s="6" t="s">
        <v>47</v>
      </c>
      <c r="S167" s="6" t="s">
        <v>46</v>
      </c>
      <c r="T167" s="6" t="s">
        <v>46</v>
      </c>
      <c r="U167" s="6" t="s">
        <v>46</v>
      </c>
      <c r="V167" s="6" t="s">
        <v>46</v>
      </c>
      <c r="W167" s="6" t="s">
        <v>46</v>
      </c>
    </row>
    <row r="168" spans="1:23" x14ac:dyDescent="0.25">
      <c r="A168" s="6" t="s">
        <v>48</v>
      </c>
      <c r="B168" s="6" t="s">
        <v>47</v>
      </c>
      <c r="C168" s="6" t="s">
        <v>47</v>
      </c>
      <c r="D168" s="6" t="s">
        <v>47</v>
      </c>
      <c r="E168" s="6" t="s">
        <v>47</v>
      </c>
      <c r="F168" s="6" t="s">
        <v>47</v>
      </c>
      <c r="G168" s="7" t="s">
        <v>47</v>
      </c>
      <c r="H168" s="6" t="s">
        <v>47</v>
      </c>
      <c r="I168" s="6" t="s">
        <v>47</v>
      </c>
      <c r="J168" s="7" t="s">
        <v>47</v>
      </c>
      <c r="K168" s="6" t="s">
        <v>47</v>
      </c>
      <c r="L168" s="6" t="s">
        <v>47</v>
      </c>
      <c r="M168" s="6" t="s">
        <v>47</v>
      </c>
      <c r="N168" s="6" t="s">
        <v>47</v>
      </c>
      <c r="O168" s="6" t="s">
        <v>47</v>
      </c>
      <c r="P168" s="6" t="s">
        <v>47</v>
      </c>
      <c r="Q168" s="6" t="s">
        <v>47</v>
      </c>
      <c r="R168" s="6" t="s">
        <v>47</v>
      </c>
      <c r="S168" s="6" t="s">
        <v>46</v>
      </c>
      <c r="T168" s="6" t="s">
        <v>46</v>
      </c>
      <c r="U168" s="6" t="s">
        <v>46</v>
      </c>
      <c r="V168" s="6" t="s">
        <v>46</v>
      </c>
      <c r="W168" s="6" t="s">
        <v>46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9D7C-9B18-49DE-A9E7-A555E776F93A}">
  <dimension ref="A1:W177"/>
  <sheetViews>
    <sheetView workbookViewId="0"/>
  </sheetViews>
  <sheetFormatPr baseColWidth="10" defaultRowHeight="13.2" x14ac:dyDescent="0.25"/>
  <cols>
    <col min="1" max="6" width="8.88671875" style="8" customWidth="1"/>
    <col min="7" max="7" width="8.88671875" style="9" customWidth="1"/>
    <col min="8" max="9" width="8.88671875" style="8" customWidth="1"/>
    <col min="10" max="10" width="8.88671875" style="9" customWidth="1"/>
    <col min="11" max="256" width="8.88671875" style="8" customWidth="1"/>
    <col min="257" max="16384" width="11.5546875" style="8"/>
  </cols>
  <sheetData>
    <row r="1" spans="1:23" x14ac:dyDescent="0.25">
      <c r="A1" s="8" t="s">
        <v>193</v>
      </c>
      <c r="B1" s="8" t="s">
        <v>192</v>
      </c>
    </row>
    <row r="2" spans="1:23" x14ac:dyDescent="0.25">
      <c r="A2" s="8" t="s">
        <v>191</v>
      </c>
      <c r="B2" s="8" t="s">
        <v>190</v>
      </c>
    </row>
    <row r="3" spans="1:23" x14ac:dyDescent="0.25">
      <c r="A3" s="8" t="s">
        <v>189</v>
      </c>
      <c r="B3" s="8" t="s">
        <v>221</v>
      </c>
    </row>
    <row r="4" spans="1:23" x14ac:dyDescent="0.25">
      <c r="A4" s="8" t="s">
        <v>187</v>
      </c>
      <c r="B4" s="8" t="s">
        <v>220</v>
      </c>
    </row>
    <row r="5" spans="1:23" x14ac:dyDescent="0.25">
      <c r="A5" s="8" t="s">
        <v>185</v>
      </c>
      <c r="B5" s="8" t="s">
        <v>184</v>
      </c>
    </row>
    <row r="6" spans="1:23" x14ac:dyDescent="0.25">
      <c r="A6" s="8" t="s">
        <v>183</v>
      </c>
      <c r="B6" s="8" t="s">
        <v>182</v>
      </c>
    </row>
    <row r="8" spans="1:23" x14ac:dyDescent="0.25">
      <c r="A8" s="8" t="s">
        <v>181</v>
      </c>
      <c r="B8" s="8" t="s">
        <v>180</v>
      </c>
      <c r="C8" s="8" t="s">
        <v>179</v>
      </c>
      <c r="D8" s="8" t="s">
        <v>178</v>
      </c>
      <c r="E8" s="8" t="s">
        <v>177</v>
      </c>
      <c r="F8" s="8" t="s">
        <v>176</v>
      </c>
      <c r="G8" s="9" t="s">
        <v>175</v>
      </c>
      <c r="H8" s="8" t="s">
        <v>174</v>
      </c>
      <c r="I8" s="8" t="s">
        <v>173</v>
      </c>
      <c r="J8" s="9" t="s">
        <v>172</v>
      </c>
      <c r="K8" s="8" t="s">
        <v>171</v>
      </c>
      <c r="L8" s="8" t="s">
        <v>170</v>
      </c>
      <c r="M8" s="8" t="s">
        <v>169</v>
      </c>
      <c r="N8" s="8" t="s">
        <v>168</v>
      </c>
      <c r="O8" s="8" t="s">
        <v>167</v>
      </c>
      <c r="P8" s="8" t="s">
        <v>166</v>
      </c>
      <c r="Q8" s="8" t="s">
        <v>165</v>
      </c>
      <c r="R8" s="8" t="s">
        <v>164</v>
      </c>
      <c r="S8" s="8" t="s">
        <v>163</v>
      </c>
      <c r="T8" s="8" t="s">
        <v>162</v>
      </c>
      <c r="U8" s="8" t="s">
        <v>161</v>
      </c>
      <c r="V8" s="8" t="s">
        <v>160</v>
      </c>
      <c r="W8" s="8" t="s">
        <v>159</v>
      </c>
    </row>
    <row r="9" spans="1:23" x14ac:dyDescent="0.25">
      <c r="A9" s="8" t="s">
        <v>158</v>
      </c>
      <c r="B9" s="8" t="s">
        <v>47</v>
      </c>
      <c r="C9" s="8" t="s">
        <v>88</v>
      </c>
      <c r="D9" s="8" t="s">
        <v>142</v>
      </c>
      <c r="E9" s="8" t="s">
        <v>87</v>
      </c>
      <c r="F9" s="8" t="s">
        <v>86</v>
      </c>
      <c r="G9" s="9">
        <v>35.852546691894531</v>
      </c>
      <c r="H9" s="8">
        <v>35.988666534423828</v>
      </c>
      <c r="I9" s="8">
        <v>0.28792187571525574</v>
      </c>
      <c r="J9" s="9">
        <v>10</v>
      </c>
      <c r="K9" s="8">
        <v>10</v>
      </c>
      <c r="L9" s="8" t="s">
        <v>47</v>
      </c>
      <c r="M9" s="8" t="b">
        <v>0</v>
      </c>
      <c r="N9" s="8">
        <v>0.2</v>
      </c>
      <c r="O9" s="8" t="b">
        <v>0</v>
      </c>
      <c r="P9" s="8">
        <v>3</v>
      </c>
      <c r="Q9" s="8">
        <v>15</v>
      </c>
      <c r="R9" s="8" t="s">
        <v>47</v>
      </c>
      <c r="S9" s="8" t="s">
        <v>46</v>
      </c>
      <c r="T9" s="8" t="s">
        <v>46</v>
      </c>
      <c r="U9" s="8" t="s">
        <v>46</v>
      </c>
      <c r="V9" s="8" t="s">
        <v>46</v>
      </c>
      <c r="W9" s="8" t="s">
        <v>46</v>
      </c>
    </row>
    <row r="10" spans="1:23" x14ac:dyDescent="0.25">
      <c r="A10" s="8" t="s">
        <v>158</v>
      </c>
      <c r="B10" s="8" t="s">
        <v>47</v>
      </c>
      <c r="C10" s="8" t="s">
        <v>83</v>
      </c>
      <c r="D10" s="8" t="s">
        <v>82</v>
      </c>
      <c r="E10" s="8" t="s">
        <v>81</v>
      </c>
      <c r="F10" s="8" t="s">
        <v>80</v>
      </c>
      <c r="G10" s="9">
        <v>22.102031707763672</v>
      </c>
      <c r="H10" s="8">
        <v>21.849920272827148</v>
      </c>
      <c r="I10" s="8">
        <v>0.38366490602493286</v>
      </c>
      <c r="J10" s="9" t="s">
        <v>47</v>
      </c>
      <c r="K10" s="8" t="s">
        <v>47</v>
      </c>
      <c r="L10" s="8" t="s">
        <v>47</v>
      </c>
      <c r="M10" s="8" t="b">
        <v>0</v>
      </c>
      <c r="N10" s="8">
        <v>0.01</v>
      </c>
      <c r="O10" s="8" t="b">
        <v>0</v>
      </c>
      <c r="P10" s="8">
        <v>3</v>
      </c>
      <c r="Q10" s="8">
        <v>15</v>
      </c>
      <c r="R10" s="8" t="s">
        <v>47</v>
      </c>
      <c r="S10" s="8" t="s">
        <v>46</v>
      </c>
      <c r="T10" s="8" t="s">
        <v>46</v>
      </c>
      <c r="U10" s="8" t="s">
        <v>46</v>
      </c>
      <c r="V10" s="8" t="s">
        <v>46</v>
      </c>
      <c r="W10" s="8" t="s">
        <v>46</v>
      </c>
    </row>
    <row r="11" spans="1:23" x14ac:dyDescent="0.25">
      <c r="A11" s="8" t="s">
        <v>157</v>
      </c>
      <c r="B11" s="8" t="s">
        <v>47</v>
      </c>
      <c r="C11" s="8" t="s">
        <v>88</v>
      </c>
      <c r="D11" s="8" t="s">
        <v>142</v>
      </c>
      <c r="E11" s="8" t="s">
        <v>87</v>
      </c>
      <c r="F11" s="8" t="s">
        <v>86</v>
      </c>
      <c r="G11" s="9">
        <v>36.319408416748047</v>
      </c>
      <c r="H11" s="8">
        <v>35.988666534423828</v>
      </c>
      <c r="I11" s="8">
        <v>0.28792187571525574</v>
      </c>
      <c r="J11" s="9">
        <v>10</v>
      </c>
      <c r="K11" s="8">
        <v>10</v>
      </c>
      <c r="L11" s="8" t="s">
        <v>47</v>
      </c>
      <c r="M11" s="8" t="b">
        <v>0</v>
      </c>
      <c r="N11" s="8">
        <v>0.2</v>
      </c>
      <c r="O11" s="8" t="b">
        <v>0</v>
      </c>
      <c r="P11" s="8">
        <v>3</v>
      </c>
      <c r="Q11" s="8">
        <v>15</v>
      </c>
      <c r="R11" s="8" t="s">
        <v>47</v>
      </c>
      <c r="S11" s="8" t="s">
        <v>46</v>
      </c>
      <c r="T11" s="8" t="s">
        <v>46</v>
      </c>
      <c r="U11" s="8" t="s">
        <v>46</v>
      </c>
      <c r="V11" s="8" t="s">
        <v>46</v>
      </c>
      <c r="W11" s="8" t="s">
        <v>46</v>
      </c>
    </row>
    <row r="12" spans="1:23" x14ac:dyDescent="0.25">
      <c r="A12" s="8" t="s">
        <v>157</v>
      </c>
      <c r="B12" s="8" t="s">
        <v>47</v>
      </c>
      <c r="C12" s="8" t="s">
        <v>83</v>
      </c>
      <c r="D12" s="8" t="s">
        <v>82</v>
      </c>
      <c r="E12" s="8" t="s">
        <v>81</v>
      </c>
      <c r="F12" s="8" t="s">
        <v>80</v>
      </c>
      <c r="G12" s="9">
        <v>21.408382415771484</v>
      </c>
      <c r="H12" s="8">
        <v>21.849920272827148</v>
      </c>
      <c r="I12" s="8">
        <v>0.38366490602493286</v>
      </c>
      <c r="J12" s="9" t="s">
        <v>47</v>
      </c>
      <c r="K12" s="8" t="s">
        <v>47</v>
      </c>
      <c r="L12" s="8" t="s">
        <v>47</v>
      </c>
      <c r="M12" s="8" t="b">
        <v>0</v>
      </c>
      <c r="N12" s="8">
        <v>0.01</v>
      </c>
      <c r="O12" s="8" t="b">
        <v>0</v>
      </c>
      <c r="P12" s="8">
        <v>3</v>
      </c>
      <c r="Q12" s="8">
        <v>15</v>
      </c>
      <c r="R12" s="8" t="s">
        <v>47</v>
      </c>
      <c r="S12" s="8" t="s">
        <v>46</v>
      </c>
      <c r="T12" s="8" t="s">
        <v>46</v>
      </c>
      <c r="U12" s="8" t="s">
        <v>46</v>
      </c>
      <c r="V12" s="8" t="s">
        <v>46</v>
      </c>
      <c r="W12" s="8" t="s">
        <v>46</v>
      </c>
    </row>
    <row r="13" spans="1:23" x14ac:dyDescent="0.25">
      <c r="A13" s="8" t="s">
        <v>156</v>
      </c>
      <c r="B13" s="8" t="s">
        <v>47</v>
      </c>
      <c r="C13" s="8" t="s">
        <v>88</v>
      </c>
      <c r="D13" s="8" t="s">
        <v>142</v>
      </c>
      <c r="E13" s="8" t="s">
        <v>87</v>
      </c>
      <c r="F13" s="8" t="s">
        <v>86</v>
      </c>
      <c r="G13" s="9">
        <v>35.794040679931641</v>
      </c>
      <c r="H13" s="8">
        <v>35.988666534423828</v>
      </c>
      <c r="I13" s="8">
        <v>0.28792187571525574</v>
      </c>
      <c r="J13" s="9">
        <v>10</v>
      </c>
      <c r="K13" s="8">
        <v>10</v>
      </c>
      <c r="L13" s="8" t="s">
        <v>47</v>
      </c>
      <c r="M13" s="8" t="b">
        <v>0</v>
      </c>
      <c r="N13" s="8">
        <v>0.2</v>
      </c>
      <c r="O13" s="8" t="b">
        <v>0</v>
      </c>
      <c r="P13" s="8">
        <v>3</v>
      </c>
      <c r="Q13" s="8">
        <v>15</v>
      </c>
      <c r="R13" s="8" t="s">
        <v>47</v>
      </c>
      <c r="S13" s="8" t="s">
        <v>46</v>
      </c>
      <c r="T13" s="8" t="s">
        <v>46</v>
      </c>
      <c r="U13" s="8" t="s">
        <v>46</v>
      </c>
      <c r="V13" s="8" t="s">
        <v>46</v>
      </c>
      <c r="W13" s="8" t="s">
        <v>46</v>
      </c>
    </row>
    <row r="14" spans="1:23" x14ac:dyDescent="0.25">
      <c r="A14" s="8" t="s">
        <v>156</v>
      </c>
      <c r="B14" s="8" t="s">
        <v>47</v>
      </c>
      <c r="C14" s="8" t="s">
        <v>83</v>
      </c>
      <c r="D14" s="8" t="s">
        <v>82</v>
      </c>
      <c r="E14" s="8" t="s">
        <v>81</v>
      </c>
      <c r="F14" s="8" t="s">
        <v>80</v>
      </c>
      <c r="G14" s="9">
        <v>22.039344787597656</v>
      </c>
      <c r="H14" s="8">
        <v>21.849920272827148</v>
      </c>
      <c r="I14" s="8">
        <v>0.38366490602493286</v>
      </c>
      <c r="J14" s="9" t="s">
        <v>47</v>
      </c>
      <c r="K14" s="8" t="s">
        <v>47</v>
      </c>
      <c r="L14" s="8" t="s">
        <v>47</v>
      </c>
      <c r="M14" s="8" t="b">
        <v>0</v>
      </c>
      <c r="N14" s="8">
        <v>0.01</v>
      </c>
      <c r="O14" s="8" t="b">
        <v>0</v>
      </c>
      <c r="P14" s="8">
        <v>3</v>
      </c>
      <c r="Q14" s="8">
        <v>15</v>
      </c>
      <c r="R14" s="8" t="s">
        <v>47</v>
      </c>
      <c r="S14" s="8" t="s">
        <v>46</v>
      </c>
      <c r="T14" s="8" t="s">
        <v>46</v>
      </c>
      <c r="U14" s="8" t="s">
        <v>46</v>
      </c>
      <c r="V14" s="8" t="s">
        <v>46</v>
      </c>
      <c r="W14" s="8" t="s">
        <v>46</v>
      </c>
    </row>
    <row r="15" spans="1:23" x14ac:dyDescent="0.25">
      <c r="A15" s="8" t="s">
        <v>155</v>
      </c>
      <c r="B15" s="8" t="s">
        <v>47</v>
      </c>
      <c r="C15" s="8" t="s">
        <v>88</v>
      </c>
      <c r="D15" s="8" t="s">
        <v>142</v>
      </c>
      <c r="E15" s="8" t="s">
        <v>87</v>
      </c>
      <c r="F15" s="8" t="s">
        <v>86</v>
      </c>
      <c r="G15" s="9">
        <v>33.475040435791016</v>
      </c>
      <c r="H15" s="8">
        <v>33.328365325927734</v>
      </c>
      <c r="I15" s="8">
        <v>0.35014069080352783</v>
      </c>
      <c r="J15" s="9">
        <v>100</v>
      </c>
      <c r="K15" s="8">
        <v>100</v>
      </c>
      <c r="L15" s="8" t="s">
        <v>47</v>
      </c>
      <c r="M15" s="8" t="b">
        <v>0</v>
      </c>
      <c r="N15" s="8">
        <v>0.2</v>
      </c>
      <c r="O15" s="8" t="b">
        <v>0</v>
      </c>
      <c r="P15" s="8">
        <v>3</v>
      </c>
      <c r="Q15" s="8">
        <v>15</v>
      </c>
      <c r="R15" s="8" t="s">
        <v>47</v>
      </c>
      <c r="S15" s="8" t="s">
        <v>46</v>
      </c>
      <c r="T15" s="8" t="s">
        <v>46</v>
      </c>
      <c r="U15" s="8" t="s">
        <v>46</v>
      </c>
      <c r="V15" s="8" t="s">
        <v>46</v>
      </c>
      <c r="W15" s="8" t="s">
        <v>46</v>
      </c>
    </row>
    <row r="16" spans="1:23" x14ac:dyDescent="0.25">
      <c r="A16" s="8" t="s">
        <v>155</v>
      </c>
      <c r="B16" s="8" t="s">
        <v>47</v>
      </c>
      <c r="C16" s="8" t="s">
        <v>83</v>
      </c>
      <c r="D16" s="8" t="s">
        <v>82</v>
      </c>
      <c r="E16" s="8" t="s">
        <v>81</v>
      </c>
      <c r="F16" s="8" t="s">
        <v>80</v>
      </c>
      <c r="G16" s="9">
        <v>21.906642913818359</v>
      </c>
      <c r="H16" s="8">
        <v>21.751272201538086</v>
      </c>
      <c r="I16" s="8">
        <v>0.26780059933662415</v>
      </c>
      <c r="J16" s="9" t="s">
        <v>47</v>
      </c>
      <c r="K16" s="8" t="s">
        <v>47</v>
      </c>
      <c r="L16" s="8" t="s">
        <v>47</v>
      </c>
      <c r="M16" s="8" t="b">
        <v>0</v>
      </c>
      <c r="N16" s="8">
        <v>0.01</v>
      </c>
      <c r="O16" s="8" t="b">
        <v>0</v>
      </c>
      <c r="P16" s="8">
        <v>3</v>
      </c>
      <c r="Q16" s="8">
        <v>15</v>
      </c>
      <c r="R16" s="8" t="s">
        <v>47</v>
      </c>
      <c r="S16" s="8" t="s">
        <v>46</v>
      </c>
      <c r="T16" s="8" t="s">
        <v>46</v>
      </c>
      <c r="U16" s="8" t="s">
        <v>46</v>
      </c>
      <c r="V16" s="8" t="s">
        <v>46</v>
      </c>
      <c r="W16" s="8" t="s">
        <v>46</v>
      </c>
    </row>
    <row r="17" spans="1:23" x14ac:dyDescent="0.25">
      <c r="A17" s="8" t="s">
        <v>154</v>
      </c>
      <c r="B17" s="8" t="s">
        <v>47</v>
      </c>
      <c r="C17" s="8" t="s">
        <v>88</v>
      </c>
      <c r="D17" s="8" t="s">
        <v>142</v>
      </c>
      <c r="E17" s="8" t="s">
        <v>87</v>
      </c>
      <c r="F17" s="8" t="s">
        <v>86</v>
      </c>
      <c r="G17" s="9">
        <v>32.928737640380859</v>
      </c>
      <c r="H17" s="8">
        <v>33.328365325927734</v>
      </c>
      <c r="I17" s="8">
        <v>0.35014069080352783</v>
      </c>
      <c r="J17" s="9">
        <v>100</v>
      </c>
      <c r="K17" s="8">
        <v>100</v>
      </c>
      <c r="L17" s="8" t="s">
        <v>47</v>
      </c>
      <c r="M17" s="8" t="b">
        <v>0</v>
      </c>
      <c r="N17" s="8">
        <v>0.2</v>
      </c>
      <c r="O17" s="8" t="b">
        <v>0</v>
      </c>
      <c r="P17" s="8">
        <v>3</v>
      </c>
      <c r="Q17" s="8">
        <v>15</v>
      </c>
      <c r="R17" s="8" t="s">
        <v>47</v>
      </c>
      <c r="S17" s="8" t="s">
        <v>46</v>
      </c>
      <c r="T17" s="8" t="s">
        <v>46</v>
      </c>
      <c r="U17" s="8" t="s">
        <v>46</v>
      </c>
      <c r="V17" s="8" t="s">
        <v>46</v>
      </c>
      <c r="W17" s="8" t="s">
        <v>46</v>
      </c>
    </row>
    <row r="18" spans="1:23" x14ac:dyDescent="0.25">
      <c r="A18" s="8" t="s">
        <v>154</v>
      </c>
      <c r="B18" s="8" t="s">
        <v>47</v>
      </c>
      <c r="C18" s="8" t="s">
        <v>83</v>
      </c>
      <c r="D18" s="8" t="s">
        <v>82</v>
      </c>
      <c r="E18" s="8" t="s">
        <v>81</v>
      </c>
      <c r="F18" s="8" t="s">
        <v>80</v>
      </c>
      <c r="G18" s="9">
        <v>21.905128479003906</v>
      </c>
      <c r="H18" s="8">
        <v>21.751272201538086</v>
      </c>
      <c r="I18" s="8">
        <v>0.26780059933662415</v>
      </c>
      <c r="J18" s="9" t="s">
        <v>47</v>
      </c>
      <c r="K18" s="8" t="s">
        <v>47</v>
      </c>
      <c r="L18" s="8" t="s">
        <v>47</v>
      </c>
      <c r="M18" s="8" t="b">
        <v>0</v>
      </c>
      <c r="N18" s="8">
        <v>0.01</v>
      </c>
      <c r="O18" s="8" t="b">
        <v>0</v>
      </c>
      <c r="P18" s="8">
        <v>3</v>
      </c>
      <c r="Q18" s="8">
        <v>15</v>
      </c>
      <c r="R18" s="8" t="s">
        <v>47</v>
      </c>
      <c r="S18" s="8" t="s">
        <v>46</v>
      </c>
      <c r="T18" s="8" t="s">
        <v>46</v>
      </c>
      <c r="U18" s="8" t="s">
        <v>46</v>
      </c>
      <c r="V18" s="8" t="s">
        <v>46</v>
      </c>
      <c r="W18" s="8" t="s">
        <v>46</v>
      </c>
    </row>
    <row r="19" spans="1:23" x14ac:dyDescent="0.25">
      <c r="A19" s="8" t="s">
        <v>153</v>
      </c>
      <c r="B19" s="8" t="s">
        <v>47</v>
      </c>
      <c r="C19" s="8" t="s">
        <v>88</v>
      </c>
      <c r="D19" s="8" t="s">
        <v>142</v>
      </c>
      <c r="E19" s="8" t="s">
        <v>87</v>
      </c>
      <c r="F19" s="8" t="s">
        <v>86</v>
      </c>
      <c r="G19" s="9">
        <v>33.581310272216797</v>
      </c>
      <c r="H19" s="8">
        <v>33.328365325927734</v>
      </c>
      <c r="I19" s="8">
        <v>0.35014069080352783</v>
      </c>
      <c r="J19" s="9">
        <v>100</v>
      </c>
      <c r="K19" s="8">
        <v>100</v>
      </c>
      <c r="L19" s="8" t="s">
        <v>47</v>
      </c>
      <c r="M19" s="8" t="b">
        <v>0</v>
      </c>
      <c r="N19" s="8">
        <v>0.2</v>
      </c>
      <c r="O19" s="8" t="b">
        <v>0</v>
      </c>
      <c r="P19" s="8">
        <v>3</v>
      </c>
      <c r="Q19" s="8">
        <v>15</v>
      </c>
      <c r="R19" s="8" t="s">
        <v>47</v>
      </c>
      <c r="S19" s="8" t="s">
        <v>46</v>
      </c>
      <c r="T19" s="8" t="s">
        <v>46</v>
      </c>
      <c r="U19" s="8" t="s">
        <v>46</v>
      </c>
      <c r="V19" s="8" t="s">
        <v>46</v>
      </c>
      <c r="W19" s="8" t="s">
        <v>46</v>
      </c>
    </row>
    <row r="20" spans="1:23" x14ac:dyDescent="0.25">
      <c r="A20" s="8" t="s">
        <v>153</v>
      </c>
      <c r="B20" s="8" t="s">
        <v>47</v>
      </c>
      <c r="C20" s="8" t="s">
        <v>83</v>
      </c>
      <c r="D20" s="8" t="s">
        <v>82</v>
      </c>
      <c r="E20" s="8" t="s">
        <v>81</v>
      </c>
      <c r="F20" s="8" t="s">
        <v>80</v>
      </c>
      <c r="G20" s="9">
        <v>21.442043304443359</v>
      </c>
      <c r="H20" s="8">
        <v>21.751272201538086</v>
      </c>
      <c r="I20" s="8">
        <v>0.26780059933662415</v>
      </c>
      <c r="J20" s="9" t="s">
        <v>47</v>
      </c>
      <c r="K20" s="8" t="s">
        <v>47</v>
      </c>
      <c r="L20" s="8" t="s">
        <v>47</v>
      </c>
      <c r="M20" s="8" t="b">
        <v>0</v>
      </c>
      <c r="N20" s="8">
        <v>0.01</v>
      </c>
      <c r="O20" s="8" t="b">
        <v>0</v>
      </c>
      <c r="P20" s="8">
        <v>3</v>
      </c>
      <c r="Q20" s="8">
        <v>15</v>
      </c>
      <c r="R20" s="8" t="s">
        <v>47</v>
      </c>
      <c r="S20" s="8" t="s">
        <v>46</v>
      </c>
      <c r="T20" s="8" t="s">
        <v>46</v>
      </c>
      <c r="U20" s="8" t="s">
        <v>46</v>
      </c>
      <c r="V20" s="8" t="s">
        <v>46</v>
      </c>
      <c r="W20" s="8" t="s">
        <v>46</v>
      </c>
    </row>
    <row r="21" spans="1:23" x14ac:dyDescent="0.25">
      <c r="A21" s="8" t="s">
        <v>152</v>
      </c>
      <c r="B21" s="8" t="s">
        <v>47</v>
      </c>
      <c r="C21" s="8" t="s">
        <v>88</v>
      </c>
      <c r="D21" s="8" t="s">
        <v>142</v>
      </c>
      <c r="E21" s="8" t="s">
        <v>87</v>
      </c>
      <c r="F21" s="8" t="s">
        <v>86</v>
      </c>
      <c r="G21" s="9">
        <v>29.117992401123047</v>
      </c>
      <c r="H21" s="8">
        <v>29.08552360534668</v>
      </c>
      <c r="I21" s="8">
        <v>4.59178127348423E-2</v>
      </c>
      <c r="J21" s="9">
        <v>1000</v>
      </c>
      <c r="K21" s="8">
        <v>1000</v>
      </c>
      <c r="L21" s="8" t="s">
        <v>47</v>
      </c>
      <c r="M21" s="8" t="b">
        <v>0</v>
      </c>
      <c r="N21" s="8">
        <v>0.2</v>
      </c>
      <c r="O21" s="8" t="b">
        <v>0</v>
      </c>
      <c r="P21" s="8">
        <v>3</v>
      </c>
      <c r="Q21" s="8">
        <v>15</v>
      </c>
      <c r="R21" s="8" t="s">
        <v>47</v>
      </c>
      <c r="S21" s="8" t="s">
        <v>46</v>
      </c>
      <c r="T21" s="8" t="s">
        <v>46</v>
      </c>
      <c r="U21" s="8" t="s">
        <v>46</v>
      </c>
      <c r="V21" s="8" t="s">
        <v>46</v>
      </c>
      <c r="W21" s="8" t="s">
        <v>46</v>
      </c>
    </row>
    <row r="22" spans="1:23" x14ac:dyDescent="0.25">
      <c r="A22" s="8" t="s">
        <v>152</v>
      </c>
      <c r="B22" s="8" t="s">
        <v>47</v>
      </c>
      <c r="C22" s="8" t="s">
        <v>83</v>
      </c>
      <c r="D22" s="8" t="s">
        <v>82</v>
      </c>
      <c r="E22" s="8" t="s">
        <v>81</v>
      </c>
      <c r="F22" s="8" t="s">
        <v>80</v>
      </c>
      <c r="G22" s="9">
        <v>21.237033843994141</v>
      </c>
      <c r="H22" s="8">
        <v>21.464773178100586</v>
      </c>
      <c r="I22" s="8">
        <v>0.32207205891609192</v>
      </c>
      <c r="J22" s="9" t="s">
        <v>47</v>
      </c>
      <c r="K22" s="8" t="s">
        <v>47</v>
      </c>
      <c r="L22" s="8" t="s">
        <v>47</v>
      </c>
      <c r="M22" s="8" t="b">
        <v>0</v>
      </c>
      <c r="N22" s="8">
        <v>0.01</v>
      </c>
      <c r="O22" s="8" t="b">
        <v>0</v>
      </c>
      <c r="P22" s="8">
        <v>3</v>
      </c>
      <c r="Q22" s="8">
        <v>15</v>
      </c>
      <c r="R22" s="8" t="s">
        <v>47</v>
      </c>
      <c r="S22" s="8" t="s">
        <v>46</v>
      </c>
      <c r="T22" s="8" t="s">
        <v>46</v>
      </c>
      <c r="U22" s="8" t="s">
        <v>46</v>
      </c>
      <c r="V22" s="8" t="s">
        <v>46</v>
      </c>
      <c r="W22" s="8" t="s">
        <v>46</v>
      </c>
    </row>
    <row r="23" spans="1:23" x14ac:dyDescent="0.25">
      <c r="A23" s="8" t="s">
        <v>151</v>
      </c>
      <c r="B23" s="8" t="s">
        <v>47</v>
      </c>
      <c r="C23" s="8" t="s">
        <v>88</v>
      </c>
      <c r="D23" s="8" t="s">
        <v>142</v>
      </c>
      <c r="E23" s="8" t="s">
        <v>87</v>
      </c>
      <c r="F23" s="8" t="s">
        <v>86</v>
      </c>
      <c r="G23" s="9">
        <v>29.053054809570313</v>
      </c>
      <c r="H23" s="8">
        <v>29.08552360534668</v>
      </c>
      <c r="I23" s="8">
        <v>4.59178127348423E-2</v>
      </c>
      <c r="J23" s="9">
        <v>1000</v>
      </c>
      <c r="K23" s="8">
        <v>1000</v>
      </c>
      <c r="L23" s="8" t="s">
        <v>47</v>
      </c>
      <c r="M23" s="8" t="b">
        <v>0</v>
      </c>
      <c r="N23" s="8">
        <v>0.2</v>
      </c>
      <c r="O23" s="8" t="b">
        <v>0</v>
      </c>
      <c r="P23" s="8">
        <v>3</v>
      </c>
      <c r="Q23" s="8">
        <v>15</v>
      </c>
      <c r="R23" s="8" t="s">
        <v>47</v>
      </c>
      <c r="S23" s="8" t="s">
        <v>46</v>
      </c>
      <c r="T23" s="8" t="s">
        <v>46</v>
      </c>
      <c r="U23" s="8" t="s">
        <v>46</v>
      </c>
      <c r="V23" s="8" t="s">
        <v>46</v>
      </c>
      <c r="W23" s="8" t="s">
        <v>46</v>
      </c>
    </row>
    <row r="24" spans="1:23" x14ac:dyDescent="0.25">
      <c r="A24" s="8" t="s">
        <v>151</v>
      </c>
      <c r="B24" s="8" t="s">
        <v>47</v>
      </c>
      <c r="C24" s="8" t="s">
        <v>83</v>
      </c>
      <c r="D24" s="8" t="s">
        <v>82</v>
      </c>
      <c r="E24" s="8" t="s">
        <v>81</v>
      </c>
      <c r="F24" s="8" t="s">
        <v>80</v>
      </c>
      <c r="G24" s="9">
        <v>21.692512512207031</v>
      </c>
      <c r="H24" s="8">
        <v>21.464773178100586</v>
      </c>
      <c r="I24" s="8">
        <v>0.32207205891609192</v>
      </c>
      <c r="J24" s="9" t="s">
        <v>47</v>
      </c>
      <c r="K24" s="8" t="s">
        <v>47</v>
      </c>
      <c r="L24" s="8" t="s">
        <v>47</v>
      </c>
      <c r="M24" s="8" t="b">
        <v>0</v>
      </c>
      <c r="N24" s="8">
        <v>0.01</v>
      </c>
      <c r="O24" s="8" t="b">
        <v>0</v>
      </c>
      <c r="P24" s="8">
        <v>3</v>
      </c>
      <c r="Q24" s="8">
        <v>15</v>
      </c>
      <c r="R24" s="8" t="s">
        <v>47</v>
      </c>
      <c r="S24" s="8" t="s">
        <v>46</v>
      </c>
      <c r="T24" s="8" t="s">
        <v>46</v>
      </c>
      <c r="U24" s="8" t="s">
        <v>46</v>
      </c>
      <c r="V24" s="8" t="s">
        <v>46</v>
      </c>
      <c r="W24" s="8" t="s">
        <v>46</v>
      </c>
    </row>
    <row r="25" spans="1:23" x14ac:dyDescent="0.25">
      <c r="A25" s="8" t="s">
        <v>150</v>
      </c>
      <c r="B25" s="8" t="s">
        <v>47</v>
      </c>
      <c r="C25" s="8" t="s">
        <v>88</v>
      </c>
      <c r="D25" s="8" t="s">
        <v>142</v>
      </c>
      <c r="E25" s="8" t="s">
        <v>87</v>
      </c>
      <c r="F25" s="8" t="s">
        <v>86</v>
      </c>
      <c r="G25" s="9">
        <v>25.86231803894043</v>
      </c>
      <c r="H25" s="8">
        <v>25.903285980224609</v>
      </c>
      <c r="I25" s="8">
        <v>5.7937417179346085E-2</v>
      </c>
      <c r="J25" s="9">
        <v>10000</v>
      </c>
      <c r="K25" s="8">
        <v>10000</v>
      </c>
      <c r="L25" s="8" t="s">
        <v>47</v>
      </c>
      <c r="M25" s="8" t="b">
        <v>0</v>
      </c>
      <c r="N25" s="8">
        <v>0.2</v>
      </c>
      <c r="O25" s="8" t="b">
        <v>0</v>
      </c>
      <c r="P25" s="8">
        <v>3</v>
      </c>
      <c r="Q25" s="8">
        <v>15</v>
      </c>
      <c r="R25" s="8" t="s">
        <v>47</v>
      </c>
      <c r="S25" s="8" t="s">
        <v>46</v>
      </c>
      <c r="T25" s="8" t="s">
        <v>46</v>
      </c>
      <c r="U25" s="8" t="s">
        <v>46</v>
      </c>
      <c r="V25" s="8" t="s">
        <v>46</v>
      </c>
      <c r="W25" s="8" t="s">
        <v>46</v>
      </c>
    </row>
    <row r="26" spans="1:23" x14ac:dyDescent="0.25">
      <c r="A26" s="8" t="s">
        <v>150</v>
      </c>
      <c r="B26" s="8" t="s">
        <v>47</v>
      </c>
      <c r="C26" s="8" t="s">
        <v>83</v>
      </c>
      <c r="D26" s="8" t="s">
        <v>82</v>
      </c>
      <c r="E26" s="8" t="s">
        <v>81</v>
      </c>
      <c r="F26" s="8" t="s">
        <v>80</v>
      </c>
      <c r="G26" s="9">
        <v>21.46605110168457</v>
      </c>
      <c r="H26" s="8">
        <v>21.334184646606445</v>
      </c>
      <c r="I26" s="8">
        <v>0.18648733198642731</v>
      </c>
      <c r="J26" s="9" t="s">
        <v>47</v>
      </c>
      <c r="K26" s="8" t="s">
        <v>47</v>
      </c>
      <c r="L26" s="8" t="s">
        <v>47</v>
      </c>
      <c r="M26" s="8" t="b">
        <v>0</v>
      </c>
      <c r="N26" s="8">
        <v>0.01</v>
      </c>
      <c r="O26" s="8" t="b">
        <v>0</v>
      </c>
      <c r="P26" s="8">
        <v>3</v>
      </c>
      <c r="Q26" s="8">
        <v>15</v>
      </c>
      <c r="R26" s="8" t="s">
        <v>47</v>
      </c>
      <c r="S26" s="8" t="s">
        <v>46</v>
      </c>
      <c r="T26" s="8" t="s">
        <v>46</v>
      </c>
      <c r="U26" s="8" t="s">
        <v>46</v>
      </c>
      <c r="V26" s="8" t="s">
        <v>46</v>
      </c>
      <c r="W26" s="8" t="s">
        <v>46</v>
      </c>
    </row>
    <row r="27" spans="1:23" x14ac:dyDescent="0.25">
      <c r="A27" s="8" t="s">
        <v>149</v>
      </c>
      <c r="B27" s="8" t="s">
        <v>47</v>
      </c>
      <c r="C27" s="8" t="s">
        <v>88</v>
      </c>
      <c r="D27" s="8" t="s">
        <v>142</v>
      </c>
      <c r="E27" s="8" t="s">
        <v>87</v>
      </c>
      <c r="F27" s="8" t="s">
        <v>86</v>
      </c>
      <c r="G27" s="9">
        <v>25.944253921508789</v>
      </c>
      <c r="H27" s="8">
        <v>25.903285980224609</v>
      </c>
      <c r="I27" s="8">
        <v>5.7937417179346085E-2</v>
      </c>
      <c r="J27" s="9">
        <v>10000</v>
      </c>
      <c r="K27" s="8">
        <v>10000</v>
      </c>
      <c r="L27" s="8" t="s">
        <v>47</v>
      </c>
      <c r="M27" s="8" t="b">
        <v>0</v>
      </c>
      <c r="N27" s="8">
        <v>0.2</v>
      </c>
      <c r="O27" s="8" t="b">
        <v>0</v>
      </c>
      <c r="P27" s="8">
        <v>3</v>
      </c>
      <c r="Q27" s="8">
        <v>15</v>
      </c>
      <c r="R27" s="8" t="s">
        <v>47</v>
      </c>
      <c r="S27" s="8" t="s">
        <v>46</v>
      </c>
      <c r="T27" s="8" t="s">
        <v>46</v>
      </c>
      <c r="U27" s="8" t="s">
        <v>46</v>
      </c>
      <c r="V27" s="8" t="s">
        <v>46</v>
      </c>
      <c r="W27" s="8" t="s">
        <v>46</v>
      </c>
    </row>
    <row r="28" spans="1:23" x14ac:dyDescent="0.25">
      <c r="A28" s="8" t="s">
        <v>149</v>
      </c>
      <c r="B28" s="8" t="s">
        <v>47</v>
      </c>
      <c r="C28" s="8" t="s">
        <v>83</v>
      </c>
      <c r="D28" s="8" t="s">
        <v>82</v>
      </c>
      <c r="E28" s="8" t="s">
        <v>81</v>
      </c>
      <c r="F28" s="8" t="s">
        <v>80</v>
      </c>
      <c r="G28" s="9">
        <v>21.20231819152832</v>
      </c>
      <c r="H28" s="8">
        <v>21.334184646606445</v>
      </c>
      <c r="I28" s="8">
        <v>0.18648733198642731</v>
      </c>
      <c r="J28" s="9" t="s">
        <v>47</v>
      </c>
      <c r="K28" s="8" t="s">
        <v>47</v>
      </c>
      <c r="L28" s="8" t="s">
        <v>47</v>
      </c>
      <c r="M28" s="8" t="b">
        <v>0</v>
      </c>
      <c r="N28" s="8">
        <v>0.01</v>
      </c>
      <c r="O28" s="8" t="b">
        <v>0</v>
      </c>
      <c r="P28" s="8">
        <v>3</v>
      </c>
      <c r="Q28" s="8">
        <v>15</v>
      </c>
      <c r="R28" s="8" t="s">
        <v>47</v>
      </c>
      <c r="S28" s="8" t="s">
        <v>46</v>
      </c>
      <c r="T28" s="8" t="s">
        <v>46</v>
      </c>
      <c r="U28" s="8" t="s">
        <v>46</v>
      </c>
      <c r="V28" s="8" t="s">
        <v>46</v>
      </c>
      <c r="W28" s="8" t="s">
        <v>46</v>
      </c>
    </row>
    <row r="29" spans="1:23" x14ac:dyDescent="0.25">
      <c r="A29" s="8" t="s">
        <v>148</v>
      </c>
      <c r="B29" s="8" t="s">
        <v>47</v>
      </c>
      <c r="C29" s="8" t="s">
        <v>88</v>
      </c>
      <c r="D29" s="8" t="s">
        <v>142</v>
      </c>
      <c r="E29" s="8" t="s">
        <v>87</v>
      </c>
      <c r="F29" s="8" t="s">
        <v>86</v>
      </c>
      <c r="G29" s="9">
        <v>22.454935073852539</v>
      </c>
      <c r="H29" s="8">
        <v>22.333253860473633</v>
      </c>
      <c r="I29" s="8">
        <v>0.17208322882652283</v>
      </c>
      <c r="J29" s="9">
        <v>100000</v>
      </c>
      <c r="K29" s="8">
        <v>100000</v>
      </c>
      <c r="L29" s="8" t="s">
        <v>47</v>
      </c>
      <c r="M29" s="8" t="b">
        <v>0</v>
      </c>
      <c r="N29" s="8">
        <v>0.2</v>
      </c>
      <c r="O29" s="8" t="b">
        <v>0</v>
      </c>
      <c r="P29" s="8">
        <v>3</v>
      </c>
      <c r="Q29" s="8">
        <v>15</v>
      </c>
      <c r="R29" s="8" t="s">
        <v>47</v>
      </c>
      <c r="S29" s="8" t="s">
        <v>46</v>
      </c>
      <c r="T29" s="8" t="s">
        <v>46</v>
      </c>
      <c r="U29" s="8" t="s">
        <v>46</v>
      </c>
      <c r="V29" s="8" t="s">
        <v>46</v>
      </c>
      <c r="W29" s="8" t="s">
        <v>46</v>
      </c>
    </row>
    <row r="30" spans="1:23" x14ac:dyDescent="0.25">
      <c r="A30" s="8" t="s">
        <v>148</v>
      </c>
      <c r="B30" s="8" t="s">
        <v>47</v>
      </c>
      <c r="C30" s="8" t="s">
        <v>83</v>
      </c>
      <c r="D30" s="8" t="s">
        <v>82</v>
      </c>
      <c r="E30" s="8" t="s">
        <v>81</v>
      </c>
      <c r="F30" s="8" t="s">
        <v>80</v>
      </c>
      <c r="G30" s="9">
        <v>22.161918640136719</v>
      </c>
      <c r="H30" s="8">
        <v>22.094171524047852</v>
      </c>
      <c r="I30" s="8">
        <v>9.5808893442153931E-2</v>
      </c>
      <c r="J30" s="9" t="s">
        <v>47</v>
      </c>
      <c r="K30" s="8" t="s">
        <v>47</v>
      </c>
      <c r="L30" s="8" t="s">
        <v>47</v>
      </c>
      <c r="M30" s="8" t="b">
        <v>0</v>
      </c>
      <c r="N30" s="8">
        <v>0.01</v>
      </c>
      <c r="O30" s="8" t="b">
        <v>0</v>
      </c>
      <c r="P30" s="8">
        <v>3</v>
      </c>
      <c r="Q30" s="8">
        <v>15</v>
      </c>
      <c r="R30" s="8" t="s">
        <v>47</v>
      </c>
      <c r="S30" s="8" t="s">
        <v>46</v>
      </c>
      <c r="T30" s="8" t="s">
        <v>46</v>
      </c>
      <c r="U30" s="8" t="s">
        <v>46</v>
      </c>
      <c r="V30" s="8" t="s">
        <v>46</v>
      </c>
      <c r="W30" s="8" t="s">
        <v>46</v>
      </c>
    </row>
    <row r="31" spans="1:23" x14ac:dyDescent="0.25">
      <c r="A31" s="8" t="s">
        <v>147</v>
      </c>
      <c r="B31" s="8" t="s">
        <v>47</v>
      </c>
      <c r="C31" s="8" t="s">
        <v>88</v>
      </c>
      <c r="D31" s="8" t="s">
        <v>142</v>
      </c>
      <c r="E31" s="8" t="s">
        <v>87</v>
      </c>
      <c r="F31" s="8" t="s">
        <v>86</v>
      </c>
      <c r="G31" s="9">
        <v>22.211572647094727</v>
      </c>
      <c r="H31" s="8">
        <v>22.333253860473633</v>
      </c>
      <c r="I31" s="8">
        <v>0.17208322882652283</v>
      </c>
      <c r="J31" s="9">
        <v>100000</v>
      </c>
      <c r="K31" s="8">
        <v>100000</v>
      </c>
      <c r="L31" s="8" t="s">
        <v>47</v>
      </c>
      <c r="M31" s="8" t="b">
        <v>0</v>
      </c>
      <c r="N31" s="8">
        <v>0.2</v>
      </c>
      <c r="O31" s="8" t="b">
        <v>0</v>
      </c>
      <c r="P31" s="8">
        <v>3</v>
      </c>
      <c r="Q31" s="8">
        <v>15</v>
      </c>
      <c r="R31" s="8" t="s">
        <v>47</v>
      </c>
      <c r="S31" s="8" t="s">
        <v>46</v>
      </c>
      <c r="T31" s="8" t="s">
        <v>46</v>
      </c>
      <c r="U31" s="8" t="s">
        <v>46</v>
      </c>
      <c r="V31" s="8" t="s">
        <v>46</v>
      </c>
      <c r="W31" s="8" t="s">
        <v>46</v>
      </c>
    </row>
    <row r="32" spans="1:23" x14ac:dyDescent="0.25">
      <c r="A32" s="8" t="s">
        <v>147</v>
      </c>
      <c r="B32" s="8" t="s">
        <v>47</v>
      </c>
      <c r="C32" s="8" t="s">
        <v>83</v>
      </c>
      <c r="D32" s="8" t="s">
        <v>82</v>
      </c>
      <c r="E32" s="8" t="s">
        <v>81</v>
      </c>
      <c r="F32" s="8" t="s">
        <v>80</v>
      </c>
      <c r="G32" s="9">
        <v>22.026424407958984</v>
      </c>
      <c r="H32" s="8">
        <v>22.094171524047852</v>
      </c>
      <c r="I32" s="8">
        <v>9.5808893442153931E-2</v>
      </c>
      <c r="J32" s="9" t="s">
        <v>47</v>
      </c>
      <c r="K32" s="8" t="s">
        <v>47</v>
      </c>
      <c r="L32" s="8" t="s">
        <v>47</v>
      </c>
      <c r="M32" s="8" t="b">
        <v>0</v>
      </c>
      <c r="N32" s="8">
        <v>0.01</v>
      </c>
      <c r="O32" s="8" t="b">
        <v>0</v>
      </c>
      <c r="P32" s="8">
        <v>3</v>
      </c>
      <c r="Q32" s="8">
        <v>15</v>
      </c>
      <c r="R32" s="8" t="s">
        <v>47</v>
      </c>
      <c r="S32" s="8" t="s">
        <v>46</v>
      </c>
      <c r="T32" s="8" t="s">
        <v>46</v>
      </c>
      <c r="U32" s="8" t="s">
        <v>46</v>
      </c>
      <c r="V32" s="8" t="s">
        <v>46</v>
      </c>
      <c r="W32" s="8" t="s">
        <v>46</v>
      </c>
    </row>
    <row r="33" spans="1:23" x14ac:dyDescent="0.25">
      <c r="A33" s="8" t="s">
        <v>146</v>
      </c>
      <c r="B33" s="8" t="s">
        <v>47</v>
      </c>
      <c r="C33" s="8" t="s">
        <v>88</v>
      </c>
      <c r="D33" s="8" t="s">
        <v>142</v>
      </c>
      <c r="E33" s="8" t="s">
        <v>87</v>
      </c>
      <c r="F33" s="8" t="s">
        <v>86</v>
      </c>
      <c r="G33" s="9">
        <v>19.166379928588867</v>
      </c>
      <c r="H33" s="8">
        <v>19.142353057861328</v>
      </c>
      <c r="I33" s="8">
        <v>3.3977776765823364E-2</v>
      </c>
      <c r="J33" s="9">
        <v>1000000</v>
      </c>
      <c r="K33" s="8">
        <v>1000000</v>
      </c>
      <c r="L33" s="8" t="s">
        <v>47</v>
      </c>
      <c r="M33" s="8" t="b">
        <v>0</v>
      </c>
      <c r="N33" s="8">
        <v>0.2</v>
      </c>
      <c r="O33" s="8" t="b">
        <v>0</v>
      </c>
      <c r="P33" s="8">
        <v>3</v>
      </c>
      <c r="Q33" s="8">
        <v>15</v>
      </c>
      <c r="R33" s="8" t="s">
        <v>47</v>
      </c>
      <c r="S33" s="8" t="s">
        <v>46</v>
      </c>
      <c r="T33" s="8" t="s">
        <v>46</v>
      </c>
      <c r="U33" s="8" t="s">
        <v>46</v>
      </c>
      <c r="V33" s="8" t="s">
        <v>46</v>
      </c>
      <c r="W33" s="8" t="s">
        <v>46</v>
      </c>
    </row>
    <row r="34" spans="1:23" x14ac:dyDescent="0.25">
      <c r="A34" s="8" t="s">
        <v>146</v>
      </c>
      <c r="B34" s="8" t="s">
        <v>47</v>
      </c>
      <c r="C34" s="8" t="s">
        <v>83</v>
      </c>
      <c r="D34" s="8" t="s">
        <v>82</v>
      </c>
      <c r="E34" s="8" t="s">
        <v>81</v>
      </c>
      <c r="F34" s="8" t="s">
        <v>80</v>
      </c>
      <c r="G34" s="9">
        <v>22.124504089355469</v>
      </c>
      <c r="H34" s="8">
        <v>22.453033447265625</v>
      </c>
      <c r="I34" s="8">
        <v>0.46461066603660583</v>
      </c>
      <c r="J34" s="9" t="s">
        <v>47</v>
      </c>
      <c r="K34" s="8" t="s">
        <v>47</v>
      </c>
      <c r="L34" s="8" t="s">
        <v>47</v>
      </c>
      <c r="M34" s="8" t="b">
        <v>0</v>
      </c>
      <c r="N34" s="8">
        <v>0.01</v>
      </c>
      <c r="O34" s="8" t="b">
        <v>0</v>
      </c>
      <c r="P34" s="8">
        <v>3</v>
      </c>
      <c r="Q34" s="8">
        <v>15</v>
      </c>
      <c r="R34" s="8" t="s">
        <v>47</v>
      </c>
      <c r="S34" s="8" t="s">
        <v>46</v>
      </c>
      <c r="T34" s="8" t="s">
        <v>46</v>
      </c>
      <c r="U34" s="8" t="s">
        <v>46</v>
      </c>
      <c r="V34" s="8" t="s">
        <v>46</v>
      </c>
      <c r="W34" s="8" t="s">
        <v>46</v>
      </c>
    </row>
    <row r="35" spans="1:23" x14ac:dyDescent="0.25">
      <c r="A35" s="8" t="s">
        <v>145</v>
      </c>
      <c r="B35" s="8" t="s">
        <v>47</v>
      </c>
      <c r="C35" s="8" t="s">
        <v>88</v>
      </c>
      <c r="D35" s="8" t="s">
        <v>142</v>
      </c>
      <c r="E35" s="8" t="s">
        <v>87</v>
      </c>
      <c r="F35" s="8" t="s">
        <v>86</v>
      </c>
      <c r="G35" s="9">
        <v>19.118328094482422</v>
      </c>
      <c r="H35" s="8">
        <v>19.142353057861328</v>
      </c>
      <c r="I35" s="8">
        <v>3.3977776765823364E-2</v>
      </c>
      <c r="J35" s="9">
        <v>1000000</v>
      </c>
      <c r="K35" s="8">
        <v>1000000</v>
      </c>
      <c r="L35" s="8" t="s">
        <v>47</v>
      </c>
      <c r="M35" s="8" t="b">
        <v>0</v>
      </c>
      <c r="N35" s="8">
        <v>0.2</v>
      </c>
      <c r="O35" s="8" t="b">
        <v>0</v>
      </c>
      <c r="P35" s="8">
        <v>3</v>
      </c>
      <c r="Q35" s="8">
        <v>15</v>
      </c>
      <c r="R35" s="8" t="s">
        <v>47</v>
      </c>
      <c r="S35" s="8" t="s">
        <v>46</v>
      </c>
      <c r="T35" s="8" t="s">
        <v>46</v>
      </c>
      <c r="U35" s="8" t="s">
        <v>46</v>
      </c>
      <c r="V35" s="8" t="s">
        <v>46</v>
      </c>
      <c r="W35" s="8" t="s">
        <v>46</v>
      </c>
    </row>
    <row r="36" spans="1:23" x14ac:dyDescent="0.25">
      <c r="A36" s="8" t="s">
        <v>145</v>
      </c>
      <c r="B36" s="8" t="s">
        <v>47</v>
      </c>
      <c r="C36" s="8" t="s">
        <v>83</v>
      </c>
      <c r="D36" s="8" t="s">
        <v>82</v>
      </c>
      <c r="E36" s="8" t="s">
        <v>81</v>
      </c>
      <c r="F36" s="8" t="s">
        <v>80</v>
      </c>
      <c r="G36" s="9">
        <v>22.781562805175781</v>
      </c>
      <c r="H36" s="8">
        <v>22.453033447265625</v>
      </c>
      <c r="I36" s="8">
        <v>0.46461066603660583</v>
      </c>
      <c r="J36" s="9" t="s">
        <v>47</v>
      </c>
      <c r="K36" s="8" t="s">
        <v>47</v>
      </c>
      <c r="L36" s="8" t="s">
        <v>47</v>
      </c>
      <c r="M36" s="8" t="b">
        <v>0</v>
      </c>
      <c r="N36" s="8">
        <v>0.01</v>
      </c>
      <c r="O36" s="8" t="b">
        <v>0</v>
      </c>
      <c r="P36" s="8">
        <v>3</v>
      </c>
      <c r="Q36" s="8">
        <v>15</v>
      </c>
      <c r="R36" s="8" t="s">
        <v>47</v>
      </c>
      <c r="S36" s="8" t="s">
        <v>46</v>
      </c>
      <c r="T36" s="8" t="s">
        <v>46</v>
      </c>
      <c r="U36" s="8" t="s">
        <v>46</v>
      </c>
      <c r="V36" s="8" t="s">
        <v>46</v>
      </c>
      <c r="W36" s="8" t="s">
        <v>46</v>
      </c>
    </row>
    <row r="37" spans="1:23" x14ac:dyDescent="0.25">
      <c r="A37" s="8" t="s">
        <v>144</v>
      </c>
      <c r="B37" s="8" t="s">
        <v>47</v>
      </c>
      <c r="C37" s="8" t="s">
        <v>88</v>
      </c>
      <c r="D37" s="8" t="s">
        <v>142</v>
      </c>
      <c r="E37" s="8" t="s">
        <v>87</v>
      </c>
      <c r="F37" s="8" t="s">
        <v>86</v>
      </c>
      <c r="G37" s="9">
        <v>16.316684722900391</v>
      </c>
      <c r="H37" s="8">
        <v>16.304615020751953</v>
      </c>
      <c r="I37" s="8">
        <v>1.7069136723875999E-2</v>
      </c>
      <c r="J37" s="9">
        <v>10000000</v>
      </c>
      <c r="K37" s="8">
        <v>10000000</v>
      </c>
      <c r="L37" s="8" t="s">
        <v>47</v>
      </c>
      <c r="M37" s="8" t="b">
        <v>0</v>
      </c>
      <c r="N37" s="8">
        <v>0.2</v>
      </c>
      <c r="O37" s="8" t="b">
        <v>0</v>
      </c>
      <c r="P37" s="8">
        <v>3</v>
      </c>
      <c r="Q37" s="8">
        <v>15</v>
      </c>
      <c r="R37" s="8" t="s">
        <v>47</v>
      </c>
      <c r="S37" s="8" t="s">
        <v>46</v>
      </c>
      <c r="T37" s="8" t="s">
        <v>46</v>
      </c>
      <c r="U37" s="8" t="s">
        <v>46</v>
      </c>
      <c r="V37" s="8" t="s">
        <v>46</v>
      </c>
      <c r="W37" s="8" t="s">
        <v>46</v>
      </c>
    </row>
    <row r="38" spans="1:23" x14ac:dyDescent="0.25">
      <c r="A38" s="8" t="s">
        <v>144</v>
      </c>
      <c r="B38" s="8" t="s">
        <v>47</v>
      </c>
      <c r="C38" s="8" t="s">
        <v>83</v>
      </c>
      <c r="D38" s="8" t="s">
        <v>82</v>
      </c>
      <c r="E38" s="8" t="s">
        <v>81</v>
      </c>
      <c r="F38" s="8" t="s">
        <v>80</v>
      </c>
      <c r="G38" s="9">
        <v>23.118579864501953</v>
      </c>
      <c r="H38" s="8">
        <v>23.067907333374023</v>
      </c>
      <c r="I38" s="8">
        <v>7.1661777794361115E-2</v>
      </c>
      <c r="J38" s="9" t="s">
        <v>47</v>
      </c>
      <c r="K38" s="8" t="s">
        <v>47</v>
      </c>
      <c r="L38" s="8" t="s">
        <v>47</v>
      </c>
      <c r="M38" s="8" t="b">
        <v>0</v>
      </c>
      <c r="N38" s="8">
        <v>0.01</v>
      </c>
      <c r="O38" s="8" t="b">
        <v>0</v>
      </c>
      <c r="P38" s="8">
        <v>3</v>
      </c>
      <c r="Q38" s="8">
        <v>15</v>
      </c>
      <c r="R38" s="8" t="s">
        <v>47</v>
      </c>
      <c r="S38" s="8" t="s">
        <v>46</v>
      </c>
      <c r="T38" s="8" t="s">
        <v>46</v>
      </c>
      <c r="U38" s="8" t="s">
        <v>46</v>
      </c>
      <c r="V38" s="8" t="s">
        <v>46</v>
      </c>
      <c r="W38" s="8" t="s">
        <v>46</v>
      </c>
    </row>
    <row r="39" spans="1:23" x14ac:dyDescent="0.25">
      <c r="A39" s="8" t="s">
        <v>143</v>
      </c>
      <c r="B39" s="8" t="s">
        <v>47</v>
      </c>
      <c r="C39" s="8" t="s">
        <v>88</v>
      </c>
      <c r="D39" s="8" t="s">
        <v>142</v>
      </c>
      <c r="E39" s="8" t="s">
        <v>87</v>
      </c>
      <c r="F39" s="8" t="s">
        <v>86</v>
      </c>
      <c r="G39" s="9">
        <v>16.292545318603516</v>
      </c>
      <c r="H39" s="8">
        <v>16.304615020751953</v>
      </c>
      <c r="I39" s="8">
        <v>1.7069136723875999E-2</v>
      </c>
      <c r="J39" s="9">
        <v>10000000</v>
      </c>
      <c r="K39" s="8">
        <v>10000000</v>
      </c>
      <c r="L39" s="8" t="s">
        <v>47</v>
      </c>
      <c r="M39" s="8" t="b">
        <v>0</v>
      </c>
      <c r="N39" s="8">
        <v>0.2</v>
      </c>
      <c r="O39" s="8" t="b">
        <v>0</v>
      </c>
      <c r="P39" s="8">
        <v>3</v>
      </c>
      <c r="Q39" s="8">
        <v>15</v>
      </c>
      <c r="R39" s="8" t="s">
        <v>47</v>
      </c>
      <c r="S39" s="8" t="s">
        <v>46</v>
      </c>
      <c r="T39" s="8" t="s">
        <v>46</v>
      </c>
      <c r="U39" s="8" t="s">
        <v>46</v>
      </c>
      <c r="V39" s="8" t="s">
        <v>46</v>
      </c>
      <c r="W39" s="8" t="s">
        <v>46</v>
      </c>
    </row>
    <row r="40" spans="1:23" x14ac:dyDescent="0.25">
      <c r="A40" s="8" t="s">
        <v>143</v>
      </c>
      <c r="B40" s="8" t="s">
        <v>47</v>
      </c>
      <c r="C40" s="8" t="s">
        <v>83</v>
      </c>
      <c r="D40" s="8" t="s">
        <v>82</v>
      </c>
      <c r="E40" s="8" t="s">
        <v>81</v>
      </c>
      <c r="F40" s="8" t="s">
        <v>80</v>
      </c>
      <c r="G40" s="9">
        <v>23.017234802246094</v>
      </c>
      <c r="H40" s="8">
        <v>23.067907333374023</v>
      </c>
      <c r="I40" s="8">
        <v>7.1661777794361115E-2</v>
      </c>
      <c r="J40" s="9" t="s">
        <v>47</v>
      </c>
      <c r="K40" s="8" t="s">
        <v>47</v>
      </c>
      <c r="L40" s="8" t="s">
        <v>47</v>
      </c>
      <c r="M40" s="8" t="b">
        <v>0</v>
      </c>
      <c r="N40" s="8">
        <v>0.01</v>
      </c>
      <c r="O40" s="8" t="b">
        <v>0</v>
      </c>
      <c r="P40" s="8">
        <v>3</v>
      </c>
      <c r="Q40" s="8">
        <v>15</v>
      </c>
      <c r="R40" s="8" t="s">
        <v>47</v>
      </c>
      <c r="S40" s="8" t="s">
        <v>46</v>
      </c>
      <c r="T40" s="8" t="s">
        <v>46</v>
      </c>
      <c r="U40" s="8" t="s">
        <v>46</v>
      </c>
      <c r="V40" s="8" t="s">
        <v>46</v>
      </c>
      <c r="W40" s="8" t="s">
        <v>46</v>
      </c>
    </row>
    <row r="41" spans="1:23" x14ac:dyDescent="0.25">
      <c r="A41" s="8" t="s">
        <v>141</v>
      </c>
      <c r="B41" s="8" t="s">
        <v>47</v>
      </c>
      <c r="C41" s="8" t="s">
        <v>88</v>
      </c>
      <c r="D41" s="8" t="s">
        <v>139</v>
      </c>
      <c r="E41" s="8" t="s">
        <v>87</v>
      </c>
      <c r="F41" s="8" t="s">
        <v>86</v>
      </c>
      <c r="G41" s="9" t="s">
        <v>85</v>
      </c>
      <c r="H41" s="8">
        <v>31.150957107543945</v>
      </c>
      <c r="I41" s="8" t="s">
        <v>47</v>
      </c>
      <c r="J41" s="9" t="s">
        <v>47</v>
      </c>
      <c r="K41" s="8" t="s">
        <v>47</v>
      </c>
      <c r="L41" s="8" t="s">
        <v>47</v>
      </c>
      <c r="M41" s="8" t="b">
        <v>0</v>
      </c>
      <c r="N41" s="8">
        <v>0.2</v>
      </c>
      <c r="O41" s="8" t="b">
        <v>0</v>
      </c>
      <c r="P41" s="8">
        <v>3</v>
      </c>
      <c r="Q41" s="8">
        <v>15</v>
      </c>
      <c r="R41" s="8" t="s">
        <v>47</v>
      </c>
      <c r="S41" s="8" t="s">
        <v>46</v>
      </c>
      <c r="T41" s="8" t="s">
        <v>46</v>
      </c>
      <c r="U41" s="8" t="s">
        <v>46</v>
      </c>
      <c r="V41" s="8" t="s">
        <v>46</v>
      </c>
      <c r="W41" s="8" t="s">
        <v>46</v>
      </c>
    </row>
    <row r="42" spans="1:23" x14ac:dyDescent="0.25">
      <c r="A42" s="8" t="s">
        <v>141</v>
      </c>
      <c r="B42" s="8" t="s">
        <v>47</v>
      </c>
      <c r="C42" s="8" t="s">
        <v>83</v>
      </c>
      <c r="D42" s="8" t="s">
        <v>82</v>
      </c>
      <c r="E42" s="8" t="s">
        <v>81</v>
      </c>
      <c r="F42" s="8" t="s">
        <v>80</v>
      </c>
      <c r="G42" s="9">
        <v>21.356710433959961</v>
      </c>
      <c r="H42" s="8">
        <v>21.446502685546875</v>
      </c>
      <c r="I42" s="8">
        <v>0.12698677182197571</v>
      </c>
      <c r="J42" s="9" t="s">
        <v>47</v>
      </c>
      <c r="K42" s="8" t="s">
        <v>47</v>
      </c>
      <c r="L42" s="8" t="s">
        <v>47</v>
      </c>
      <c r="M42" s="8" t="b">
        <v>0</v>
      </c>
      <c r="N42" s="8">
        <v>0.01</v>
      </c>
      <c r="O42" s="8" t="b">
        <v>0</v>
      </c>
      <c r="P42" s="8">
        <v>3</v>
      </c>
      <c r="Q42" s="8">
        <v>15</v>
      </c>
      <c r="R42" s="8" t="s">
        <v>47</v>
      </c>
      <c r="S42" s="8" t="s">
        <v>46</v>
      </c>
      <c r="T42" s="8" t="s">
        <v>46</v>
      </c>
      <c r="U42" s="8" t="s">
        <v>46</v>
      </c>
      <c r="V42" s="8" t="s">
        <v>46</v>
      </c>
      <c r="W42" s="8" t="s">
        <v>46</v>
      </c>
    </row>
    <row r="43" spans="1:23" x14ac:dyDescent="0.25">
      <c r="A43" s="8" t="s">
        <v>140</v>
      </c>
      <c r="B43" s="8" t="s">
        <v>47</v>
      </c>
      <c r="C43" s="8" t="s">
        <v>88</v>
      </c>
      <c r="D43" s="8" t="s">
        <v>139</v>
      </c>
      <c r="E43" s="8" t="s">
        <v>87</v>
      </c>
      <c r="F43" s="8" t="s">
        <v>86</v>
      </c>
      <c r="G43" s="9">
        <v>31.150957107543945</v>
      </c>
      <c r="H43" s="8">
        <v>31.150957107543945</v>
      </c>
      <c r="I43" s="8" t="s">
        <v>47</v>
      </c>
      <c r="J43" s="9" t="s">
        <v>47</v>
      </c>
      <c r="K43" s="8" t="s">
        <v>47</v>
      </c>
      <c r="L43" s="8" t="s">
        <v>47</v>
      </c>
      <c r="M43" s="8" t="b">
        <v>0</v>
      </c>
      <c r="N43" s="8">
        <v>0.2</v>
      </c>
      <c r="O43" s="8" t="b">
        <v>0</v>
      </c>
      <c r="P43" s="8">
        <v>3</v>
      </c>
      <c r="Q43" s="8">
        <v>15</v>
      </c>
      <c r="R43" s="8" t="s">
        <v>47</v>
      </c>
      <c r="S43" s="8" t="s">
        <v>95</v>
      </c>
      <c r="T43" s="8" t="s">
        <v>46</v>
      </c>
      <c r="U43" s="8" t="s">
        <v>46</v>
      </c>
      <c r="V43" s="8" t="s">
        <v>46</v>
      </c>
      <c r="W43" s="8" t="s">
        <v>46</v>
      </c>
    </row>
    <row r="44" spans="1:23" x14ac:dyDescent="0.25">
      <c r="A44" s="8" t="s">
        <v>140</v>
      </c>
      <c r="B44" s="8" t="s">
        <v>47</v>
      </c>
      <c r="C44" s="8" t="s">
        <v>83</v>
      </c>
      <c r="D44" s="8" t="s">
        <v>82</v>
      </c>
      <c r="E44" s="8" t="s">
        <v>81</v>
      </c>
      <c r="F44" s="8" t="s">
        <v>80</v>
      </c>
      <c r="G44" s="9">
        <v>21.536296844482422</v>
      </c>
      <c r="H44" s="8">
        <v>21.446502685546875</v>
      </c>
      <c r="I44" s="8">
        <v>0.12698677182197571</v>
      </c>
      <c r="J44" s="9" t="s">
        <v>47</v>
      </c>
      <c r="K44" s="8" t="s">
        <v>47</v>
      </c>
      <c r="L44" s="8" t="s">
        <v>47</v>
      </c>
      <c r="M44" s="8" t="b">
        <v>0</v>
      </c>
      <c r="N44" s="8">
        <v>0.01</v>
      </c>
      <c r="O44" s="8" t="b">
        <v>0</v>
      </c>
      <c r="P44" s="8">
        <v>3</v>
      </c>
      <c r="Q44" s="8">
        <v>15</v>
      </c>
      <c r="R44" s="8" t="s">
        <v>47</v>
      </c>
      <c r="S44" s="8" t="s">
        <v>95</v>
      </c>
      <c r="T44" s="8" t="s">
        <v>46</v>
      </c>
      <c r="U44" s="8" t="s">
        <v>46</v>
      </c>
      <c r="V44" s="8" t="s">
        <v>46</v>
      </c>
      <c r="W44" s="8" t="s">
        <v>46</v>
      </c>
    </row>
    <row r="45" spans="1:23" x14ac:dyDescent="0.25">
      <c r="A45" s="8" t="s">
        <v>138</v>
      </c>
      <c r="B45" s="59" t="s">
        <v>1077</v>
      </c>
      <c r="C45" s="8" t="s">
        <v>88</v>
      </c>
      <c r="D45" s="8" t="s">
        <v>82</v>
      </c>
      <c r="E45" s="8" t="s">
        <v>87</v>
      </c>
      <c r="F45" s="8" t="s">
        <v>86</v>
      </c>
      <c r="G45" s="9">
        <v>24.45012092590332</v>
      </c>
      <c r="H45" s="8">
        <v>24.47410774230957</v>
      </c>
      <c r="I45" s="8">
        <v>3.3922482281923294E-2</v>
      </c>
      <c r="J45" s="9">
        <v>29576.359375</v>
      </c>
      <c r="K45" s="8">
        <v>29099.984375</v>
      </c>
      <c r="L45" s="8">
        <v>673.69598388671875</v>
      </c>
      <c r="M45" s="8" t="b">
        <v>0</v>
      </c>
      <c r="N45" s="8">
        <v>0.2</v>
      </c>
      <c r="O45" s="8" t="b">
        <v>0</v>
      </c>
      <c r="P45" s="8">
        <v>3</v>
      </c>
      <c r="Q45" s="8">
        <v>15</v>
      </c>
      <c r="R45" s="8" t="s">
        <v>47</v>
      </c>
      <c r="S45" s="8" t="s">
        <v>46</v>
      </c>
      <c r="T45" s="8" t="s">
        <v>46</v>
      </c>
      <c r="U45" s="8" t="s">
        <v>46</v>
      </c>
      <c r="V45" s="8" t="s">
        <v>46</v>
      </c>
      <c r="W45" s="8" t="s">
        <v>46</v>
      </c>
    </row>
    <row r="46" spans="1:23" x14ac:dyDescent="0.25">
      <c r="A46" s="8" t="s">
        <v>138</v>
      </c>
      <c r="B46" s="59" t="s">
        <v>1077</v>
      </c>
      <c r="C46" s="8" t="s">
        <v>83</v>
      </c>
      <c r="D46" s="8" t="s">
        <v>82</v>
      </c>
      <c r="E46" s="8" t="s">
        <v>81</v>
      </c>
      <c r="F46" s="8" t="s">
        <v>80</v>
      </c>
      <c r="G46" s="9">
        <v>20.587162017822266</v>
      </c>
      <c r="H46" s="8">
        <v>20.861381530761719</v>
      </c>
      <c r="I46" s="8">
        <v>0.38780495524406433</v>
      </c>
      <c r="J46" s="9" t="s">
        <v>47</v>
      </c>
      <c r="K46" s="8" t="s">
        <v>47</v>
      </c>
      <c r="L46" s="8" t="s">
        <v>47</v>
      </c>
      <c r="M46" s="8" t="b">
        <v>0</v>
      </c>
      <c r="N46" s="8">
        <v>0.01</v>
      </c>
      <c r="O46" s="8" t="b">
        <v>0</v>
      </c>
      <c r="P46" s="8">
        <v>3</v>
      </c>
      <c r="Q46" s="8">
        <v>15</v>
      </c>
      <c r="R46" s="8" t="s">
        <v>47</v>
      </c>
      <c r="S46" s="8" t="s">
        <v>46</v>
      </c>
      <c r="T46" s="8" t="s">
        <v>46</v>
      </c>
      <c r="U46" s="8" t="s">
        <v>46</v>
      </c>
      <c r="V46" s="8" t="s">
        <v>46</v>
      </c>
      <c r="W46" s="8" t="s">
        <v>46</v>
      </c>
    </row>
    <row r="47" spans="1:23" x14ac:dyDescent="0.25">
      <c r="A47" s="8" t="s">
        <v>137</v>
      </c>
      <c r="B47" s="59" t="s">
        <v>1077</v>
      </c>
      <c r="C47" s="8" t="s">
        <v>88</v>
      </c>
      <c r="D47" s="8" t="s">
        <v>82</v>
      </c>
      <c r="E47" s="8" t="s">
        <v>87</v>
      </c>
      <c r="F47" s="8" t="s">
        <v>86</v>
      </c>
      <c r="G47" s="9">
        <v>24.49809455871582</v>
      </c>
      <c r="H47" s="8">
        <v>24.47410774230957</v>
      </c>
      <c r="I47" s="8">
        <v>3.3922482281923294E-2</v>
      </c>
      <c r="J47" s="9">
        <v>28623.609375</v>
      </c>
      <c r="K47" s="8">
        <v>29099.984375</v>
      </c>
      <c r="L47" s="8">
        <v>673.69598388671875</v>
      </c>
      <c r="M47" s="8" t="b">
        <v>0</v>
      </c>
      <c r="N47" s="8">
        <v>0.2</v>
      </c>
      <c r="O47" s="8" t="b">
        <v>0</v>
      </c>
      <c r="P47" s="8">
        <v>3</v>
      </c>
      <c r="Q47" s="8">
        <v>15</v>
      </c>
      <c r="R47" s="8" t="s">
        <v>47</v>
      </c>
      <c r="S47" s="8" t="s">
        <v>46</v>
      </c>
      <c r="T47" s="8" t="s">
        <v>46</v>
      </c>
      <c r="U47" s="8" t="s">
        <v>46</v>
      </c>
      <c r="V47" s="8" t="s">
        <v>46</v>
      </c>
      <c r="W47" s="8" t="s">
        <v>46</v>
      </c>
    </row>
    <row r="48" spans="1:23" x14ac:dyDescent="0.25">
      <c r="A48" s="8" t="s">
        <v>137</v>
      </c>
      <c r="B48" s="59" t="s">
        <v>1077</v>
      </c>
      <c r="C48" s="8" t="s">
        <v>83</v>
      </c>
      <c r="D48" s="8" t="s">
        <v>82</v>
      </c>
      <c r="E48" s="8" t="s">
        <v>81</v>
      </c>
      <c r="F48" s="8" t="s">
        <v>80</v>
      </c>
      <c r="G48" s="9">
        <v>21.135601043701172</v>
      </c>
      <c r="H48" s="8">
        <v>20.861381530761719</v>
      </c>
      <c r="I48" s="8">
        <v>0.38780495524406433</v>
      </c>
      <c r="J48" s="9" t="s">
        <v>47</v>
      </c>
      <c r="K48" s="8" t="s">
        <v>47</v>
      </c>
      <c r="L48" s="8" t="s">
        <v>47</v>
      </c>
      <c r="M48" s="8" t="b">
        <v>0</v>
      </c>
      <c r="N48" s="8">
        <v>0.01</v>
      </c>
      <c r="O48" s="8" t="b">
        <v>0</v>
      </c>
      <c r="P48" s="8">
        <v>3</v>
      </c>
      <c r="Q48" s="8">
        <v>15</v>
      </c>
      <c r="R48" s="8" t="s">
        <v>47</v>
      </c>
      <c r="S48" s="8" t="s">
        <v>46</v>
      </c>
      <c r="T48" s="8" t="s">
        <v>46</v>
      </c>
      <c r="U48" s="8" t="s">
        <v>46</v>
      </c>
      <c r="V48" s="8" t="s">
        <v>46</v>
      </c>
      <c r="W48" s="8" t="s">
        <v>46</v>
      </c>
    </row>
    <row r="49" spans="1:23" x14ac:dyDescent="0.25">
      <c r="A49" s="8" t="s">
        <v>136</v>
      </c>
      <c r="B49" s="59" t="s">
        <v>1078</v>
      </c>
      <c r="C49" s="8" t="s">
        <v>88</v>
      </c>
      <c r="D49" s="8" t="s">
        <v>82</v>
      </c>
      <c r="E49" s="8" t="s">
        <v>87</v>
      </c>
      <c r="F49" s="8" t="s">
        <v>86</v>
      </c>
      <c r="G49" s="9">
        <v>18.435684204101563</v>
      </c>
      <c r="H49" s="8">
        <v>18.494367599487305</v>
      </c>
      <c r="I49" s="8">
        <v>8.2990854978561401E-2</v>
      </c>
      <c r="J49" s="9">
        <v>1793657.75</v>
      </c>
      <c r="K49" s="8">
        <v>1724618.125</v>
      </c>
      <c r="L49" s="8">
        <v>97636.7734375</v>
      </c>
      <c r="M49" s="8" t="b">
        <v>0</v>
      </c>
      <c r="N49" s="8">
        <v>0.2</v>
      </c>
      <c r="O49" s="8" t="b">
        <v>0</v>
      </c>
      <c r="P49" s="8">
        <v>3</v>
      </c>
      <c r="Q49" s="8">
        <v>15</v>
      </c>
      <c r="R49" s="8" t="s">
        <v>47</v>
      </c>
      <c r="S49" s="8" t="s">
        <v>46</v>
      </c>
      <c r="T49" s="8" t="s">
        <v>46</v>
      </c>
      <c r="U49" s="8" t="s">
        <v>46</v>
      </c>
      <c r="V49" s="8" t="s">
        <v>46</v>
      </c>
      <c r="W49" s="8" t="s">
        <v>46</v>
      </c>
    </row>
    <row r="50" spans="1:23" x14ac:dyDescent="0.25">
      <c r="A50" s="8" t="s">
        <v>136</v>
      </c>
      <c r="B50" s="59" t="s">
        <v>1078</v>
      </c>
      <c r="C50" s="8" t="s">
        <v>83</v>
      </c>
      <c r="D50" s="8" t="s">
        <v>82</v>
      </c>
      <c r="E50" s="8" t="s">
        <v>81</v>
      </c>
      <c r="F50" s="8" t="s">
        <v>80</v>
      </c>
      <c r="G50" s="9">
        <v>21.760845184326172</v>
      </c>
      <c r="H50" s="8">
        <v>21.933704376220703</v>
      </c>
      <c r="I50" s="8">
        <v>0.24445846676826477</v>
      </c>
      <c r="J50" s="9" t="s">
        <v>47</v>
      </c>
      <c r="K50" s="8" t="s">
        <v>47</v>
      </c>
      <c r="L50" s="8" t="s">
        <v>47</v>
      </c>
      <c r="M50" s="8" t="b">
        <v>0</v>
      </c>
      <c r="N50" s="8">
        <v>0.01</v>
      </c>
      <c r="O50" s="8" t="b">
        <v>0</v>
      </c>
      <c r="P50" s="8">
        <v>3</v>
      </c>
      <c r="Q50" s="8">
        <v>15</v>
      </c>
      <c r="R50" s="8" t="s">
        <v>47</v>
      </c>
      <c r="S50" s="8" t="s">
        <v>46</v>
      </c>
      <c r="T50" s="8" t="s">
        <v>46</v>
      </c>
      <c r="U50" s="8" t="s">
        <v>46</v>
      </c>
      <c r="V50" s="8" t="s">
        <v>46</v>
      </c>
      <c r="W50" s="8" t="s">
        <v>46</v>
      </c>
    </row>
    <row r="51" spans="1:23" x14ac:dyDescent="0.25">
      <c r="A51" s="8" t="s">
        <v>135</v>
      </c>
      <c r="B51" s="59" t="s">
        <v>1078</v>
      </c>
      <c r="C51" s="8" t="s">
        <v>88</v>
      </c>
      <c r="D51" s="8" t="s">
        <v>82</v>
      </c>
      <c r="E51" s="8" t="s">
        <v>87</v>
      </c>
      <c r="F51" s="8" t="s">
        <v>86</v>
      </c>
      <c r="G51" s="9">
        <v>18.553050994873047</v>
      </c>
      <c r="H51" s="8">
        <v>18.494367599487305</v>
      </c>
      <c r="I51" s="8">
        <v>8.2990854978561401E-2</v>
      </c>
      <c r="J51" s="9">
        <v>1655578.5</v>
      </c>
      <c r="K51" s="8">
        <v>1724618.125</v>
      </c>
      <c r="L51" s="8">
        <v>97636.7734375</v>
      </c>
      <c r="M51" s="8" t="b">
        <v>0</v>
      </c>
      <c r="N51" s="8">
        <v>0.2</v>
      </c>
      <c r="O51" s="8" t="b">
        <v>0</v>
      </c>
      <c r="P51" s="8">
        <v>3</v>
      </c>
      <c r="Q51" s="8">
        <v>15</v>
      </c>
      <c r="R51" s="8" t="s">
        <v>47</v>
      </c>
      <c r="S51" s="8" t="s">
        <v>46</v>
      </c>
      <c r="T51" s="8" t="s">
        <v>46</v>
      </c>
      <c r="U51" s="8" t="s">
        <v>46</v>
      </c>
      <c r="V51" s="8" t="s">
        <v>46</v>
      </c>
      <c r="W51" s="8" t="s">
        <v>46</v>
      </c>
    </row>
    <row r="52" spans="1:23" x14ac:dyDescent="0.25">
      <c r="A52" s="8" t="s">
        <v>135</v>
      </c>
      <c r="B52" s="59" t="s">
        <v>1078</v>
      </c>
      <c r="C52" s="8" t="s">
        <v>83</v>
      </c>
      <c r="D52" s="8" t="s">
        <v>82</v>
      </c>
      <c r="E52" s="8" t="s">
        <v>81</v>
      </c>
      <c r="F52" s="8" t="s">
        <v>80</v>
      </c>
      <c r="G52" s="9">
        <v>22.106561660766602</v>
      </c>
      <c r="H52" s="8">
        <v>21.933704376220703</v>
      </c>
      <c r="I52" s="8">
        <v>0.24445846676826477</v>
      </c>
      <c r="J52" s="9" t="s">
        <v>47</v>
      </c>
      <c r="K52" s="8" t="s">
        <v>47</v>
      </c>
      <c r="L52" s="8" t="s">
        <v>47</v>
      </c>
      <c r="M52" s="8" t="b">
        <v>0</v>
      </c>
      <c r="N52" s="8">
        <v>0.01</v>
      </c>
      <c r="O52" s="8" t="b">
        <v>0</v>
      </c>
      <c r="P52" s="8">
        <v>3</v>
      </c>
      <c r="Q52" s="8">
        <v>15</v>
      </c>
      <c r="R52" s="8" t="s">
        <v>47</v>
      </c>
      <c r="S52" s="8" t="s">
        <v>46</v>
      </c>
      <c r="T52" s="8" t="s">
        <v>46</v>
      </c>
      <c r="U52" s="8" t="s">
        <v>46</v>
      </c>
      <c r="V52" s="8" t="s">
        <v>46</v>
      </c>
      <c r="W52" s="8" t="s">
        <v>46</v>
      </c>
    </row>
    <row r="53" spans="1:23" x14ac:dyDescent="0.25">
      <c r="A53" s="8" t="s">
        <v>134</v>
      </c>
      <c r="B53" s="59" t="s">
        <v>1079</v>
      </c>
      <c r="C53" s="8" t="s">
        <v>88</v>
      </c>
      <c r="D53" s="8" t="s">
        <v>82</v>
      </c>
      <c r="E53" s="8" t="s">
        <v>87</v>
      </c>
      <c r="F53" s="8" t="s">
        <v>86</v>
      </c>
      <c r="G53" s="9">
        <v>40.129890441894531</v>
      </c>
      <c r="H53" s="8">
        <v>40.836875915527344</v>
      </c>
      <c r="I53" s="8">
        <v>0.99983114004135132</v>
      </c>
      <c r="J53" s="9">
        <v>0.66551691293716431</v>
      </c>
      <c r="K53" s="8">
        <v>0.45952355861663818</v>
      </c>
      <c r="L53" s="8">
        <v>0.29131856560707092</v>
      </c>
      <c r="M53" s="8" t="b">
        <v>0</v>
      </c>
      <c r="N53" s="8">
        <v>0.2</v>
      </c>
      <c r="O53" s="8" t="b">
        <v>0</v>
      </c>
      <c r="P53" s="8">
        <v>3</v>
      </c>
      <c r="Q53" s="8">
        <v>15</v>
      </c>
      <c r="R53" s="8" t="s">
        <v>47</v>
      </c>
      <c r="S53" s="8" t="s">
        <v>46</v>
      </c>
      <c r="T53" s="8" t="s">
        <v>95</v>
      </c>
      <c r="U53" s="8" t="s">
        <v>46</v>
      </c>
      <c r="V53" s="8" t="s">
        <v>46</v>
      </c>
      <c r="W53" s="8" t="s">
        <v>46</v>
      </c>
    </row>
    <row r="54" spans="1:23" x14ac:dyDescent="0.25">
      <c r="A54" s="8" t="s">
        <v>134</v>
      </c>
      <c r="B54" s="59" t="s">
        <v>1079</v>
      </c>
      <c r="C54" s="8" t="s">
        <v>83</v>
      </c>
      <c r="D54" s="8" t="s">
        <v>82</v>
      </c>
      <c r="E54" s="8" t="s">
        <v>81</v>
      </c>
      <c r="F54" s="8" t="s">
        <v>80</v>
      </c>
      <c r="G54" s="9">
        <v>21.571767807006836</v>
      </c>
      <c r="H54" s="8">
        <v>21.604862213134766</v>
      </c>
      <c r="I54" s="8">
        <v>4.680255800485611E-2</v>
      </c>
      <c r="J54" s="9" t="s">
        <v>47</v>
      </c>
      <c r="K54" s="8" t="s">
        <v>47</v>
      </c>
      <c r="L54" s="8" t="s">
        <v>47</v>
      </c>
      <c r="M54" s="8" t="b">
        <v>0</v>
      </c>
      <c r="N54" s="8">
        <v>0.01</v>
      </c>
      <c r="O54" s="8" t="b">
        <v>0</v>
      </c>
      <c r="P54" s="8">
        <v>3</v>
      </c>
      <c r="Q54" s="8">
        <v>15</v>
      </c>
      <c r="R54" s="8" t="s">
        <v>47</v>
      </c>
      <c r="S54" s="8" t="s">
        <v>46</v>
      </c>
      <c r="T54" s="8" t="s">
        <v>95</v>
      </c>
      <c r="U54" s="8" t="s">
        <v>46</v>
      </c>
      <c r="V54" s="8" t="s">
        <v>46</v>
      </c>
      <c r="W54" s="8" t="s">
        <v>46</v>
      </c>
    </row>
    <row r="55" spans="1:23" x14ac:dyDescent="0.25">
      <c r="A55" s="8" t="s">
        <v>133</v>
      </c>
      <c r="B55" s="59" t="s">
        <v>1079</v>
      </c>
      <c r="C55" s="8" t="s">
        <v>88</v>
      </c>
      <c r="D55" s="8" t="s">
        <v>82</v>
      </c>
      <c r="E55" s="8" t="s">
        <v>87</v>
      </c>
      <c r="F55" s="8" t="s">
        <v>86</v>
      </c>
      <c r="G55" s="9">
        <v>41.543865203857422</v>
      </c>
      <c r="H55" s="8">
        <v>40.836875915527344</v>
      </c>
      <c r="I55" s="8">
        <v>0.99983114004135132</v>
      </c>
      <c r="J55" s="9">
        <v>0.25353023409843445</v>
      </c>
      <c r="K55" s="8">
        <v>0.45952355861663818</v>
      </c>
      <c r="L55" s="8">
        <v>0.29131856560707092</v>
      </c>
      <c r="M55" s="8" t="b">
        <v>0</v>
      </c>
      <c r="N55" s="8">
        <v>0.2</v>
      </c>
      <c r="O55" s="8" t="b">
        <v>0</v>
      </c>
      <c r="P55" s="8">
        <v>3</v>
      </c>
      <c r="Q55" s="8">
        <v>15</v>
      </c>
      <c r="R55" s="8" t="s">
        <v>47</v>
      </c>
      <c r="S55" s="8" t="s">
        <v>46</v>
      </c>
      <c r="T55" s="8" t="s">
        <v>95</v>
      </c>
      <c r="U55" s="8" t="s">
        <v>46</v>
      </c>
      <c r="V55" s="8" t="s">
        <v>46</v>
      </c>
      <c r="W55" s="8" t="s">
        <v>46</v>
      </c>
    </row>
    <row r="56" spans="1:23" x14ac:dyDescent="0.25">
      <c r="A56" s="8" t="s">
        <v>133</v>
      </c>
      <c r="B56" s="59" t="s">
        <v>1079</v>
      </c>
      <c r="C56" s="8" t="s">
        <v>83</v>
      </c>
      <c r="D56" s="8" t="s">
        <v>82</v>
      </c>
      <c r="E56" s="8" t="s">
        <v>81</v>
      </c>
      <c r="F56" s="8" t="s">
        <v>80</v>
      </c>
      <c r="G56" s="9">
        <v>21.637956619262695</v>
      </c>
      <c r="H56" s="8">
        <v>21.604862213134766</v>
      </c>
      <c r="I56" s="8">
        <v>4.680255800485611E-2</v>
      </c>
      <c r="J56" s="9" t="s">
        <v>47</v>
      </c>
      <c r="K56" s="8" t="s">
        <v>47</v>
      </c>
      <c r="L56" s="8" t="s">
        <v>47</v>
      </c>
      <c r="M56" s="8" t="b">
        <v>0</v>
      </c>
      <c r="N56" s="8">
        <v>0.01</v>
      </c>
      <c r="O56" s="8" t="b">
        <v>0</v>
      </c>
      <c r="P56" s="8">
        <v>3</v>
      </c>
      <c r="Q56" s="8">
        <v>15</v>
      </c>
      <c r="R56" s="8" t="s">
        <v>47</v>
      </c>
      <c r="S56" s="8" t="s">
        <v>46</v>
      </c>
      <c r="T56" s="8" t="s">
        <v>95</v>
      </c>
      <c r="U56" s="8" t="s">
        <v>46</v>
      </c>
      <c r="V56" s="8" t="s">
        <v>46</v>
      </c>
      <c r="W56" s="8" t="s">
        <v>46</v>
      </c>
    </row>
    <row r="57" spans="1:23" x14ac:dyDescent="0.25">
      <c r="A57" s="8" t="s">
        <v>132</v>
      </c>
      <c r="B57" s="59" t="s">
        <v>1080</v>
      </c>
      <c r="C57" s="8" t="s">
        <v>88</v>
      </c>
      <c r="D57" s="8" t="s">
        <v>82</v>
      </c>
      <c r="E57" s="8" t="s">
        <v>87</v>
      </c>
      <c r="F57" s="8" t="s">
        <v>86</v>
      </c>
      <c r="G57" s="9">
        <v>36.450347900390625</v>
      </c>
      <c r="H57" s="8">
        <v>36.759674072265625</v>
      </c>
      <c r="I57" s="8">
        <v>0.43745326995849609</v>
      </c>
      <c r="J57" s="9">
        <v>8.2006139755249023</v>
      </c>
      <c r="K57" s="8">
        <v>6.7883481979370117</v>
      </c>
      <c r="L57" s="8">
        <v>1.9972457885742188</v>
      </c>
      <c r="M57" s="8" t="b">
        <v>0</v>
      </c>
      <c r="N57" s="8">
        <v>0.2</v>
      </c>
      <c r="O57" s="8" t="b">
        <v>0</v>
      </c>
      <c r="P57" s="8">
        <v>3</v>
      </c>
      <c r="Q57" s="8">
        <v>15</v>
      </c>
      <c r="R57" s="8" t="s">
        <v>47</v>
      </c>
      <c r="S57" s="8" t="s">
        <v>46</v>
      </c>
      <c r="T57" s="8" t="s">
        <v>46</v>
      </c>
      <c r="U57" s="8" t="s">
        <v>46</v>
      </c>
      <c r="V57" s="8" t="s">
        <v>46</v>
      </c>
      <c r="W57" s="8" t="s">
        <v>46</v>
      </c>
    </row>
    <row r="58" spans="1:23" x14ac:dyDescent="0.25">
      <c r="A58" s="8" t="s">
        <v>132</v>
      </c>
      <c r="B58" s="59" t="s">
        <v>1080</v>
      </c>
      <c r="C58" s="8" t="s">
        <v>83</v>
      </c>
      <c r="D58" s="8" t="s">
        <v>82</v>
      </c>
      <c r="E58" s="8" t="s">
        <v>81</v>
      </c>
      <c r="F58" s="8" t="s">
        <v>80</v>
      </c>
      <c r="G58" s="9">
        <v>20.943609237670898</v>
      </c>
      <c r="H58" s="8">
        <v>21.230045318603516</v>
      </c>
      <c r="I58" s="8">
        <v>0.40508043766021729</v>
      </c>
      <c r="J58" s="9" t="s">
        <v>47</v>
      </c>
      <c r="K58" s="8" t="s">
        <v>47</v>
      </c>
      <c r="L58" s="8" t="s">
        <v>47</v>
      </c>
      <c r="M58" s="8" t="b">
        <v>0</v>
      </c>
      <c r="N58" s="8">
        <v>0.01</v>
      </c>
      <c r="O58" s="8" t="b">
        <v>0</v>
      </c>
      <c r="P58" s="8">
        <v>3</v>
      </c>
      <c r="Q58" s="8">
        <v>15</v>
      </c>
      <c r="R58" s="8" t="s">
        <v>47</v>
      </c>
      <c r="S58" s="8" t="s">
        <v>46</v>
      </c>
      <c r="T58" s="8" t="s">
        <v>46</v>
      </c>
      <c r="U58" s="8" t="s">
        <v>46</v>
      </c>
      <c r="V58" s="8" t="s">
        <v>46</v>
      </c>
      <c r="W58" s="8" t="s">
        <v>46</v>
      </c>
    </row>
    <row r="59" spans="1:23" x14ac:dyDescent="0.25">
      <c r="A59" s="8" t="s">
        <v>131</v>
      </c>
      <c r="B59" s="59" t="s">
        <v>1080</v>
      </c>
      <c r="C59" s="8" t="s">
        <v>88</v>
      </c>
      <c r="D59" s="8" t="s">
        <v>82</v>
      </c>
      <c r="E59" s="8" t="s">
        <v>87</v>
      </c>
      <c r="F59" s="8" t="s">
        <v>86</v>
      </c>
      <c r="G59" s="9">
        <v>37.069000244140625</v>
      </c>
      <c r="H59" s="8">
        <v>36.759674072265625</v>
      </c>
      <c r="I59" s="8">
        <v>0.43745326995849609</v>
      </c>
      <c r="J59" s="9">
        <v>5.3760819435119629</v>
      </c>
      <c r="K59" s="8">
        <v>6.7883481979370117</v>
      </c>
      <c r="L59" s="8">
        <v>1.9972457885742188</v>
      </c>
      <c r="M59" s="8" t="b">
        <v>0</v>
      </c>
      <c r="N59" s="8">
        <v>0.2</v>
      </c>
      <c r="O59" s="8" t="b">
        <v>0</v>
      </c>
      <c r="P59" s="8">
        <v>3</v>
      </c>
      <c r="Q59" s="8">
        <v>15</v>
      </c>
      <c r="R59" s="8" t="s">
        <v>47</v>
      </c>
      <c r="S59" s="8" t="s">
        <v>46</v>
      </c>
      <c r="T59" s="8" t="s">
        <v>46</v>
      </c>
      <c r="U59" s="8" t="s">
        <v>46</v>
      </c>
      <c r="V59" s="8" t="s">
        <v>46</v>
      </c>
      <c r="W59" s="8" t="s">
        <v>46</v>
      </c>
    </row>
    <row r="60" spans="1:23" x14ac:dyDescent="0.25">
      <c r="A60" s="8" t="s">
        <v>131</v>
      </c>
      <c r="B60" s="59" t="s">
        <v>1080</v>
      </c>
      <c r="C60" s="8" t="s">
        <v>83</v>
      </c>
      <c r="D60" s="8" t="s">
        <v>82</v>
      </c>
      <c r="E60" s="8" t="s">
        <v>81</v>
      </c>
      <c r="F60" s="8" t="s">
        <v>80</v>
      </c>
      <c r="G60" s="9">
        <v>21.5164794921875</v>
      </c>
      <c r="H60" s="8">
        <v>21.230045318603516</v>
      </c>
      <c r="I60" s="8">
        <v>0.40508043766021729</v>
      </c>
      <c r="J60" s="9" t="s">
        <v>47</v>
      </c>
      <c r="K60" s="8" t="s">
        <v>47</v>
      </c>
      <c r="L60" s="8" t="s">
        <v>47</v>
      </c>
      <c r="M60" s="8" t="b">
        <v>0</v>
      </c>
      <c r="N60" s="8">
        <v>0.01</v>
      </c>
      <c r="O60" s="8" t="b">
        <v>0</v>
      </c>
      <c r="P60" s="8">
        <v>3</v>
      </c>
      <c r="Q60" s="8">
        <v>15</v>
      </c>
      <c r="R60" s="8" t="s">
        <v>47</v>
      </c>
      <c r="S60" s="8" t="s">
        <v>46</v>
      </c>
      <c r="T60" s="8" t="s">
        <v>46</v>
      </c>
      <c r="U60" s="8" t="s">
        <v>46</v>
      </c>
      <c r="V60" s="8" t="s">
        <v>46</v>
      </c>
      <c r="W60" s="8" t="s">
        <v>46</v>
      </c>
    </row>
    <row r="61" spans="1:23" x14ac:dyDescent="0.25">
      <c r="A61" s="8" t="s">
        <v>130</v>
      </c>
      <c r="B61" s="59" t="s">
        <v>1081</v>
      </c>
      <c r="C61" s="8" t="s">
        <v>88</v>
      </c>
      <c r="D61" s="8" t="s">
        <v>82</v>
      </c>
      <c r="E61" s="8" t="s">
        <v>87</v>
      </c>
      <c r="F61" s="8" t="s">
        <v>86</v>
      </c>
      <c r="G61" s="9">
        <v>38.312091827392578</v>
      </c>
      <c r="H61" s="8">
        <v>39.290634155273438</v>
      </c>
      <c r="I61" s="8">
        <v>1.3838651180267334</v>
      </c>
      <c r="J61" s="9">
        <v>2.301386833190918</v>
      </c>
      <c r="K61" s="8">
        <v>1.4532754421234131</v>
      </c>
      <c r="L61" s="8">
        <v>1.1994105577468872</v>
      </c>
      <c r="M61" s="8" t="b">
        <v>0</v>
      </c>
      <c r="N61" s="8">
        <v>0.2</v>
      </c>
      <c r="O61" s="8" t="b">
        <v>0</v>
      </c>
      <c r="P61" s="8">
        <v>3</v>
      </c>
      <c r="Q61" s="8">
        <v>15</v>
      </c>
      <c r="R61" s="8" t="s">
        <v>47</v>
      </c>
      <c r="S61" s="8" t="s">
        <v>46</v>
      </c>
      <c r="T61" s="8" t="s">
        <v>95</v>
      </c>
      <c r="U61" s="8" t="s">
        <v>46</v>
      </c>
      <c r="V61" s="8" t="s">
        <v>46</v>
      </c>
      <c r="W61" s="8" t="s">
        <v>46</v>
      </c>
    </row>
    <row r="62" spans="1:23" x14ac:dyDescent="0.25">
      <c r="A62" s="8" t="s">
        <v>130</v>
      </c>
      <c r="B62" s="59" t="s">
        <v>1081</v>
      </c>
      <c r="C62" s="8" t="s">
        <v>83</v>
      </c>
      <c r="D62" s="8" t="s">
        <v>82</v>
      </c>
      <c r="E62" s="8" t="s">
        <v>81</v>
      </c>
      <c r="F62" s="8" t="s">
        <v>80</v>
      </c>
      <c r="G62" s="9">
        <v>21.674642562866211</v>
      </c>
      <c r="H62" s="8">
        <v>21.651567459106445</v>
      </c>
      <c r="I62" s="8">
        <v>3.2633125782012939E-2</v>
      </c>
      <c r="J62" s="9" t="s">
        <v>47</v>
      </c>
      <c r="K62" s="8" t="s">
        <v>47</v>
      </c>
      <c r="L62" s="8" t="s">
        <v>47</v>
      </c>
      <c r="M62" s="8" t="b">
        <v>0</v>
      </c>
      <c r="N62" s="8">
        <v>0.01</v>
      </c>
      <c r="O62" s="8" t="b">
        <v>0</v>
      </c>
      <c r="P62" s="8">
        <v>3</v>
      </c>
      <c r="Q62" s="8">
        <v>15</v>
      </c>
      <c r="R62" s="8" t="s">
        <v>47</v>
      </c>
      <c r="S62" s="8" t="s">
        <v>46</v>
      </c>
      <c r="T62" s="8" t="s">
        <v>95</v>
      </c>
      <c r="U62" s="8" t="s">
        <v>46</v>
      </c>
      <c r="V62" s="8" t="s">
        <v>46</v>
      </c>
      <c r="W62" s="8" t="s">
        <v>46</v>
      </c>
    </row>
    <row r="63" spans="1:23" x14ac:dyDescent="0.25">
      <c r="A63" s="8" t="s">
        <v>129</v>
      </c>
      <c r="B63" s="59" t="s">
        <v>1081</v>
      </c>
      <c r="C63" s="8" t="s">
        <v>88</v>
      </c>
      <c r="D63" s="8" t="s">
        <v>82</v>
      </c>
      <c r="E63" s="8" t="s">
        <v>87</v>
      </c>
      <c r="F63" s="8" t="s">
        <v>86</v>
      </c>
      <c r="G63" s="9">
        <v>40.269172668457031</v>
      </c>
      <c r="H63" s="8">
        <v>39.290634155273438</v>
      </c>
      <c r="I63" s="8">
        <v>1.3838651180267334</v>
      </c>
      <c r="J63" s="9">
        <v>0.60516411066055298</v>
      </c>
      <c r="K63" s="8">
        <v>1.4532754421234131</v>
      </c>
      <c r="L63" s="8">
        <v>1.1994105577468872</v>
      </c>
      <c r="M63" s="8" t="b">
        <v>0</v>
      </c>
      <c r="N63" s="8">
        <v>0.2</v>
      </c>
      <c r="O63" s="8" t="b">
        <v>0</v>
      </c>
      <c r="P63" s="8">
        <v>3</v>
      </c>
      <c r="Q63" s="8">
        <v>15</v>
      </c>
      <c r="R63" s="8" t="s">
        <v>47</v>
      </c>
      <c r="S63" s="8" t="s">
        <v>46</v>
      </c>
      <c r="T63" s="8" t="s">
        <v>95</v>
      </c>
      <c r="U63" s="8" t="s">
        <v>46</v>
      </c>
      <c r="V63" s="8" t="s">
        <v>46</v>
      </c>
      <c r="W63" s="8" t="s">
        <v>46</v>
      </c>
    </row>
    <row r="64" spans="1:23" x14ac:dyDescent="0.25">
      <c r="A64" s="8" t="s">
        <v>129</v>
      </c>
      <c r="B64" s="59" t="s">
        <v>1081</v>
      </c>
      <c r="C64" s="8" t="s">
        <v>83</v>
      </c>
      <c r="D64" s="8" t="s">
        <v>82</v>
      </c>
      <c r="E64" s="8" t="s">
        <v>81</v>
      </c>
      <c r="F64" s="8" t="s">
        <v>80</v>
      </c>
      <c r="G64" s="9">
        <v>21.62849235534668</v>
      </c>
      <c r="H64" s="8">
        <v>21.651567459106445</v>
      </c>
      <c r="I64" s="8">
        <v>3.2633125782012939E-2</v>
      </c>
      <c r="J64" s="9" t="s">
        <v>47</v>
      </c>
      <c r="K64" s="8" t="s">
        <v>47</v>
      </c>
      <c r="L64" s="8" t="s">
        <v>47</v>
      </c>
      <c r="M64" s="8" t="b">
        <v>0</v>
      </c>
      <c r="N64" s="8">
        <v>0.01</v>
      </c>
      <c r="O64" s="8" t="b">
        <v>0</v>
      </c>
      <c r="P64" s="8">
        <v>3</v>
      </c>
      <c r="Q64" s="8">
        <v>15</v>
      </c>
      <c r="R64" s="8" t="s">
        <v>47</v>
      </c>
      <c r="S64" s="8" t="s">
        <v>46</v>
      </c>
      <c r="T64" s="8" t="s">
        <v>95</v>
      </c>
      <c r="U64" s="8" t="s">
        <v>46</v>
      </c>
      <c r="V64" s="8" t="s">
        <v>46</v>
      </c>
      <c r="W64" s="8" t="s">
        <v>46</v>
      </c>
    </row>
    <row r="65" spans="1:23" x14ac:dyDescent="0.25">
      <c r="A65" s="8" t="s">
        <v>128</v>
      </c>
      <c r="B65" s="59" t="s">
        <v>1082</v>
      </c>
      <c r="C65" s="8" t="s">
        <v>88</v>
      </c>
      <c r="D65" s="8" t="s">
        <v>82</v>
      </c>
      <c r="E65" s="8" t="s">
        <v>87</v>
      </c>
      <c r="F65" s="8" t="s">
        <v>86</v>
      </c>
      <c r="G65" s="9">
        <v>32.835758209228516</v>
      </c>
      <c r="H65" s="8">
        <v>32.721393585205078</v>
      </c>
      <c r="I65" s="8">
        <v>0.16173599660396576</v>
      </c>
      <c r="J65" s="9">
        <v>96.667472839355469</v>
      </c>
      <c r="K65" s="8">
        <v>104.83395385742188</v>
      </c>
      <c r="L65" s="8">
        <v>11.549148559570313</v>
      </c>
      <c r="M65" s="8" t="b">
        <v>0</v>
      </c>
      <c r="N65" s="8">
        <v>0.2</v>
      </c>
      <c r="O65" s="8" t="b">
        <v>0</v>
      </c>
      <c r="P65" s="8">
        <v>3</v>
      </c>
      <c r="Q65" s="8">
        <v>15</v>
      </c>
      <c r="R65" s="8" t="s">
        <v>47</v>
      </c>
      <c r="S65" s="8" t="s">
        <v>46</v>
      </c>
      <c r="T65" s="8" t="s">
        <v>46</v>
      </c>
      <c r="U65" s="8" t="s">
        <v>46</v>
      </c>
      <c r="V65" s="8" t="s">
        <v>46</v>
      </c>
      <c r="W65" s="8" t="s">
        <v>46</v>
      </c>
    </row>
    <row r="66" spans="1:23" x14ac:dyDescent="0.25">
      <c r="A66" s="8" t="s">
        <v>128</v>
      </c>
      <c r="B66" s="59" t="s">
        <v>1082</v>
      </c>
      <c r="C66" s="8" t="s">
        <v>83</v>
      </c>
      <c r="D66" s="8" t="s">
        <v>82</v>
      </c>
      <c r="E66" s="8" t="s">
        <v>81</v>
      </c>
      <c r="F66" s="8" t="s">
        <v>80</v>
      </c>
      <c r="G66" s="9">
        <v>21.612346649169922</v>
      </c>
      <c r="H66" s="8">
        <v>21.341569900512695</v>
      </c>
      <c r="I66" s="8">
        <v>0.38293614983558655</v>
      </c>
      <c r="J66" s="9" t="s">
        <v>47</v>
      </c>
      <c r="K66" s="8" t="s">
        <v>47</v>
      </c>
      <c r="L66" s="8" t="s">
        <v>47</v>
      </c>
      <c r="M66" s="8" t="b">
        <v>0</v>
      </c>
      <c r="N66" s="8">
        <v>0.01</v>
      </c>
      <c r="O66" s="8" t="b">
        <v>0</v>
      </c>
      <c r="P66" s="8">
        <v>3</v>
      </c>
      <c r="Q66" s="8">
        <v>15</v>
      </c>
      <c r="R66" s="8" t="s">
        <v>47</v>
      </c>
      <c r="S66" s="8" t="s">
        <v>46</v>
      </c>
      <c r="T66" s="8" t="s">
        <v>46</v>
      </c>
      <c r="U66" s="8" t="s">
        <v>46</v>
      </c>
      <c r="V66" s="8" t="s">
        <v>46</v>
      </c>
      <c r="W66" s="8" t="s">
        <v>46</v>
      </c>
    </row>
    <row r="67" spans="1:23" x14ac:dyDescent="0.25">
      <c r="A67" s="8" t="s">
        <v>127</v>
      </c>
      <c r="B67" s="59" t="s">
        <v>1082</v>
      </c>
      <c r="C67" s="8" t="s">
        <v>88</v>
      </c>
      <c r="D67" s="8" t="s">
        <v>82</v>
      </c>
      <c r="E67" s="8" t="s">
        <v>87</v>
      </c>
      <c r="F67" s="8" t="s">
        <v>86</v>
      </c>
      <c r="G67" s="9">
        <v>32.607028961181641</v>
      </c>
      <c r="H67" s="8">
        <v>32.721393585205078</v>
      </c>
      <c r="I67" s="8">
        <v>0.16173599660396576</v>
      </c>
      <c r="J67" s="9">
        <v>113.00043487548828</v>
      </c>
      <c r="K67" s="8">
        <v>104.83395385742188</v>
      </c>
      <c r="L67" s="8">
        <v>11.549148559570313</v>
      </c>
      <c r="M67" s="8" t="b">
        <v>0</v>
      </c>
      <c r="N67" s="8">
        <v>0.2</v>
      </c>
      <c r="O67" s="8" t="b">
        <v>0</v>
      </c>
      <c r="P67" s="8">
        <v>3</v>
      </c>
      <c r="Q67" s="8">
        <v>15</v>
      </c>
      <c r="R67" s="8" t="s">
        <v>47</v>
      </c>
      <c r="S67" s="8" t="s">
        <v>46</v>
      </c>
      <c r="T67" s="8" t="s">
        <v>46</v>
      </c>
      <c r="U67" s="8" t="s">
        <v>46</v>
      </c>
      <c r="V67" s="8" t="s">
        <v>46</v>
      </c>
      <c r="W67" s="8" t="s">
        <v>46</v>
      </c>
    </row>
    <row r="68" spans="1:23" x14ac:dyDescent="0.25">
      <c r="A68" s="8" t="s">
        <v>127</v>
      </c>
      <c r="B68" s="59" t="s">
        <v>1082</v>
      </c>
      <c r="C68" s="8" t="s">
        <v>83</v>
      </c>
      <c r="D68" s="8" t="s">
        <v>82</v>
      </c>
      <c r="E68" s="8" t="s">
        <v>81</v>
      </c>
      <c r="F68" s="8" t="s">
        <v>80</v>
      </c>
      <c r="G68" s="9">
        <v>21.070793151855469</v>
      </c>
      <c r="H68" s="8">
        <v>21.341569900512695</v>
      </c>
      <c r="I68" s="8">
        <v>0.38293614983558655</v>
      </c>
      <c r="J68" s="9" t="s">
        <v>47</v>
      </c>
      <c r="K68" s="8" t="s">
        <v>47</v>
      </c>
      <c r="L68" s="8" t="s">
        <v>47</v>
      </c>
      <c r="M68" s="8" t="b">
        <v>0</v>
      </c>
      <c r="N68" s="8">
        <v>0.01</v>
      </c>
      <c r="O68" s="8" t="b">
        <v>0</v>
      </c>
      <c r="P68" s="8">
        <v>3</v>
      </c>
      <c r="Q68" s="8">
        <v>15</v>
      </c>
      <c r="R68" s="8" t="s">
        <v>47</v>
      </c>
      <c r="S68" s="8" t="s">
        <v>46</v>
      </c>
      <c r="T68" s="8" t="s">
        <v>46</v>
      </c>
      <c r="U68" s="8" t="s">
        <v>46</v>
      </c>
      <c r="V68" s="8" t="s">
        <v>46</v>
      </c>
      <c r="W68" s="8" t="s">
        <v>46</v>
      </c>
    </row>
    <row r="69" spans="1:23" x14ac:dyDescent="0.25">
      <c r="A69" s="8" t="s">
        <v>126</v>
      </c>
      <c r="B69" s="59" t="s">
        <v>1083</v>
      </c>
      <c r="C69" s="8" t="s">
        <v>88</v>
      </c>
      <c r="D69" s="8" t="s">
        <v>82</v>
      </c>
      <c r="E69" s="8" t="s">
        <v>87</v>
      </c>
      <c r="F69" s="8" t="s">
        <v>86</v>
      </c>
      <c r="G69" s="9">
        <v>30.107149124145508</v>
      </c>
      <c r="H69" s="8">
        <v>30.140697479248047</v>
      </c>
      <c r="I69" s="8">
        <v>4.7444537281990051E-2</v>
      </c>
      <c r="J69" s="9">
        <v>622.43304443359375</v>
      </c>
      <c r="K69" s="8">
        <v>608.5020751953125</v>
      </c>
      <c r="L69" s="8">
        <v>19.701322555541992</v>
      </c>
      <c r="M69" s="8" t="b">
        <v>0</v>
      </c>
      <c r="N69" s="8">
        <v>0.2</v>
      </c>
      <c r="O69" s="8" t="b">
        <v>0</v>
      </c>
      <c r="P69" s="8">
        <v>3</v>
      </c>
      <c r="Q69" s="8">
        <v>15</v>
      </c>
      <c r="R69" s="8" t="s">
        <v>47</v>
      </c>
      <c r="S69" s="8" t="s">
        <v>46</v>
      </c>
      <c r="T69" s="8" t="s">
        <v>46</v>
      </c>
      <c r="U69" s="8" t="s">
        <v>46</v>
      </c>
      <c r="V69" s="8" t="s">
        <v>46</v>
      </c>
      <c r="W69" s="8" t="s">
        <v>46</v>
      </c>
    </row>
    <row r="70" spans="1:23" x14ac:dyDescent="0.25">
      <c r="A70" s="8" t="s">
        <v>126</v>
      </c>
      <c r="B70" s="59" t="s">
        <v>1083</v>
      </c>
      <c r="C70" s="8" t="s">
        <v>83</v>
      </c>
      <c r="D70" s="8" t="s">
        <v>82</v>
      </c>
      <c r="E70" s="8" t="s">
        <v>81</v>
      </c>
      <c r="F70" s="8" t="s">
        <v>80</v>
      </c>
      <c r="G70" s="9">
        <v>21.446144104003906</v>
      </c>
      <c r="H70" s="8">
        <v>21.27001953125</v>
      </c>
      <c r="I70" s="8">
        <v>0.24907775223255157</v>
      </c>
      <c r="J70" s="9" t="s">
        <v>47</v>
      </c>
      <c r="K70" s="8" t="s">
        <v>47</v>
      </c>
      <c r="L70" s="8" t="s">
        <v>47</v>
      </c>
      <c r="M70" s="8" t="b">
        <v>0</v>
      </c>
      <c r="N70" s="8">
        <v>0.01</v>
      </c>
      <c r="O70" s="8" t="b">
        <v>0</v>
      </c>
      <c r="P70" s="8">
        <v>3</v>
      </c>
      <c r="Q70" s="8">
        <v>15</v>
      </c>
      <c r="R70" s="8" t="s">
        <v>47</v>
      </c>
      <c r="S70" s="8" t="s">
        <v>46</v>
      </c>
      <c r="T70" s="8" t="s">
        <v>46</v>
      </c>
      <c r="U70" s="8" t="s">
        <v>46</v>
      </c>
      <c r="V70" s="8" t="s">
        <v>46</v>
      </c>
      <c r="W70" s="8" t="s">
        <v>46</v>
      </c>
    </row>
    <row r="71" spans="1:23" x14ac:dyDescent="0.25">
      <c r="A71" s="8" t="s">
        <v>125</v>
      </c>
      <c r="B71" s="59" t="s">
        <v>1084</v>
      </c>
      <c r="C71" s="8" t="s">
        <v>88</v>
      </c>
      <c r="D71" s="8" t="s">
        <v>82</v>
      </c>
      <c r="E71" s="8" t="s">
        <v>87</v>
      </c>
      <c r="F71" s="8" t="s">
        <v>86</v>
      </c>
      <c r="G71" s="9">
        <v>28.861148834228516</v>
      </c>
      <c r="H71" s="8">
        <v>28.825977325439453</v>
      </c>
      <c r="I71" s="8">
        <v>4.9741372466087341E-2</v>
      </c>
      <c r="J71" s="9">
        <v>1456.904541015625</v>
      </c>
      <c r="K71" s="8">
        <v>1492.732666015625</v>
      </c>
      <c r="L71" s="8">
        <v>50.668533325195313</v>
      </c>
      <c r="M71" s="8" t="b">
        <v>0</v>
      </c>
      <c r="N71" s="8">
        <v>0.2</v>
      </c>
      <c r="O71" s="8" t="b">
        <v>0</v>
      </c>
      <c r="P71" s="8">
        <v>3</v>
      </c>
      <c r="Q71" s="8">
        <v>15</v>
      </c>
      <c r="R71" s="8" t="s">
        <v>47</v>
      </c>
      <c r="S71" s="8" t="s">
        <v>46</v>
      </c>
      <c r="T71" s="8" t="s">
        <v>46</v>
      </c>
      <c r="U71" s="8" t="s">
        <v>46</v>
      </c>
      <c r="V71" s="8" t="s">
        <v>46</v>
      </c>
      <c r="W71" s="8" t="s">
        <v>46</v>
      </c>
    </row>
    <row r="72" spans="1:23" x14ac:dyDescent="0.25">
      <c r="A72" s="8" t="s">
        <v>125</v>
      </c>
      <c r="B72" s="59" t="s">
        <v>1084</v>
      </c>
      <c r="C72" s="8" t="s">
        <v>83</v>
      </c>
      <c r="D72" s="8" t="s">
        <v>82</v>
      </c>
      <c r="E72" s="8" t="s">
        <v>81</v>
      </c>
      <c r="F72" s="8" t="s">
        <v>80</v>
      </c>
      <c r="G72" s="9">
        <v>21.533281326293945</v>
      </c>
      <c r="H72" s="8">
        <v>21.262042999267578</v>
      </c>
      <c r="I72" s="8">
        <v>0.38359028100967407</v>
      </c>
      <c r="J72" s="9" t="s">
        <v>47</v>
      </c>
      <c r="K72" s="8" t="s">
        <v>47</v>
      </c>
      <c r="L72" s="8" t="s">
        <v>47</v>
      </c>
      <c r="M72" s="8" t="b">
        <v>0</v>
      </c>
      <c r="N72" s="8">
        <v>0.01</v>
      </c>
      <c r="O72" s="8" t="b">
        <v>0</v>
      </c>
      <c r="P72" s="8">
        <v>3</v>
      </c>
      <c r="Q72" s="8">
        <v>15</v>
      </c>
      <c r="R72" s="8" t="s">
        <v>47</v>
      </c>
      <c r="S72" s="8" t="s">
        <v>46</v>
      </c>
      <c r="T72" s="8" t="s">
        <v>46</v>
      </c>
      <c r="U72" s="8" t="s">
        <v>46</v>
      </c>
      <c r="V72" s="8" t="s">
        <v>46</v>
      </c>
      <c r="W72" s="8" t="s">
        <v>46</v>
      </c>
    </row>
    <row r="73" spans="1:23" x14ac:dyDescent="0.25">
      <c r="A73" s="8" t="s">
        <v>124</v>
      </c>
      <c r="B73" s="59" t="s">
        <v>1083</v>
      </c>
      <c r="C73" s="8" t="s">
        <v>88</v>
      </c>
      <c r="D73" s="8" t="s">
        <v>82</v>
      </c>
      <c r="E73" s="8" t="s">
        <v>87</v>
      </c>
      <c r="F73" s="8" t="s">
        <v>86</v>
      </c>
      <c r="G73" s="9">
        <v>30.174245834350586</v>
      </c>
      <c r="H73" s="8">
        <v>30.140697479248047</v>
      </c>
      <c r="I73" s="8">
        <v>4.7444537281990051E-2</v>
      </c>
      <c r="J73" s="9">
        <v>594.5711669921875</v>
      </c>
      <c r="K73" s="8">
        <v>608.5020751953125</v>
      </c>
      <c r="L73" s="8">
        <v>19.701322555541992</v>
      </c>
      <c r="M73" s="8" t="b">
        <v>0</v>
      </c>
      <c r="N73" s="8">
        <v>0.2</v>
      </c>
      <c r="O73" s="8" t="b">
        <v>0</v>
      </c>
      <c r="P73" s="8">
        <v>3</v>
      </c>
      <c r="Q73" s="8">
        <v>15</v>
      </c>
      <c r="R73" s="8" t="s">
        <v>47</v>
      </c>
      <c r="S73" s="8" t="s">
        <v>46</v>
      </c>
      <c r="T73" s="8" t="s">
        <v>46</v>
      </c>
      <c r="U73" s="8" t="s">
        <v>46</v>
      </c>
      <c r="V73" s="8" t="s">
        <v>46</v>
      </c>
      <c r="W73" s="8" t="s">
        <v>46</v>
      </c>
    </row>
    <row r="74" spans="1:23" x14ac:dyDescent="0.25">
      <c r="A74" s="8" t="s">
        <v>124</v>
      </c>
      <c r="B74" s="59" t="s">
        <v>1083</v>
      </c>
      <c r="C74" s="8" t="s">
        <v>83</v>
      </c>
      <c r="D74" s="8" t="s">
        <v>82</v>
      </c>
      <c r="E74" s="8" t="s">
        <v>81</v>
      </c>
      <c r="F74" s="8" t="s">
        <v>80</v>
      </c>
      <c r="G74" s="9">
        <v>21.093894958496094</v>
      </c>
      <c r="H74" s="8">
        <v>21.27001953125</v>
      </c>
      <c r="I74" s="8">
        <v>0.24907775223255157</v>
      </c>
      <c r="J74" s="9" t="s">
        <v>47</v>
      </c>
      <c r="K74" s="8" t="s">
        <v>47</v>
      </c>
      <c r="L74" s="8" t="s">
        <v>47</v>
      </c>
      <c r="M74" s="8" t="b">
        <v>0</v>
      </c>
      <c r="N74" s="8">
        <v>0.01</v>
      </c>
      <c r="O74" s="8" t="b">
        <v>0</v>
      </c>
      <c r="P74" s="8">
        <v>3</v>
      </c>
      <c r="Q74" s="8">
        <v>15</v>
      </c>
      <c r="R74" s="8" t="s">
        <v>47</v>
      </c>
      <c r="S74" s="8" t="s">
        <v>46</v>
      </c>
      <c r="T74" s="8" t="s">
        <v>46</v>
      </c>
      <c r="U74" s="8" t="s">
        <v>46</v>
      </c>
      <c r="V74" s="8" t="s">
        <v>46</v>
      </c>
      <c r="W74" s="8" t="s">
        <v>46</v>
      </c>
    </row>
    <row r="75" spans="1:23" x14ac:dyDescent="0.25">
      <c r="A75" s="8" t="s">
        <v>123</v>
      </c>
      <c r="B75" s="59" t="s">
        <v>1084</v>
      </c>
      <c r="C75" s="8" t="s">
        <v>88</v>
      </c>
      <c r="D75" s="8" t="s">
        <v>82</v>
      </c>
      <c r="E75" s="8" t="s">
        <v>87</v>
      </c>
      <c r="F75" s="8" t="s">
        <v>86</v>
      </c>
      <c r="G75" s="9">
        <v>28.790803909301758</v>
      </c>
      <c r="H75" s="8">
        <v>28.825977325439453</v>
      </c>
      <c r="I75" s="8">
        <v>4.9741372466087341E-2</v>
      </c>
      <c r="J75" s="9">
        <v>1528.5606689453125</v>
      </c>
      <c r="K75" s="8">
        <v>1492.732666015625</v>
      </c>
      <c r="L75" s="8">
        <v>50.668533325195313</v>
      </c>
      <c r="M75" s="8" t="b">
        <v>0</v>
      </c>
      <c r="N75" s="8">
        <v>0.2</v>
      </c>
      <c r="O75" s="8" t="b">
        <v>0</v>
      </c>
      <c r="P75" s="8">
        <v>3</v>
      </c>
      <c r="Q75" s="8">
        <v>15</v>
      </c>
      <c r="R75" s="8" t="s">
        <v>47</v>
      </c>
      <c r="S75" s="8" t="s">
        <v>46</v>
      </c>
      <c r="T75" s="8" t="s">
        <v>46</v>
      </c>
      <c r="U75" s="8" t="s">
        <v>46</v>
      </c>
      <c r="V75" s="8" t="s">
        <v>46</v>
      </c>
      <c r="W75" s="8" t="s">
        <v>46</v>
      </c>
    </row>
    <row r="76" spans="1:23" x14ac:dyDescent="0.25">
      <c r="A76" s="8" t="s">
        <v>123</v>
      </c>
      <c r="B76" s="59" t="s">
        <v>1084</v>
      </c>
      <c r="C76" s="8" t="s">
        <v>83</v>
      </c>
      <c r="D76" s="8" t="s">
        <v>82</v>
      </c>
      <c r="E76" s="8" t="s">
        <v>81</v>
      </c>
      <c r="F76" s="8" t="s">
        <v>80</v>
      </c>
      <c r="G76" s="9">
        <v>20.990802764892578</v>
      </c>
      <c r="H76" s="8">
        <v>21.262042999267578</v>
      </c>
      <c r="I76" s="8">
        <v>0.38359028100967407</v>
      </c>
      <c r="J76" s="9" t="s">
        <v>47</v>
      </c>
      <c r="K76" s="8" t="s">
        <v>47</v>
      </c>
      <c r="L76" s="8" t="s">
        <v>47</v>
      </c>
      <c r="M76" s="8" t="b">
        <v>0</v>
      </c>
      <c r="N76" s="8">
        <v>0.01</v>
      </c>
      <c r="O76" s="8" t="b">
        <v>0</v>
      </c>
      <c r="P76" s="8">
        <v>3</v>
      </c>
      <c r="Q76" s="8">
        <v>15</v>
      </c>
      <c r="R76" s="8" t="s">
        <v>47</v>
      </c>
      <c r="S76" s="8" t="s">
        <v>46</v>
      </c>
      <c r="T76" s="8" t="s">
        <v>46</v>
      </c>
      <c r="U76" s="8" t="s">
        <v>46</v>
      </c>
      <c r="V76" s="8" t="s">
        <v>46</v>
      </c>
      <c r="W76" s="8" t="s">
        <v>46</v>
      </c>
    </row>
    <row r="77" spans="1:23" x14ac:dyDescent="0.25">
      <c r="A77" s="8" t="s">
        <v>122</v>
      </c>
      <c r="B77" s="59" t="s">
        <v>1085</v>
      </c>
      <c r="C77" s="8" t="s">
        <v>88</v>
      </c>
      <c r="D77" s="8" t="s">
        <v>82</v>
      </c>
      <c r="E77" s="8" t="s">
        <v>87</v>
      </c>
      <c r="F77" s="8" t="s">
        <v>86</v>
      </c>
      <c r="G77" s="9">
        <v>25.929668426513672</v>
      </c>
      <c r="H77" s="8">
        <v>25.966140747070313</v>
      </c>
      <c r="I77" s="8">
        <v>5.1580999046564102E-2</v>
      </c>
      <c r="J77" s="9">
        <v>10774.0341796875</v>
      </c>
      <c r="K77" s="8">
        <v>10512.3916015625</v>
      </c>
      <c r="L77" s="8">
        <v>370.01849365234375</v>
      </c>
      <c r="M77" s="8" t="b">
        <v>0</v>
      </c>
      <c r="N77" s="8">
        <v>0.2</v>
      </c>
      <c r="O77" s="8" t="b">
        <v>0</v>
      </c>
      <c r="P77" s="8">
        <v>3</v>
      </c>
      <c r="Q77" s="8">
        <v>15</v>
      </c>
      <c r="R77" s="8" t="s">
        <v>47</v>
      </c>
      <c r="S77" s="8" t="s">
        <v>46</v>
      </c>
      <c r="T77" s="8" t="s">
        <v>46</v>
      </c>
      <c r="U77" s="8" t="s">
        <v>46</v>
      </c>
      <c r="V77" s="8" t="s">
        <v>46</v>
      </c>
      <c r="W77" s="8" t="s">
        <v>46</v>
      </c>
    </row>
    <row r="78" spans="1:23" x14ac:dyDescent="0.25">
      <c r="A78" s="8" t="s">
        <v>122</v>
      </c>
      <c r="B78" s="59" t="s">
        <v>1085</v>
      </c>
      <c r="C78" s="8" t="s">
        <v>83</v>
      </c>
      <c r="D78" s="8" t="s">
        <v>82</v>
      </c>
      <c r="E78" s="8" t="s">
        <v>81</v>
      </c>
      <c r="F78" s="8" t="s">
        <v>80</v>
      </c>
      <c r="G78" s="9">
        <v>21.284423828125</v>
      </c>
      <c r="H78" s="8">
        <v>21.26811408996582</v>
      </c>
      <c r="I78" s="8">
        <v>2.3065453395247459E-2</v>
      </c>
      <c r="J78" s="9" t="s">
        <v>47</v>
      </c>
      <c r="K78" s="8" t="s">
        <v>47</v>
      </c>
      <c r="L78" s="8" t="s">
        <v>47</v>
      </c>
      <c r="M78" s="8" t="b">
        <v>0</v>
      </c>
      <c r="N78" s="8">
        <v>0.01</v>
      </c>
      <c r="O78" s="8" t="b">
        <v>0</v>
      </c>
      <c r="P78" s="8">
        <v>3</v>
      </c>
      <c r="Q78" s="8">
        <v>15</v>
      </c>
      <c r="R78" s="8" t="s">
        <v>47</v>
      </c>
      <c r="S78" s="8" t="s">
        <v>46</v>
      </c>
      <c r="T78" s="8" t="s">
        <v>46</v>
      </c>
      <c r="U78" s="8" t="s">
        <v>46</v>
      </c>
      <c r="V78" s="8" t="s">
        <v>46</v>
      </c>
      <c r="W78" s="8" t="s">
        <v>46</v>
      </c>
    </row>
    <row r="79" spans="1:23" x14ac:dyDescent="0.25">
      <c r="A79" s="8" t="s">
        <v>121</v>
      </c>
      <c r="B79" s="59" t="s">
        <v>1085</v>
      </c>
      <c r="C79" s="8" t="s">
        <v>88</v>
      </c>
      <c r="D79" s="8" t="s">
        <v>82</v>
      </c>
      <c r="E79" s="8" t="s">
        <v>87</v>
      </c>
      <c r="F79" s="8" t="s">
        <v>86</v>
      </c>
      <c r="G79" s="9">
        <v>26.002614974975586</v>
      </c>
      <c r="H79" s="8">
        <v>25.966140747070313</v>
      </c>
      <c r="I79" s="8">
        <v>5.1580999046564102E-2</v>
      </c>
      <c r="J79" s="9">
        <v>10250.7490234375</v>
      </c>
      <c r="K79" s="8">
        <v>10512.3916015625</v>
      </c>
      <c r="L79" s="8">
        <v>370.01849365234375</v>
      </c>
      <c r="M79" s="8" t="b">
        <v>0</v>
      </c>
      <c r="N79" s="8">
        <v>0.2</v>
      </c>
      <c r="O79" s="8" t="b">
        <v>0</v>
      </c>
      <c r="P79" s="8">
        <v>3</v>
      </c>
      <c r="Q79" s="8">
        <v>15</v>
      </c>
      <c r="R79" s="8" t="s">
        <v>47</v>
      </c>
      <c r="S79" s="8" t="s">
        <v>46</v>
      </c>
      <c r="T79" s="8" t="s">
        <v>46</v>
      </c>
      <c r="U79" s="8" t="s">
        <v>46</v>
      </c>
      <c r="V79" s="8" t="s">
        <v>46</v>
      </c>
      <c r="W79" s="8" t="s">
        <v>46</v>
      </c>
    </row>
    <row r="80" spans="1:23" x14ac:dyDescent="0.25">
      <c r="A80" s="8" t="s">
        <v>121</v>
      </c>
      <c r="B80" s="59" t="s">
        <v>1085</v>
      </c>
      <c r="C80" s="8" t="s">
        <v>83</v>
      </c>
      <c r="D80" s="8" t="s">
        <v>82</v>
      </c>
      <c r="E80" s="8" t="s">
        <v>81</v>
      </c>
      <c r="F80" s="8" t="s">
        <v>80</v>
      </c>
      <c r="G80" s="9">
        <v>21.251804351806641</v>
      </c>
      <c r="H80" s="8">
        <v>21.26811408996582</v>
      </c>
      <c r="I80" s="8">
        <v>2.3065453395247459E-2</v>
      </c>
      <c r="J80" s="9" t="s">
        <v>47</v>
      </c>
      <c r="K80" s="8" t="s">
        <v>47</v>
      </c>
      <c r="L80" s="8" t="s">
        <v>47</v>
      </c>
      <c r="M80" s="8" t="b">
        <v>0</v>
      </c>
      <c r="N80" s="8">
        <v>0.01</v>
      </c>
      <c r="O80" s="8" t="b">
        <v>0</v>
      </c>
      <c r="P80" s="8">
        <v>3</v>
      </c>
      <c r="Q80" s="8">
        <v>15</v>
      </c>
      <c r="R80" s="8" t="s">
        <v>47</v>
      </c>
      <c r="S80" s="8" t="s">
        <v>46</v>
      </c>
      <c r="T80" s="8" t="s">
        <v>46</v>
      </c>
      <c r="U80" s="8" t="s">
        <v>46</v>
      </c>
      <c r="V80" s="8" t="s">
        <v>46</v>
      </c>
      <c r="W80" s="8" t="s">
        <v>46</v>
      </c>
    </row>
    <row r="81" spans="1:23" x14ac:dyDescent="0.25">
      <c r="A81" s="8" t="s">
        <v>120</v>
      </c>
      <c r="B81" s="8" t="s">
        <v>47</v>
      </c>
      <c r="C81" s="8" t="s">
        <v>83</v>
      </c>
      <c r="D81" s="8" t="s">
        <v>82</v>
      </c>
      <c r="E81" s="8" t="s">
        <v>81</v>
      </c>
      <c r="F81" s="8" t="s">
        <v>80</v>
      </c>
      <c r="G81" s="9" t="s">
        <v>85</v>
      </c>
      <c r="H81" s="8">
        <v>21.611232757568359</v>
      </c>
      <c r="I81" s="8">
        <v>0.98797929286956787</v>
      </c>
      <c r="J81" s="9" t="s">
        <v>47</v>
      </c>
      <c r="K81" s="8" t="s">
        <v>47</v>
      </c>
      <c r="L81" s="8" t="s">
        <v>47</v>
      </c>
      <c r="M81" s="8" t="b">
        <v>0</v>
      </c>
      <c r="N81" s="8">
        <v>0.01</v>
      </c>
      <c r="O81" s="8" t="b">
        <v>0</v>
      </c>
      <c r="P81" s="8">
        <v>3</v>
      </c>
      <c r="Q81" s="8">
        <v>15</v>
      </c>
      <c r="R81" s="8" t="s">
        <v>47</v>
      </c>
      <c r="S81" s="8" t="s">
        <v>46</v>
      </c>
      <c r="T81" s="8" t="s">
        <v>46</v>
      </c>
      <c r="U81" s="8" t="s">
        <v>46</v>
      </c>
      <c r="V81" s="8" t="s">
        <v>46</v>
      </c>
      <c r="W81" s="8" t="s">
        <v>95</v>
      </c>
    </row>
    <row r="82" spans="1:23" x14ac:dyDescent="0.25">
      <c r="A82" s="8" t="s">
        <v>119</v>
      </c>
      <c r="B82" s="8" t="s">
        <v>47</v>
      </c>
      <c r="C82" s="8" t="s">
        <v>83</v>
      </c>
      <c r="D82" s="8" t="s">
        <v>82</v>
      </c>
      <c r="E82" s="8" t="s">
        <v>81</v>
      </c>
      <c r="F82" s="8" t="s">
        <v>80</v>
      </c>
      <c r="G82" s="9">
        <v>25.710844039916992</v>
      </c>
      <c r="H82" s="8">
        <v>21.611232757568359</v>
      </c>
      <c r="I82" s="8">
        <v>0.98797929286956787</v>
      </c>
      <c r="J82" s="9" t="s">
        <v>47</v>
      </c>
      <c r="K82" s="8" t="s">
        <v>47</v>
      </c>
      <c r="L82" s="8" t="s">
        <v>47</v>
      </c>
      <c r="M82" s="8" t="b">
        <v>0</v>
      </c>
      <c r="N82" s="8">
        <v>0.01</v>
      </c>
      <c r="O82" s="8" t="b">
        <v>0</v>
      </c>
      <c r="P82" s="8">
        <v>3</v>
      </c>
      <c r="Q82" s="8">
        <v>15</v>
      </c>
      <c r="R82" s="8" t="s">
        <v>47</v>
      </c>
      <c r="S82" s="8" t="s">
        <v>46</v>
      </c>
      <c r="T82" s="8" t="s">
        <v>95</v>
      </c>
      <c r="U82" s="8" t="s">
        <v>46</v>
      </c>
      <c r="V82" s="8" t="s">
        <v>95</v>
      </c>
      <c r="W82" s="8" t="s">
        <v>46</v>
      </c>
    </row>
    <row r="83" spans="1:23" x14ac:dyDescent="0.25">
      <c r="A83" s="8" t="s">
        <v>118</v>
      </c>
      <c r="B83" s="59" t="s">
        <v>550</v>
      </c>
      <c r="C83" s="8" t="s">
        <v>88</v>
      </c>
      <c r="D83" s="8" t="s">
        <v>82</v>
      </c>
      <c r="E83" s="8" t="s">
        <v>87</v>
      </c>
      <c r="F83" s="8" t="s">
        <v>86</v>
      </c>
      <c r="G83" s="9" t="s">
        <v>85</v>
      </c>
      <c r="H83" s="8">
        <v>20.664297103881836</v>
      </c>
      <c r="I83" s="8" t="s">
        <v>47</v>
      </c>
      <c r="J83" s="9" t="s">
        <v>47</v>
      </c>
      <c r="K83" s="8" t="s">
        <v>47</v>
      </c>
      <c r="L83" s="8" t="s">
        <v>47</v>
      </c>
      <c r="M83" s="8" t="b">
        <v>0</v>
      </c>
      <c r="N83" s="8">
        <v>0.2</v>
      </c>
      <c r="O83" s="8" t="b">
        <v>0</v>
      </c>
      <c r="P83" s="8">
        <v>3</v>
      </c>
      <c r="Q83" s="8">
        <v>15</v>
      </c>
      <c r="R83" s="8" t="s">
        <v>47</v>
      </c>
      <c r="S83" s="8" t="s">
        <v>46</v>
      </c>
      <c r="T83" s="8" t="s">
        <v>46</v>
      </c>
      <c r="U83" s="8" t="s">
        <v>46</v>
      </c>
      <c r="V83" s="8" t="s">
        <v>46</v>
      </c>
      <c r="W83" s="8" t="s">
        <v>46</v>
      </c>
    </row>
    <row r="84" spans="1:23" x14ac:dyDescent="0.25">
      <c r="A84" s="8" t="s">
        <v>118</v>
      </c>
      <c r="B84" s="59" t="s">
        <v>550</v>
      </c>
      <c r="C84" s="8" t="s">
        <v>83</v>
      </c>
      <c r="D84" s="8" t="s">
        <v>82</v>
      </c>
      <c r="E84" s="8" t="s">
        <v>81</v>
      </c>
      <c r="F84" s="8" t="s">
        <v>80</v>
      </c>
      <c r="G84" s="9">
        <v>21.357664108276367</v>
      </c>
      <c r="H84" s="8">
        <v>21.285310745239258</v>
      </c>
      <c r="I84" s="8">
        <v>0.10232310742139816</v>
      </c>
      <c r="J84" s="9" t="s">
        <v>47</v>
      </c>
      <c r="K84" s="8" t="s">
        <v>47</v>
      </c>
      <c r="L84" s="8" t="s">
        <v>47</v>
      </c>
      <c r="M84" s="8" t="b">
        <v>0</v>
      </c>
      <c r="N84" s="8">
        <v>0.01</v>
      </c>
      <c r="O84" s="8" t="b">
        <v>0</v>
      </c>
      <c r="P84" s="8">
        <v>3</v>
      </c>
      <c r="Q84" s="8">
        <v>15</v>
      </c>
      <c r="R84" s="8" t="s">
        <v>47</v>
      </c>
      <c r="S84" s="8" t="s">
        <v>46</v>
      </c>
      <c r="T84" s="8" t="s">
        <v>46</v>
      </c>
      <c r="U84" s="8" t="s">
        <v>46</v>
      </c>
      <c r="V84" s="8" t="s">
        <v>46</v>
      </c>
      <c r="W84" s="8" t="s">
        <v>46</v>
      </c>
    </row>
    <row r="85" spans="1:23" x14ac:dyDescent="0.25">
      <c r="A85" s="8" t="s">
        <v>117</v>
      </c>
      <c r="B85" s="59" t="s">
        <v>550</v>
      </c>
      <c r="C85" s="8" t="s">
        <v>88</v>
      </c>
      <c r="D85" s="8" t="s">
        <v>82</v>
      </c>
      <c r="E85" s="8" t="s">
        <v>87</v>
      </c>
      <c r="F85" s="8" t="s">
        <v>86</v>
      </c>
      <c r="G85" s="9">
        <v>20.664297103881836</v>
      </c>
      <c r="H85" s="8">
        <v>20.664297103881836</v>
      </c>
      <c r="I85" s="8" t="s">
        <v>47</v>
      </c>
      <c r="J85" s="9">
        <v>391864.375</v>
      </c>
      <c r="K85" s="8">
        <v>391864.375</v>
      </c>
      <c r="L85" s="8" t="s">
        <v>47</v>
      </c>
      <c r="M85" s="8" t="b">
        <v>0</v>
      </c>
      <c r="N85" s="8">
        <v>0.2</v>
      </c>
      <c r="O85" s="8" t="b">
        <v>0</v>
      </c>
      <c r="P85" s="8">
        <v>3</v>
      </c>
      <c r="Q85" s="8">
        <v>15</v>
      </c>
      <c r="R85" s="8" t="s">
        <v>47</v>
      </c>
      <c r="S85" s="8" t="s">
        <v>46</v>
      </c>
      <c r="T85" s="8" t="s">
        <v>46</v>
      </c>
      <c r="U85" s="8" t="s">
        <v>46</v>
      </c>
      <c r="V85" s="8" t="s">
        <v>46</v>
      </c>
      <c r="W85" s="8" t="s">
        <v>46</v>
      </c>
    </row>
    <row r="86" spans="1:23" x14ac:dyDescent="0.25">
      <c r="A86" s="8" t="s">
        <v>117</v>
      </c>
      <c r="B86" s="59" t="s">
        <v>550</v>
      </c>
      <c r="C86" s="8" t="s">
        <v>83</v>
      </c>
      <c r="D86" s="8" t="s">
        <v>82</v>
      </c>
      <c r="E86" s="8" t="s">
        <v>81</v>
      </c>
      <c r="F86" s="8" t="s">
        <v>80</v>
      </c>
      <c r="G86" s="9">
        <v>21.212957382202148</v>
      </c>
      <c r="H86" s="8">
        <v>21.285310745239258</v>
      </c>
      <c r="I86" s="8">
        <v>0.10232310742139816</v>
      </c>
      <c r="J86" s="9" t="s">
        <v>47</v>
      </c>
      <c r="K86" s="8" t="s">
        <v>47</v>
      </c>
      <c r="L86" s="8" t="s">
        <v>47</v>
      </c>
      <c r="M86" s="8" t="b">
        <v>0</v>
      </c>
      <c r="N86" s="8">
        <v>0.01</v>
      </c>
      <c r="O86" s="8" t="b">
        <v>0</v>
      </c>
      <c r="P86" s="8">
        <v>3</v>
      </c>
      <c r="Q86" s="8">
        <v>15</v>
      </c>
      <c r="R86" s="8" t="s">
        <v>47</v>
      </c>
      <c r="S86" s="8" t="s">
        <v>46</v>
      </c>
      <c r="T86" s="8" t="s">
        <v>46</v>
      </c>
      <c r="U86" s="8" t="s">
        <v>46</v>
      </c>
      <c r="V86" s="8" t="s">
        <v>46</v>
      </c>
      <c r="W86" s="8" t="s">
        <v>46</v>
      </c>
    </row>
    <row r="87" spans="1:23" x14ac:dyDescent="0.25">
      <c r="A87" s="8" t="s">
        <v>116</v>
      </c>
      <c r="B87" s="8" t="s">
        <v>47</v>
      </c>
      <c r="C87" s="8" t="s">
        <v>83</v>
      </c>
      <c r="D87" s="8" t="s">
        <v>82</v>
      </c>
      <c r="E87" s="8" t="s">
        <v>81</v>
      </c>
      <c r="F87" s="8" t="s">
        <v>80</v>
      </c>
      <c r="G87" s="9">
        <v>22.023185729980469</v>
      </c>
      <c r="H87" s="8">
        <v>21.611232757568359</v>
      </c>
      <c r="I87" s="8">
        <v>0.98797929286956787</v>
      </c>
      <c r="J87" s="9" t="s">
        <v>47</v>
      </c>
      <c r="K87" s="8" t="s">
        <v>47</v>
      </c>
      <c r="L87" s="8" t="s">
        <v>47</v>
      </c>
      <c r="M87" s="8" t="b">
        <v>0</v>
      </c>
      <c r="N87" s="8">
        <v>0.01</v>
      </c>
      <c r="O87" s="8" t="b">
        <v>0</v>
      </c>
      <c r="P87" s="8">
        <v>3</v>
      </c>
      <c r="Q87" s="8">
        <v>15</v>
      </c>
      <c r="R87" s="8" t="s">
        <v>47</v>
      </c>
      <c r="S87" s="8" t="s">
        <v>46</v>
      </c>
      <c r="T87" s="8" t="s">
        <v>95</v>
      </c>
      <c r="U87" s="8" t="s">
        <v>46</v>
      </c>
      <c r="V87" s="8" t="s">
        <v>46</v>
      </c>
      <c r="W87" s="8" t="s">
        <v>46</v>
      </c>
    </row>
    <row r="88" spans="1:23" x14ac:dyDescent="0.25">
      <c r="A88" s="8" t="s">
        <v>115</v>
      </c>
      <c r="B88" s="8" t="s">
        <v>47</v>
      </c>
      <c r="C88" s="8" t="s">
        <v>83</v>
      </c>
      <c r="D88" s="8" t="s">
        <v>82</v>
      </c>
      <c r="E88" s="8" t="s">
        <v>81</v>
      </c>
      <c r="F88" s="8" t="s">
        <v>80</v>
      </c>
      <c r="G88" s="9" t="s">
        <v>85</v>
      </c>
      <c r="H88" s="8">
        <v>21.611232757568359</v>
      </c>
      <c r="I88" s="8">
        <v>0.98797929286956787</v>
      </c>
      <c r="J88" s="9" t="s">
        <v>47</v>
      </c>
      <c r="K88" s="8" t="s">
        <v>47</v>
      </c>
      <c r="L88" s="8" t="s">
        <v>47</v>
      </c>
      <c r="M88" s="8" t="b">
        <v>0</v>
      </c>
      <c r="N88" s="8">
        <v>0.01</v>
      </c>
      <c r="O88" s="8" t="b">
        <v>0</v>
      </c>
      <c r="P88" s="8">
        <v>3</v>
      </c>
      <c r="Q88" s="8">
        <v>15</v>
      </c>
      <c r="R88" s="8" t="s">
        <v>47</v>
      </c>
      <c r="S88" s="8" t="s">
        <v>46</v>
      </c>
      <c r="T88" s="8" t="s">
        <v>46</v>
      </c>
      <c r="U88" s="8" t="s">
        <v>46</v>
      </c>
      <c r="V88" s="8" t="s">
        <v>46</v>
      </c>
      <c r="W88" s="8" t="s">
        <v>46</v>
      </c>
    </row>
    <row r="89" spans="1:23" x14ac:dyDescent="0.25">
      <c r="A89" s="8" t="s">
        <v>114</v>
      </c>
      <c r="B89" s="59" t="s">
        <v>553</v>
      </c>
      <c r="C89" s="8" t="s">
        <v>88</v>
      </c>
      <c r="D89" s="8" t="s">
        <v>82</v>
      </c>
      <c r="E89" s="8" t="s">
        <v>87</v>
      </c>
      <c r="F89" s="8" t="s">
        <v>86</v>
      </c>
      <c r="G89" s="9">
        <v>25.051856994628906</v>
      </c>
      <c r="H89" s="8">
        <v>24.895130157470703</v>
      </c>
      <c r="I89" s="8">
        <v>0.22164522111415863</v>
      </c>
      <c r="J89" s="9">
        <v>19614.55859375</v>
      </c>
      <c r="K89" s="8">
        <v>21954.08984375</v>
      </c>
      <c r="L89" s="8">
        <v>3308.596923828125</v>
      </c>
      <c r="M89" s="8" t="b">
        <v>0</v>
      </c>
      <c r="N89" s="8">
        <v>0.2</v>
      </c>
      <c r="O89" s="8" t="b">
        <v>0</v>
      </c>
      <c r="P89" s="8">
        <v>3</v>
      </c>
      <c r="Q89" s="8">
        <v>15</v>
      </c>
      <c r="R89" s="8" t="s">
        <v>47</v>
      </c>
      <c r="S89" s="8" t="s">
        <v>46</v>
      </c>
      <c r="T89" s="8" t="s">
        <v>46</v>
      </c>
      <c r="U89" s="8" t="s">
        <v>46</v>
      </c>
      <c r="V89" s="8" t="s">
        <v>46</v>
      </c>
      <c r="W89" s="8" t="s">
        <v>46</v>
      </c>
    </row>
    <row r="90" spans="1:23" x14ac:dyDescent="0.25">
      <c r="A90" s="8" t="s">
        <v>114</v>
      </c>
      <c r="B90" s="59" t="s">
        <v>553</v>
      </c>
      <c r="C90" s="8" t="s">
        <v>83</v>
      </c>
      <c r="D90" s="8" t="s">
        <v>82</v>
      </c>
      <c r="E90" s="8" t="s">
        <v>81</v>
      </c>
      <c r="F90" s="8" t="s">
        <v>80</v>
      </c>
      <c r="G90" s="9">
        <v>21.880308151245117</v>
      </c>
      <c r="H90" s="8">
        <v>21.5780029296875</v>
      </c>
      <c r="I90" s="8">
        <v>0.4275241494178772</v>
      </c>
      <c r="J90" s="9" t="s">
        <v>47</v>
      </c>
      <c r="K90" s="8" t="s">
        <v>47</v>
      </c>
      <c r="L90" s="8" t="s">
        <v>47</v>
      </c>
      <c r="M90" s="8" t="b">
        <v>0</v>
      </c>
      <c r="N90" s="8">
        <v>0.01</v>
      </c>
      <c r="O90" s="8" t="b">
        <v>0</v>
      </c>
      <c r="P90" s="8">
        <v>3</v>
      </c>
      <c r="Q90" s="8">
        <v>15</v>
      </c>
      <c r="R90" s="8" t="s">
        <v>47</v>
      </c>
      <c r="S90" s="8" t="s">
        <v>46</v>
      </c>
      <c r="T90" s="8" t="s">
        <v>46</v>
      </c>
      <c r="U90" s="8" t="s">
        <v>46</v>
      </c>
      <c r="V90" s="8" t="s">
        <v>46</v>
      </c>
      <c r="W90" s="8" t="s">
        <v>46</v>
      </c>
    </row>
    <row r="91" spans="1:23" x14ac:dyDescent="0.25">
      <c r="A91" s="8" t="s">
        <v>113</v>
      </c>
      <c r="B91" s="59" t="s">
        <v>553</v>
      </c>
      <c r="C91" s="8" t="s">
        <v>88</v>
      </c>
      <c r="D91" s="8" t="s">
        <v>82</v>
      </c>
      <c r="E91" s="8" t="s">
        <v>87</v>
      </c>
      <c r="F91" s="8" t="s">
        <v>86</v>
      </c>
      <c r="G91" s="9">
        <v>24.7384033203125</v>
      </c>
      <c r="H91" s="8">
        <v>24.895130157470703</v>
      </c>
      <c r="I91" s="8">
        <v>0.22164522111415863</v>
      </c>
      <c r="J91" s="9">
        <v>24293.62109375</v>
      </c>
      <c r="K91" s="8">
        <v>21954.08984375</v>
      </c>
      <c r="L91" s="8">
        <v>3308.596923828125</v>
      </c>
      <c r="M91" s="8" t="b">
        <v>0</v>
      </c>
      <c r="N91" s="8">
        <v>0.2</v>
      </c>
      <c r="O91" s="8" t="b">
        <v>0</v>
      </c>
      <c r="P91" s="8">
        <v>3</v>
      </c>
      <c r="Q91" s="8">
        <v>15</v>
      </c>
      <c r="R91" s="8" t="s">
        <v>47</v>
      </c>
      <c r="S91" s="8" t="s">
        <v>46</v>
      </c>
      <c r="T91" s="8" t="s">
        <v>46</v>
      </c>
      <c r="U91" s="8" t="s">
        <v>46</v>
      </c>
      <c r="V91" s="8" t="s">
        <v>46</v>
      </c>
      <c r="W91" s="8" t="s">
        <v>46</v>
      </c>
    </row>
    <row r="92" spans="1:23" x14ac:dyDescent="0.25">
      <c r="A92" s="8" t="s">
        <v>113</v>
      </c>
      <c r="B92" s="59" t="s">
        <v>553</v>
      </c>
      <c r="C92" s="8" t="s">
        <v>83</v>
      </c>
      <c r="D92" s="8" t="s">
        <v>82</v>
      </c>
      <c r="E92" s="8" t="s">
        <v>81</v>
      </c>
      <c r="F92" s="8" t="s">
        <v>80</v>
      </c>
      <c r="G92" s="9">
        <v>21.275697708129883</v>
      </c>
      <c r="H92" s="8">
        <v>21.5780029296875</v>
      </c>
      <c r="I92" s="8">
        <v>0.4275241494178772</v>
      </c>
      <c r="J92" s="9" t="s">
        <v>47</v>
      </c>
      <c r="K92" s="8" t="s">
        <v>47</v>
      </c>
      <c r="L92" s="8" t="s">
        <v>47</v>
      </c>
      <c r="M92" s="8" t="b">
        <v>0</v>
      </c>
      <c r="N92" s="8">
        <v>0.01</v>
      </c>
      <c r="O92" s="8" t="b">
        <v>0</v>
      </c>
      <c r="P92" s="8">
        <v>3</v>
      </c>
      <c r="Q92" s="8">
        <v>15</v>
      </c>
      <c r="R92" s="8" t="s">
        <v>47</v>
      </c>
      <c r="S92" s="8" t="s">
        <v>46</v>
      </c>
      <c r="T92" s="8" t="s">
        <v>46</v>
      </c>
      <c r="U92" s="8" t="s">
        <v>46</v>
      </c>
      <c r="V92" s="8" t="s">
        <v>46</v>
      </c>
      <c r="W92" s="8" t="s">
        <v>46</v>
      </c>
    </row>
    <row r="93" spans="1:23" x14ac:dyDescent="0.25">
      <c r="A93" s="8" t="s">
        <v>111</v>
      </c>
      <c r="B93" s="59" t="s">
        <v>554</v>
      </c>
      <c r="C93" s="8" t="s">
        <v>88</v>
      </c>
      <c r="D93" s="8" t="s">
        <v>82</v>
      </c>
      <c r="E93" s="8" t="s">
        <v>87</v>
      </c>
      <c r="F93" s="8" t="s">
        <v>86</v>
      </c>
      <c r="G93" s="9" t="s">
        <v>85</v>
      </c>
      <c r="H93" s="8" t="s">
        <v>47</v>
      </c>
      <c r="I93" s="8" t="s">
        <v>47</v>
      </c>
      <c r="J93" s="9" t="s">
        <v>47</v>
      </c>
      <c r="K93" s="8" t="s">
        <v>47</v>
      </c>
      <c r="L93" s="8" t="s">
        <v>47</v>
      </c>
      <c r="M93" s="8" t="b">
        <v>0</v>
      </c>
      <c r="N93" s="8">
        <v>0.2</v>
      </c>
      <c r="O93" s="8" t="b">
        <v>0</v>
      </c>
      <c r="P93" s="8">
        <v>3</v>
      </c>
      <c r="Q93" s="8">
        <v>15</v>
      </c>
      <c r="R93" s="8" t="s">
        <v>47</v>
      </c>
      <c r="S93" s="8" t="s">
        <v>46</v>
      </c>
      <c r="T93" s="8" t="s">
        <v>95</v>
      </c>
      <c r="U93" s="8" t="s">
        <v>46</v>
      </c>
      <c r="V93" s="8" t="s">
        <v>46</v>
      </c>
      <c r="W93" s="8" t="s">
        <v>46</v>
      </c>
    </row>
    <row r="94" spans="1:23" x14ac:dyDescent="0.25">
      <c r="A94" s="8" t="s">
        <v>111</v>
      </c>
      <c r="B94" s="59" t="s">
        <v>554</v>
      </c>
      <c r="C94" s="8" t="s">
        <v>83</v>
      </c>
      <c r="D94" s="8" t="s">
        <v>82</v>
      </c>
      <c r="E94" s="8" t="s">
        <v>81</v>
      </c>
      <c r="F94" s="8" t="s">
        <v>80</v>
      </c>
      <c r="G94" s="9">
        <v>22.359010696411133</v>
      </c>
      <c r="H94" s="8">
        <v>21.903266906738281</v>
      </c>
      <c r="I94" s="8">
        <v>0.64451903104782104</v>
      </c>
      <c r="J94" s="9" t="s">
        <v>47</v>
      </c>
      <c r="K94" s="8" t="s">
        <v>47</v>
      </c>
      <c r="L94" s="8" t="s">
        <v>47</v>
      </c>
      <c r="M94" s="8" t="b">
        <v>0</v>
      </c>
      <c r="N94" s="8">
        <v>0.01</v>
      </c>
      <c r="O94" s="8" t="b">
        <v>0</v>
      </c>
      <c r="P94" s="8">
        <v>3</v>
      </c>
      <c r="Q94" s="8">
        <v>15</v>
      </c>
      <c r="R94" s="8" t="s">
        <v>47</v>
      </c>
      <c r="S94" s="8" t="s">
        <v>46</v>
      </c>
      <c r="T94" s="8" t="s">
        <v>95</v>
      </c>
      <c r="U94" s="8" t="s">
        <v>46</v>
      </c>
      <c r="V94" s="8" t="s">
        <v>46</v>
      </c>
      <c r="W94" s="8" t="s">
        <v>46</v>
      </c>
    </row>
    <row r="95" spans="1:23" x14ac:dyDescent="0.25">
      <c r="A95" s="8" t="s">
        <v>110</v>
      </c>
      <c r="B95" s="59" t="s">
        <v>554</v>
      </c>
      <c r="C95" s="8" t="s">
        <v>88</v>
      </c>
      <c r="D95" s="8" t="s">
        <v>82</v>
      </c>
      <c r="E95" s="8" t="s">
        <v>87</v>
      </c>
      <c r="F95" s="8" t="s">
        <v>86</v>
      </c>
      <c r="G95" s="9" t="s">
        <v>85</v>
      </c>
      <c r="H95" s="8" t="s">
        <v>47</v>
      </c>
      <c r="I95" s="8" t="s">
        <v>47</v>
      </c>
      <c r="J95" s="9" t="s">
        <v>47</v>
      </c>
      <c r="K95" s="8" t="s">
        <v>47</v>
      </c>
      <c r="L95" s="8" t="s">
        <v>47</v>
      </c>
      <c r="M95" s="8" t="b">
        <v>0</v>
      </c>
      <c r="N95" s="8">
        <v>0.2</v>
      </c>
      <c r="O95" s="8" t="b">
        <v>0</v>
      </c>
      <c r="P95" s="8">
        <v>3</v>
      </c>
      <c r="Q95" s="8">
        <v>15</v>
      </c>
      <c r="R95" s="8" t="s">
        <v>47</v>
      </c>
      <c r="S95" s="8" t="s">
        <v>46</v>
      </c>
      <c r="T95" s="8" t="s">
        <v>95</v>
      </c>
      <c r="U95" s="8" t="s">
        <v>46</v>
      </c>
      <c r="V95" s="8" t="s">
        <v>46</v>
      </c>
      <c r="W95" s="8" t="s">
        <v>46</v>
      </c>
    </row>
    <row r="96" spans="1:23" x14ac:dyDescent="0.25">
      <c r="A96" s="8" t="s">
        <v>110</v>
      </c>
      <c r="B96" s="59" t="s">
        <v>554</v>
      </c>
      <c r="C96" s="8" t="s">
        <v>83</v>
      </c>
      <c r="D96" s="8" t="s">
        <v>82</v>
      </c>
      <c r="E96" s="8" t="s">
        <v>81</v>
      </c>
      <c r="F96" s="8" t="s">
        <v>80</v>
      </c>
      <c r="G96" s="9">
        <v>21.44752311706543</v>
      </c>
      <c r="H96" s="8">
        <v>21.903266906738281</v>
      </c>
      <c r="I96" s="8">
        <v>0.64451903104782104</v>
      </c>
      <c r="J96" s="9" t="s">
        <v>47</v>
      </c>
      <c r="K96" s="8" t="s">
        <v>47</v>
      </c>
      <c r="L96" s="8" t="s">
        <v>47</v>
      </c>
      <c r="M96" s="8" t="b">
        <v>0</v>
      </c>
      <c r="N96" s="8">
        <v>0.01</v>
      </c>
      <c r="O96" s="8" t="b">
        <v>0</v>
      </c>
      <c r="P96" s="8">
        <v>3</v>
      </c>
      <c r="Q96" s="8">
        <v>15</v>
      </c>
      <c r="R96" s="8" t="s">
        <v>47</v>
      </c>
      <c r="S96" s="8" t="s">
        <v>46</v>
      </c>
      <c r="T96" s="8" t="s">
        <v>95</v>
      </c>
      <c r="U96" s="8" t="s">
        <v>46</v>
      </c>
      <c r="V96" s="8" t="s">
        <v>46</v>
      </c>
      <c r="W96" s="8" t="s">
        <v>46</v>
      </c>
    </row>
    <row r="97" spans="1:23" x14ac:dyDescent="0.25">
      <c r="A97" s="8" t="s">
        <v>109</v>
      </c>
      <c r="B97" s="59" t="s">
        <v>552</v>
      </c>
      <c r="C97" s="8" t="s">
        <v>88</v>
      </c>
      <c r="D97" s="8" t="s">
        <v>82</v>
      </c>
      <c r="E97" s="8" t="s">
        <v>87</v>
      </c>
      <c r="F97" s="86" t="s">
        <v>86</v>
      </c>
      <c r="G97" s="9" t="s">
        <v>85</v>
      </c>
      <c r="H97" s="8" t="s">
        <v>47</v>
      </c>
      <c r="I97" s="8" t="s">
        <v>47</v>
      </c>
      <c r="J97" s="9" t="s">
        <v>47</v>
      </c>
      <c r="K97" s="8" t="s">
        <v>47</v>
      </c>
      <c r="L97" s="8" t="s">
        <v>47</v>
      </c>
      <c r="M97" s="8" t="b">
        <v>0</v>
      </c>
      <c r="N97" s="8">
        <v>0.2</v>
      </c>
      <c r="O97" s="8" t="b">
        <v>0</v>
      </c>
      <c r="P97" s="8">
        <v>3</v>
      </c>
      <c r="Q97" s="8">
        <v>15</v>
      </c>
      <c r="R97" s="8" t="s">
        <v>47</v>
      </c>
      <c r="S97" s="8" t="s">
        <v>46</v>
      </c>
      <c r="T97" s="8" t="s">
        <v>46</v>
      </c>
      <c r="U97" s="8" t="s">
        <v>95</v>
      </c>
      <c r="V97" s="8" t="s">
        <v>46</v>
      </c>
      <c r="W97" s="8" t="s">
        <v>46</v>
      </c>
    </row>
    <row r="98" spans="1:23" x14ac:dyDescent="0.25">
      <c r="A98" s="8" t="s">
        <v>109</v>
      </c>
      <c r="B98" s="59" t="s">
        <v>552</v>
      </c>
      <c r="C98" s="8" t="s">
        <v>83</v>
      </c>
      <c r="D98" s="8" t="s">
        <v>82</v>
      </c>
      <c r="E98" s="8" t="s">
        <v>81</v>
      </c>
      <c r="F98" s="86" t="s">
        <v>80</v>
      </c>
      <c r="G98" s="9" t="s">
        <v>85</v>
      </c>
      <c r="H98" s="8">
        <v>21.233413696289063</v>
      </c>
      <c r="I98" s="8" t="s">
        <v>47</v>
      </c>
      <c r="J98" s="9" t="s">
        <v>47</v>
      </c>
      <c r="K98" s="8" t="s">
        <v>47</v>
      </c>
      <c r="L98" s="8" t="s">
        <v>47</v>
      </c>
      <c r="M98" s="8" t="b">
        <v>0</v>
      </c>
      <c r="N98" s="8">
        <v>0.01</v>
      </c>
      <c r="O98" s="8" t="b">
        <v>0</v>
      </c>
      <c r="P98" s="8">
        <v>3</v>
      </c>
      <c r="Q98" s="8">
        <v>15</v>
      </c>
      <c r="R98" s="8" t="s">
        <v>47</v>
      </c>
      <c r="S98" s="8" t="s">
        <v>46</v>
      </c>
      <c r="T98" s="8" t="s">
        <v>46</v>
      </c>
      <c r="U98" s="8" t="s">
        <v>95</v>
      </c>
      <c r="V98" s="8" t="s">
        <v>46</v>
      </c>
      <c r="W98" s="8" t="s">
        <v>46</v>
      </c>
    </row>
    <row r="99" spans="1:23" x14ac:dyDescent="0.25">
      <c r="A99" s="8" t="s">
        <v>108</v>
      </c>
      <c r="B99" s="59" t="s">
        <v>552</v>
      </c>
      <c r="C99" s="8" t="s">
        <v>88</v>
      </c>
      <c r="D99" s="8" t="s">
        <v>82</v>
      </c>
      <c r="E99" s="8" t="s">
        <v>87</v>
      </c>
      <c r="F99" s="8" t="s">
        <v>86</v>
      </c>
      <c r="G99" s="9" t="s">
        <v>85</v>
      </c>
      <c r="H99" s="8" t="s">
        <v>47</v>
      </c>
      <c r="I99" s="8" t="s">
        <v>47</v>
      </c>
      <c r="J99" s="9" t="s">
        <v>47</v>
      </c>
      <c r="K99" s="8" t="s">
        <v>47</v>
      </c>
      <c r="L99" s="8" t="s">
        <v>47</v>
      </c>
      <c r="M99" s="8" t="b">
        <v>0</v>
      </c>
      <c r="N99" s="8">
        <v>0.2</v>
      </c>
      <c r="O99" s="8" t="b">
        <v>0</v>
      </c>
      <c r="P99" s="8">
        <v>3</v>
      </c>
      <c r="Q99" s="8">
        <v>15</v>
      </c>
      <c r="R99" s="8" t="s">
        <v>47</v>
      </c>
      <c r="S99" s="8" t="s">
        <v>46</v>
      </c>
      <c r="T99" s="8" t="s">
        <v>46</v>
      </c>
      <c r="U99" s="8" t="s">
        <v>95</v>
      </c>
      <c r="V99" s="8" t="s">
        <v>46</v>
      </c>
      <c r="W99" s="8" t="s">
        <v>46</v>
      </c>
    </row>
    <row r="100" spans="1:23" x14ac:dyDescent="0.25">
      <c r="A100" s="8" t="s">
        <v>108</v>
      </c>
      <c r="B100" s="59" t="s">
        <v>552</v>
      </c>
      <c r="C100" s="8" t="s">
        <v>83</v>
      </c>
      <c r="D100" s="8" t="s">
        <v>82</v>
      </c>
      <c r="E100" s="8" t="s">
        <v>81</v>
      </c>
      <c r="F100" s="8" t="s">
        <v>80</v>
      </c>
      <c r="G100" s="9">
        <v>21.233413696289063</v>
      </c>
      <c r="H100" s="8">
        <v>21.233413696289063</v>
      </c>
      <c r="I100" s="8" t="s">
        <v>47</v>
      </c>
      <c r="J100" s="9" t="s">
        <v>47</v>
      </c>
      <c r="K100" s="8" t="s">
        <v>47</v>
      </c>
      <c r="L100" s="8" t="s">
        <v>47</v>
      </c>
      <c r="M100" s="8" t="b">
        <v>0</v>
      </c>
      <c r="N100" s="8">
        <v>0.01</v>
      </c>
      <c r="O100" s="8" t="b">
        <v>0</v>
      </c>
      <c r="P100" s="8">
        <v>3</v>
      </c>
      <c r="Q100" s="8">
        <v>15</v>
      </c>
      <c r="R100" s="8" t="s">
        <v>47</v>
      </c>
      <c r="S100" s="8" t="s">
        <v>46</v>
      </c>
      <c r="T100" s="8" t="s">
        <v>46</v>
      </c>
      <c r="U100" s="8" t="s">
        <v>95</v>
      </c>
      <c r="V100" s="8" t="s">
        <v>46</v>
      </c>
      <c r="W100" s="8" t="s">
        <v>46</v>
      </c>
    </row>
    <row r="101" spans="1:23" x14ac:dyDescent="0.25">
      <c r="A101" s="8" t="s">
        <v>107</v>
      </c>
      <c r="B101" s="59" t="s">
        <v>551</v>
      </c>
      <c r="C101" s="8" t="s">
        <v>88</v>
      </c>
      <c r="D101" s="8" t="s">
        <v>82</v>
      </c>
      <c r="E101" s="8" t="s">
        <v>87</v>
      </c>
      <c r="F101" s="8" t="s">
        <v>86</v>
      </c>
      <c r="G101" s="9" t="s">
        <v>85</v>
      </c>
      <c r="H101" s="8" t="s">
        <v>47</v>
      </c>
      <c r="I101" s="8" t="s">
        <v>47</v>
      </c>
      <c r="J101" s="9" t="s">
        <v>47</v>
      </c>
      <c r="K101" s="8" t="s">
        <v>47</v>
      </c>
      <c r="L101" s="8" t="s">
        <v>47</v>
      </c>
      <c r="M101" s="8" t="b">
        <v>0</v>
      </c>
      <c r="N101" s="8">
        <v>0.2</v>
      </c>
      <c r="O101" s="8" t="b">
        <v>0</v>
      </c>
      <c r="P101" s="8">
        <v>3</v>
      </c>
      <c r="Q101" s="8">
        <v>15</v>
      </c>
      <c r="R101" s="8" t="s">
        <v>47</v>
      </c>
      <c r="S101" s="8" t="s">
        <v>46</v>
      </c>
      <c r="T101" s="8" t="s">
        <v>46</v>
      </c>
      <c r="U101" s="8" t="s">
        <v>46</v>
      </c>
      <c r="V101" s="8" t="s">
        <v>46</v>
      </c>
      <c r="W101" s="8" t="s">
        <v>46</v>
      </c>
    </row>
    <row r="102" spans="1:23" x14ac:dyDescent="0.25">
      <c r="A102" s="8" t="s">
        <v>107</v>
      </c>
      <c r="B102" s="59" t="s">
        <v>551</v>
      </c>
      <c r="C102" s="8" t="s">
        <v>83</v>
      </c>
      <c r="D102" s="8" t="s">
        <v>82</v>
      </c>
      <c r="E102" s="8" t="s">
        <v>81</v>
      </c>
      <c r="F102" s="8" t="s">
        <v>80</v>
      </c>
      <c r="G102" s="9">
        <v>21.636171340942383</v>
      </c>
      <c r="H102" s="8">
        <v>21.54139518737793</v>
      </c>
      <c r="I102" s="8">
        <v>0.13403372466564178</v>
      </c>
      <c r="J102" s="9" t="s">
        <v>47</v>
      </c>
      <c r="K102" s="8" t="s">
        <v>47</v>
      </c>
      <c r="L102" s="8" t="s">
        <v>47</v>
      </c>
      <c r="M102" s="8" t="b">
        <v>0</v>
      </c>
      <c r="N102" s="8">
        <v>0.01</v>
      </c>
      <c r="O102" s="8" t="b">
        <v>0</v>
      </c>
      <c r="P102" s="8">
        <v>3</v>
      </c>
      <c r="Q102" s="8">
        <v>15</v>
      </c>
      <c r="R102" s="8" t="s">
        <v>47</v>
      </c>
      <c r="S102" s="8" t="s">
        <v>46</v>
      </c>
      <c r="T102" s="8" t="s">
        <v>46</v>
      </c>
      <c r="U102" s="8" t="s">
        <v>46</v>
      </c>
      <c r="V102" s="8" t="s">
        <v>46</v>
      </c>
      <c r="W102" s="8" t="s">
        <v>46</v>
      </c>
    </row>
    <row r="103" spans="1:23" x14ac:dyDescent="0.25">
      <c r="A103" s="8" t="s">
        <v>106</v>
      </c>
      <c r="B103" s="59" t="s">
        <v>551</v>
      </c>
      <c r="C103" s="8" t="s">
        <v>88</v>
      </c>
      <c r="D103" s="8" t="s">
        <v>82</v>
      </c>
      <c r="E103" s="8" t="s">
        <v>87</v>
      </c>
      <c r="F103" s="8" t="s">
        <v>86</v>
      </c>
      <c r="G103" s="9" t="s">
        <v>85</v>
      </c>
      <c r="H103" s="8" t="s">
        <v>47</v>
      </c>
      <c r="I103" s="8" t="s">
        <v>47</v>
      </c>
      <c r="J103" s="9" t="s">
        <v>47</v>
      </c>
      <c r="K103" s="8" t="s">
        <v>47</v>
      </c>
      <c r="L103" s="8" t="s">
        <v>47</v>
      </c>
      <c r="M103" s="8" t="b">
        <v>0</v>
      </c>
      <c r="N103" s="8">
        <v>0.2</v>
      </c>
      <c r="O103" s="8" t="b">
        <v>0</v>
      </c>
      <c r="P103" s="8">
        <v>3</v>
      </c>
      <c r="Q103" s="8">
        <v>15</v>
      </c>
      <c r="R103" s="8" t="s">
        <v>47</v>
      </c>
      <c r="S103" s="8" t="s">
        <v>46</v>
      </c>
      <c r="T103" s="8" t="s">
        <v>46</v>
      </c>
      <c r="U103" s="8" t="s">
        <v>46</v>
      </c>
      <c r="V103" s="8" t="s">
        <v>46</v>
      </c>
      <c r="W103" s="8" t="s">
        <v>46</v>
      </c>
    </row>
    <row r="104" spans="1:23" x14ac:dyDescent="0.25">
      <c r="A104" s="8" t="s">
        <v>106</v>
      </c>
      <c r="B104" s="59" t="s">
        <v>551</v>
      </c>
      <c r="C104" s="8" t="s">
        <v>83</v>
      </c>
      <c r="D104" s="8" t="s">
        <v>82</v>
      </c>
      <c r="E104" s="8" t="s">
        <v>81</v>
      </c>
      <c r="F104" s="8" t="s">
        <v>80</v>
      </c>
      <c r="G104" s="9">
        <v>21.446619033813477</v>
      </c>
      <c r="H104" s="8">
        <v>21.54139518737793</v>
      </c>
      <c r="I104" s="8">
        <v>0.13403372466564178</v>
      </c>
      <c r="J104" s="9" t="s">
        <v>47</v>
      </c>
      <c r="K104" s="8" t="s">
        <v>47</v>
      </c>
      <c r="L104" s="8" t="s">
        <v>47</v>
      </c>
      <c r="M104" s="8" t="b">
        <v>0</v>
      </c>
      <c r="N104" s="8">
        <v>0.01</v>
      </c>
      <c r="O104" s="8" t="b">
        <v>0</v>
      </c>
      <c r="P104" s="8">
        <v>3</v>
      </c>
      <c r="Q104" s="8">
        <v>15</v>
      </c>
      <c r="R104" s="8" t="s">
        <v>47</v>
      </c>
      <c r="S104" s="8" t="s">
        <v>46</v>
      </c>
      <c r="T104" s="8" t="s">
        <v>46</v>
      </c>
      <c r="U104" s="8" t="s">
        <v>46</v>
      </c>
      <c r="V104" s="8" t="s">
        <v>46</v>
      </c>
      <c r="W104" s="8" t="s">
        <v>46</v>
      </c>
    </row>
    <row r="105" spans="1:23" x14ac:dyDescent="0.25">
      <c r="A105" s="8" t="s">
        <v>105</v>
      </c>
      <c r="B105" s="8" t="s">
        <v>47</v>
      </c>
      <c r="C105" s="8" t="s">
        <v>83</v>
      </c>
      <c r="D105" s="8" t="s">
        <v>82</v>
      </c>
      <c r="E105" s="8" t="s">
        <v>81</v>
      </c>
      <c r="F105" s="8" t="s">
        <v>80</v>
      </c>
      <c r="G105" s="9">
        <v>21.621917724609375</v>
      </c>
      <c r="H105" s="8">
        <v>21.611232757568359</v>
      </c>
      <c r="I105" s="8">
        <v>0.98797929286956787</v>
      </c>
      <c r="J105" s="9" t="s">
        <v>47</v>
      </c>
      <c r="K105" s="8" t="s">
        <v>47</v>
      </c>
      <c r="L105" s="8" t="s">
        <v>47</v>
      </c>
      <c r="M105" s="8" t="b">
        <v>0</v>
      </c>
      <c r="N105" s="8">
        <v>0.01</v>
      </c>
      <c r="O105" s="8" t="b">
        <v>0</v>
      </c>
      <c r="P105" s="8">
        <v>3</v>
      </c>
      <c r="Q105" s="8">
        <v>15</v>
      </c>
      <c r="R105" s="8" t="s">
        <v>47</v>
      </c>
      <c r="S105" s="8" t="s">
        <v>46</v>
      </c>
      <c r="T105" s="8" t="s">
        <v>95</v>
      </c>
      <c r="U105" s="8" t="s">
        <v>46</v>
      </c>
      <c r="V105" s="8" t="s">
        <v>46</v>
      </c>
      <c r="W105" s="8" t="s">
        <v>46</v>
      </c>
    </row>
    <row r="106" spans="1:23" x14ac:dyDescent="0.25">
      <c r="A106" s="8" t="s">
        <v>104</v>
      </c>
      <c r="B106" s="8" t="s">
        <v>47</v>
      </c>
      <c r="C106" s="8" t="s">
        <v>83</v>
      </c>
      <c r="D106" s="8" t="s">
        <v>82</v>
      </c>
      <c r="E106" s="8" t="s">
        <v>81</v>
      </c>
      <c r="F106" s="8" t="s">
        <v>80</v>
      </c>
      <c r="G106" s="9">
        <v>20.856658935546875</v>
      </c>
      <c r="H106" s="8">
        <v>21.611232757568359</v>
      </c>
      <c r="I106" s="8">
        <v>0.98797929286956787</v>
      </c>
      <c r="J106" s="9" t="s">
        <v>47</v>
      </c>
      <c r="K106" s="8" t="s">
        <v>47</v>
      </c>
      <c r="L106" s="8" t="s">
        <v>47</v>
      </c>
      <c r="M106" s="8" t="b">
        <v>0</v>
      </c>
      <c r="N106" s="8">
        <v>0.01</v>
      </c>
      <c r="O106" s="8" t="b">
        <v>0</v>
      </c>
      <c r="P106" s="8">
        <v>3</v>
      </c>
      <c r="Q106" s="8">
        <v>15</v>
      </c>
      <c r="R106" s="8" t="s">
        <v>47</v>
      </c>
      <c r="S106" s="8" t="s">
        <v>46</v>
      </c>
      <c r="T106" s="8" t="s">
        <v>95</v>
      </c>
      <c r="U106" s="8" t="s">
        <v>46</v>
      </c>
      <c r="V106" s="8" t="s">
        <v>46</v>
      </c>
      <c r="W106" s="8" t="s">
        <v>46</v>
      </c>
    </row>
    <row r="107" spans="1:23" x14ac:dyDescent="0.25">
      <c r="A107" s="8" t="s">
        <v>103</v>
      </c>
      <c r="B107" s="59" t="s">
        <v>549</v>
      </c>
      <c r="C107" s="8" t="s">
        <v>88</v>
      </c>
      <c r="D107" s="8" t="s">
        <v>82</v>
      </c>
      <c r="E107" s="8" t="s">
        <v>87</v>
      </c>
      <c r="F107" s="8" t="s">
        <v>86</v>
      </c>
      <c r="G107" s="9" t="s">
        <v>85</v>
      </c>
      <c r="H107" s="8" t="s">
        <v>47</v>
      </c>
      <c r="I107" s="8" t="s">
        <v>47</v>
      </c>
      <c r="J107" s="9" t="s">
        <v>47</v>
      </c>
      <c r="K107" s="8" t="s">
        <v>47</v>
      </c>
      <c r="L107" s="8" t="s">
        <v>47</v>
      </c>
      <c r="M107" s="8" t="b">
        <v>0</v>
      </c>
      <c r="N107" s="8">
        <v>0.2</v>
      </c>
      <c r="O107" s="8" t="b">
        <v>0</v>
      </c>
      <c r="P107" s="8">
        <v>3</v>
      </c>
      <c r="Q107" s="8">
        <v>15</v>
      </c>
      <c r="R107" s="8" t="s">
        <v>47</v>
      </c>
      <c r="S107" s="8" t="s">
        <v>46</v>
      </c>
      <c r="T107" s="8" t="s">
        <v>46</v>
      </c>
      <c r="U107" s="8" t="s">
        <v>46</v>
      </c>
      <c r="V107" s="8" t="s">
        <v>46</v>
      </c>
      <c r="W107" s="8" t="s">
        <v>46</v>
      </c>
    </row>
    <row r="108" spans="1:23" x14ac:dyDescent="0.25">
      <c r="A108" s="8" t="s">
        <v>103</v>
      </c>
      <c r="B108" s="59" t="s">
        <v>549</v>
      </c>
      <c r="C108" s="8" t="s">
        <v>83</v>
      </c>
      <c r="D108" s="8" t="s">
        <v>82</v>
      </c>
      <c r="E108" s="8" t="s">
        <v>81</v>
      </c>
      <c r="F108" s="8" t="s">
        <v>80</v>
      </c>
      <c r="G108" s="9">
        <v>20.89959716796875</v>
      </c>
      <c r="H108" s="8">
        <v>21.250743865966797</v>
      </c>
      <c r="I108" s="8">
        <v>0.49659508466720581</v>
      </c>
      <c r="J108" s="9" t="s">
        <v>47</v>
      </c>
      <c r="K108" s="8" t="s">
        <v>47</v>
      </c>
      <c r="L108" s="8" t="s">
        <v>47</v>
      </c>
      <c r="M108" s="8" t="b">
        <v>0</v>
      </c>
      <c r="N108" s="8">
        <v>0.01</v>
      </c>
      <c r="O108" s="8" t="b">
        <v>0</v>
      </c>
      <c r="P108" s="8">
        <v>3</v>
      </c>
      <c r="Q108" s="8">
        <v>15</v>
      </c>
      <c r="R108" s="8" t="s">
        <v>47</v>
      </c>
      <c r="S108" s="8" t="s">
        <v>46</v>
      </c>
      <c r="T108" s="8" t="s">
        <v>46</v>
      </c>
      <c r="U108" s="8" t="s">
        <v>46</v>
      </c>
      <c r="V108" s="8" t="s">
        <v>46</v>
      </c>
      <c r="W108" s="8" t="s">
        <v>46</v>
      </c>
    </row>
    <row r="109" spans="1:23" x14ac:dyDescent="0.25">
      <c r="A109" s="8" t="s">
        <v>102</v>
      </c>
      <c r="B109" s="59" t="s">
        <v>549</v>
      </c>
      <c r="C109" s="8" t="s">
        <v>88</v>
      </c>
      <c r="D109" s="8" t="s">
        <v>82</v>
      </c>
      <c r="E109" s="8" t="s">
        <v>87</v>
      </c>
      <c r="F109" s="8" t="s">
        <v>86</v>
      </c>
      <c r="G109" s="9" t="s">
        <v>85</v>
      </c>
      <c r="H109" s="8" t="s">
        <v>47</v>
      </c>
      <c r="I109" s="8" t="s">
        <v>47</v>
      </c>
      <c r="J109" s="9" t="s">
        <v>47</v>
      </c>
      <c r="K109" s="8" t="s">
        <v>47</v>
      </c>
      <c r="L109" s="8" t="s">
        <v>47</v>
      </c>
      <c r="M109" s="8" t="b">
        <v>0</v>
      </c>
      <c r="N109" s="8">
        <v>0.2</v>
      </c>
      <c r="O109" s="8" t="b">
        <v>0</v>
      </c>
      <c r="P109" s="8">
        <v>3</v>
      </c>
      <c r="Q109" s="8">
        <v>15</v>
      </c>
      <c r="R109" s="8" t="s">
        <v>47</v>
      </c>
      <c r="S109" s="8" t="s">
        <v>46</v>
      </c>
      <c r="T109" s="8" t="s">
        <v>46</v>
      </c>
      <c r="U109" s="8" t="s">
        <v>46</v>
      </c>
      <c r="V109" s="8" t="s">
        <v>46</v>
      </c>
      <c r="W109" s="8" t="s">
        <v>46</v>
      </c>
    </row>
    <row r="110" spans="1:23" x14ac:dyDescent="0.25">
      <c r="A110" s="8" t="s">
        <v>102</v>
      </c>
      <c r="B110" s="59" t="s">
        <v>549</v>
      </c>
      <c r="C110" s="8" t="s">
        <v>83</v>
      </c>
      <c r="D110" s="8" t="s">
        <v>82</v>
      </c>
      <c r="E110" s="8" t="s">
        <v>81</v>
      </c>
      <c r="F110" s="8" t="s">
        <v>80</v>
      </c>
      <c r="G110" s="9">
        <v>21.601888656616211</v>
      </c>
      <c r="H110" s="8">
        <v>21.250743865966797</v>
      </c>
      <c r="I110" s="8">
        <v>0.49659508466720581</v>
      </c>
      <c r="J110" s="9" t="s">
        <v>47</v>
      </c>
      <c r="K110" s="8" t="s">
        <v>47</v>
      </c>
      <c r="L110" s="8" t="s">
        <v>47</v>
      </c>
      <c r="M110" s="8" t="b">
        <v>0</v>
      </c>
      <c r="N110" s="8">
        <v>0.01</v>
      </c>
      <c r="O110" s="8" t="b">
        <v>0</v>
      </c>
      <c r="P110" s="8">
        <v>3</v>
      </c>
      <c r="Q110" s="8">
        <v>15</v>
      </c>
      <c r="R110" s="8" t="s">
        <v>47</v>
      </c>
      <c r="S110" s="8" t="s">
        <v>46</v>
      </c>
      <c r="T110" s="8" t="s">
        <v>46</v>
      </c>
      <c r="U110" s="8" t="s">
        <v>46</v>
      </c>
      <c r="V110" s="8" t="s">
        <v>46</v>
      </c>
      <c r="W110" s="8" t="s">
        <v>46</v>
      </c>
    </row>
    <row r="111" spans="1:23" x14ac:dyDescent="0.25">
      <c r="A111" s="8" t="s">
        <v>101</v>
      </c>
      <c r="B111" s="59" t="s">
        <v>548</v>
      </c>
      <c r="C111" s="8" t="s">
        <v>88</v>
      </c>
      <c r="D111" s="8" t="s">
        <v>82</v>
      </c>
      <c r="E111" s="8" t="s">
        <v>87</v>
      </c>
      <c r="F111" s="8" t="s">
        <v>86</v>
      </c>
      <c r="G111" s="9" t="s">
        <v>85</v>
      </c>
      <c r="H111" s="8" t="s">
        <v>47</v>
      </c>
      <c r="I111" s="8" t="s">
        <v>47</v>
      </c>
      <c r="J111" s="9" t="s">
        <v>47</v>
      </c>
      <c r="K111" s="8" t="s">
        <v>47</v>
      </c>
      <c r="L111" s="8" t="s">
        <v>47</v>
      </c>
      <c r="M111" s="8" t="b">
        <v>0</v>
      </c>
      <c r="N111" s="8">
        <v>0.2</v>
      </c>
      <c r="O111" s="8" t="b">
        <v>0</v>
      </c>
      <c r="P111" s="8">
        <v>3</v>
      </c>
      <c r="Q111" s="8">
        <v>15</v>
      </c>
      <c r="R111" s="8" t="s">
        <v>47</v>
      </c>
      <c r="S111" s="8" t="s">
        <v>46</v>
      </c>
      <c r="T111" s="8" t="s">
        <v>95</v>
      </c>
      <c r="U111" s="8" t="s">
        <v>46</v>
      </c>
      <c r="V111" s="8" t="s">
        <v>46</v>
      </c>
      <c r="W111" s="8" t="s">
        <v>46</v>
      </c>
    </row>
    <row r="112" spans="1:23" x14ac:dyDescent="0.25">
      <c r="A112" s="8" t="s">
        <v>101</v>
      </c>
      <c r="B112" s="59" t="s">
        <v>548</v>
      </c>
      <c r="C112" s="8" t="s">
        <v>83</v>
      </c>
      <c r="D112" s="8" t="s">
        <v>82</v>
      </c>
      <c r="E112" s="8" t="s">
        <v>81</v>
      </c>
      <c r="F112" s="8" t="s">
        <v>80</v>
      </c>
      <c r="G112" s="9">
        <v>23.829465866088867</v>
      </c>
      <c r="H112" s="8">
        <v>22.682826995849609</v>
      </c>
      <c r="I112" s="8">
        <v>1.6215935945510864</v>
      </c>
      <c r="J112" s="9" t="s">
        <v>47</v>
      </c>
      <c r="K112" s="8" t="s">
        <v>47</v>
      </c>
      <c r="L112" s="8" t="s">
        <v>47</v>
      </c>
      <c r="M112" s="8" t="b">
        <v>0</v>
      </c>
      <c r="N112" s="8">
        <v>0.01</v>
      </c>
      <c r="O112" s="8" t="b">
        <v>0</v>
      </c>
      <c r="P112" s="8">
        <v>3</v>
      </c>
      <c r="Q112" s="8">
        <v>15</v>
      </c>
      <c r="R112" s="8" t="s">
        <v>47</v>
      </c>
      <c r="S112" s="8" t="s">
        <v>46</v>
      </c>
      <c r="T112" s="8" t="s">
        <v>95</v>
      </c>
      <c r="U112" s="8" t="s">
        <v>46</v>
      </c>
      <c r="V112" s="8" t="s">
        <v>46</v>
      </c>
      <c r="W112" s="8" t="s">
        <v>46</v>
      </c>
    </row>
    <row r="113" spans="1:23" x14ac:dyDescent="0.25">
      <c r="A113" s="8" t="s">
        <v>100</v>
      </c>
      <c r="B113" s="59" t="s">
        <v>548</v>
      </c>
      <c r="C113" s="8" t="s">
        <v>88</v>
      </c>
      <c r="D113" s="8" t="s">
        <v>82</v>
      </c>
      <c r="E113" s="8" t="s">
        <v>87</v>
      </c>
      <c r="F113" s="8" t="s">
        <v>86</v>
      </c>
      <c r="G113" s="9" t="s">
        <v>85</v>
      </c>
      <c r="H113" s="8" t="s">
        <v>47</v>
      </c>
      <c r="I113" s="8" t="s">
        <v>47</v>
      </c>
      <c r="J113" s="9" t="s">
        <v>47</v>
      </c>
      <c r="K113" s="8" t="s">
        <v>47</v>
      </c>
      <c r="L113" s="8" t="s">
        <v>47</v>
      </c>
      <c r="M113" s="8" t="b">
        <v>0</v>
      </c>
      <c r="N113" s="8">
        <v>0.2</v>
      </c>
      <c r="O113" s="8" t="b">
        <v>0</v>
      </c>
      <c r="P113" s="8">
        <v>3</v>
      </c>
      <c r="Q113" s="8">
        <v>15</v>
      </c>
      <c r="R113" s="8" t="s">
        <v>47</v>
      </c>
      <c r="S113" s="8" t="s">
        <v>46</v>
      </c>
      <c r="T113" s="8" t="s">
        <v>95</v>
      </c>
      <c r="U113" s="8" t="s">
        <v>46</v>
      </c>
      <c r="V113" s="8" t="s">
        <v>46</v>
      </c>
      <c r="W113" s="8" t="s">
        <v>46</v>
      </c>
    </row>
    <row r="114" spans="1:23" x14ac:dyDescent="0.25">
      <c r="A114" s="8" t="s">
        <v>100</v>
      </c>
      <c r="B114" s="59" t="s">
        <v>548</v>
      </c>
      <c r="C114" s="8" t="s">
        <v>83</v>
      </c>
      <c r="D114" s="8" t="s">
        <v>82</v>
      </c>
      <c r="E114" s="8" t="s">
        <v>81</v>
      </c>
      <c r="F114" s="8" t="s">
        <v>80</v>
      </c>
      <c r="G114" s="9">
        <v>21.536186218261719</v>
      </c>
      <c r="H114" s="8">
        <v>22.682826995849609</v>
      </c>
      <c r="I114" s="8">
        <v>1.6215935945510864</v>
      </c>
      <c r="J114" s="9" t="s">
        <v>47</v>
      </c>
      <c r="K114" s="8" t="s">
        <v>47</v>
      </c>
      <c r="L114" s="8" t="s">
        <v>47</v>
      </c>
      <c r="M114" s="8" t="b">
        <v>0</v>
      </c>
      <c r="N114" s="8">
        <v>0.01</v>
      </c>
      <c r="O114" s="8" t="b">
        <v>0</v>
      </c>
      <c r="P114" s="8">
        <v>3</v>
      </c>
      <c r="Q114" s="8">
        <v>15</v>
      </c>
      <c r="R114" s="8" t="s">
        <v>47</v>
      </c>
      <c r="S114" s="8" t="s">
        <v>46</v>
      </c>
      <c r="T114" s="8" t="s">
        <v>95</v>
      </c>
      <c r="U114" s="8" t="s">
        <v>46</v>
      </c>
      <c r="V114" s="8" t="s">
        <v>46</v>
      </c>
      <c r="W114" s="8" t="s">
        <v>46</v>
      </c>
    </row>
    <row r="115" spans="1:23" x14ac:dyDescent="0.25">
      <c r="A115" s="8" t="s">
        <v>98</v>
      </c>
      <c r="B115" s="59" t="s">
        <v>547</v>
      </c>
      <c r="C115" s="8" t="s">
        <v>88</v>
      </c>
      <c r="D115" s="8" t="s">
        <v>82</v>
      </c>
      <c r="E115" s="8" t="s">
        <v>87</v>
      </c>
      <c r="F115" s="8" t="s">
        <v>86</v>
      </c>
      <c r="G115" s="9" t="s">
        <v>85</v>
      </c>
      <c r="H115" s="8" t="s">
        <v>47</v>
      </c>
      <c r="I115" s="8" t="s">
        <v>47</v>
      </c>
      <c r="J115" s="9" t="s">
        <v>47</v>
      </c>
      <c r="K115" s="8" t="s">
        <v>47</v>
      </c>
      <c r="L115" s="8" t="s">
        <v>47</v>
      </c>
      <c r="M115" s="8" t="b">
        <v>0</v>
      </c>
      <c r="N115" s="8">
        <v>0.2</v>
      </c>
      <c r="O115" s="8" t="b">
        <v>0</v>
      </c>
      <c r="P115" s="8">
        <v>3</v>
      </c>
      <c r="Q115" s="8">
        <v>15</v>
      </c>
      <c r="R115" s="8" t="s">
        <v>47</v>
      </c>
      <c r="S115" s="8" t="s">
        <v>46</v>
      </c>
      <c r="T115" s="8" t="s">
        <v>46</v>
      </c>
      <c r="U115" s="8" t="s">
        <v>46</v>
      </c>
      <c r="V115" s="8" t="s">
        <v>46</v>
      </c>
      <c r="W115" s="8" t="s">
        <v>46</v>
      </c>
    </row>
    <row r="116" spans="1:23" x14ac:dyDescent="0.25">
      <c r="A116" s="8" t="s">
        <v>98</v>
      </c>
      <c r="B116" s="59" t="s">
        <v>547</v>
      </c>
      <c r="C116" s="8" t="s">
        <v>83</v>
      </c>
      <c r="D116" s="8" t="s">
        <v>82</v>
      </c>
      <c r="E116" s="8" t="s">
        <v>81</v>
      </c>
      <c r="F116" s="8" t="s">
        <v>80</v>
      </c>
      <c r="G116" s="9">
        <v>21.393714904785156</v>
      </c>
      <c r="H116" s="8">
        <v>21.51806640625</v>
      </c>
      <c r="I116" s="8">
        <v>0.17585822939872742</v>
      </c>
      <c r="J116" s="9" t="s">
        <v>47</v>
      </c>
      <c r="K116" s="8" t="s">
        <v>47</v>
      </c>
      <c r="L116" s="8" t="s">
        <v>47</v>
      </c>
      <c r="M116" s="8" t="b">
        <v>0</v>
      </c>
      <c r="N116" s="8">
        <v>0.01</v>
      </c>
      <c r="O116" s="8" t="b">
        <v>0</v>
      </c>
      <c r="P116" s="8">
        <v>3</v>
      </c>
      <c r="Q116" s="8">
        <v>15</v>
      </c>
      <c r="R116" s="8" t="s">
        <v>47</v>
      </c>
      <c r="S116" s="8" t="s">
        <v>46</v>
      </c>
      <c r="T116" s="8" t="s">
        <v>46</v>
      </c>
      <c r="U116" s="8" t="s">
        <v>46</v>
      </c>
      <c r="V116" s="8" t="s">
        <v>46</v>
      </c>
      <c r="W116" s="8" t="s">
        <v>46</v>
      </c>
    </row>
    <row r="117" spans="1:23" x14ac:dyDescent="0.25">
      <c r="A117" s="8" t="s">
        <v>97</v>
      </c>
      <c r="B117" s="59" t="s">
        <v>547</v>
      </c>
      <c r="C117" s="8" t="s">
        <v>88</v>
      </c>
      <c r="D117" s="8" t="s">
        <v>82</v>
      </c>
      <c r="E117" s="8" t="s">
        <v>87</v>
      </c>
      <c r="F117" s="8" t="s">
        <v>86</v>
      </c>
      <c r="G117" s="9" t="s">
        <v>85</v>
      </c>
      <c r="H117" s="8" t="s">
        <v>47</v>
      </c>
      <c r="I117" s="8" t="s">
        <v>47</v>
      </c>
      <c r="J117" s="9" t="s">
        <v>47</v>
      </c>
      <c r="K117" s="8" t="s">
        <v>47</v>
      </c>
      <c r="L117" s="8" t="s">
        <v>47</v>
      </c>
      <c r="M117" s="8" t="b">
        <v>0</v>
      </c>
      <c r="N117" s="8">
        <v>0.2</v>
      </c>
      <c r="O117" s="8" t="b">
        <v>0</v>
      </c>
      <c r="P117" s="8">
        <v>3</v>
      </c>
      <c r="Q117" s="8">
        <v>15</v>
      </c>
      <c r="R117" s="8" t="s">
        <v>47</v>
      </c>
      <c r="S117" s="8" t="s">
        <v>46</v>
      </c>
      <c r="T117" s="8" t="s">
        <v>46</v>
      </c>
      <c r="U117" s="8" t="s">
        <v>46</v>
      </c>
      <c r="V117" s="8" t="s">
        <v>46</v>
      </c>
      <c r="W117" s="8" t="s">
        <v>46</v>
      </c>
    </row>
    <row r="118" spans="1:23" x14ac:dyDescent="0.25">
      <c r="A118" s="8" t="s">
        <v>97</v>
      </c>
      <c r="B118" s="59" t="s">
        <v>547</v>
      </c>
      <c r="C118" s="8" t="s">
        <v>83</v>
      </c>
      <c r="D118" s="8" t="s">
        <v>82</v>
      </c>
      <c r="E118" s="8" t="s">
        <v>81</v>
      </c>
      <c r="F118" s="8" t="s">
        <v>80</v>
      </c>
      <c r="G118" s="9">
        <v>21.642416000366211</v>
      </c>
      <c r="H118" s="8">
        <v>21.51806640625</v>
      </c>
      <c r="I118" s="8">
        <v>0.17585822939872742</v>
      </c>
      <c r="J118" s="9" t="s">
        <v>47</v>
      </c>
      <c r="K118" s="8" t="s">
        <v>47</v>
      </c>
      <c r="L118" s="8" t="s">
        <v>47</v>
      </c>
      <c r="M118" s="8" t="b">
        <v>0</v>
      </c>
      <c r="N118" s="8">
        <v>0.01</v>
      </c>
      <c r="O118" s="8" t="b">
        <v>0</v>
      </c>
      <c r="P118" s="8">
        <v>3</v>
      </c>
      <c r="Q118" s="8">
        <v>15</v>
      </c>
      <c r="R118" s="8" t="s">
        <v>47</v>
      </c>
      <c r="S118" s="8" t="s">
        <v>46</v>
      </c>
      <c r="T118" s="8" t="s">
        <v>46</v>
      </c>
      <c r="U118" s="8" t="s">
        <v>46</v>
      </c>
      <c r="V118" s="8" t="s">
        <v>46</v>
      </c>
      <c r="W118" s="8" t="s">
        <v>46</v>
      </c>
    </row>
    <row r="119" spans="1:23" x14ac:dyDescent="0.25">
      <c r="A119" s="8" t="s">
        <v>94</v>
      </c>
      <c r="B119" s="59" t="s">
        <v>546</v>
      </c>
      <c r="C119" s="8" t="s">
        <v>88</v>
      </c>
      <c r="D119" s="8" t="s">
        <v>82</v>
      </c>
      <c r="E119" s="8" t="s">
        <v>87</v>
      </c>
      <c r="F119" s="8" t="s">
        <v>86</v>
      </c>
      <c r="G119" s="9" t="s">
        <v>85</v>
      </c>
      <c r="H119" s="8" t="s">
        <v>47</v>
      </c>
      <c r="I119" s="8" t="s">
        <v>47</v>
      </c>
      <c r="J119" s="9" t="s">
        <v>47</v>
      </c>
      <c r="K119" s="8" t="s">
        <v>47</v>
      </c>
      <c r="L119" s="8" t="s">
        <v>47</v>
      </c>
      <c r="M119" s="8" t="b">
        <v>0</v>
      </c>
      <c r="N119" s="8">
        <v>0.2</v>
      </c>
      <c r="O119" s="8" t="b">
        <v>0</v>
      </c>
      <c r="P119" s="8">
        <v>3</v>
      </c>
      <c r="Q119" s="8">
        <v>15</v>
      </c>
      <c r="R119" s="8" t="s">
        <v>47</v>
      </c>
      <c r="S119" s="8" t="s">
        <v>46</v>
      </c>
      <c r="T119" s="8" t="s">
        <v>46</v>
      </c>
      <c r="U119" s="8" t="s">
        <v>46</v>
      </c>
      <c r="V119" s="8" t="s">
        <v>46</v>
      </c>
      <c r="W119" s="8" t="s">
        <v>46</v>
      </c>
    </row>
    <row r="120" spans="1:23" x14ac:dyDescent="0.25">
      <c r="A120" s="8" t="s">
        <v>94</v>
      </c>
      <c r="B120" s="59" t="s">
        <v>546</v>
      </c>
      <c r="C120" s="8" t="s">
        <v>83</v>
      </c>
      <c r="D120" s="8" t="s">
        <v>82</v>
      </c>
      <c r="E120" s="8" t="s">
        <v>81</v>
      </c>
      <c r="F120" s="8" t="s">
        <v>80</v>
      </c>
      <c r="G120" s="9">
        <v>21.056425094604492</v>
      </c>
      <c r="H120" s="8">
        <v>20.943841934204102</v>
      </c>
      <c r="I120" s="8">
        <v>0.15921662747859955</v>
      </c>
      <c r="J120" s="9" t="s">
        <v>47</v>
      </c>
      <c r="K120" s="8" t="s">
        <v>47</v>
      </c>
      <c r="L120" s="8" t="s">
        <v>47</v>
      </c>
      <c r="M120" s="8" t="b">
        <v>0</v>
      </c>
      <c r="N120" s="8">
        <v>0.01</v>
      </c>
      <c r="O120" s="8" t="b">
        <v>0</v>
      </c>
      <c r="P120" s="8">
        <v>3</v>
      </c>
      <c r="Q120" s="8">
        <v>15</v>
      </c>
      <c r="R120" s="8" t="s">
        <v>47</v>
      </c>
      <c r="S120" s="8" t="s">
        <v>46</v>
      </c>
      <c r="T120" s="8" t="s">
        <v>46</v>
      </c>
      <c r="U120" s="8" t="s">
        <v>46</v>
      </c>
      <c r="V120" s="8" t="s">
        <v>46</v>
      </c>
      <c r="W120" s="8" t="s">
        <v>46</v>
      </c>
    </row>
    <row r="121" spans="1:23" x14ac:dyDescent="0.25">
      <c r="A121" s="8" t="s">
        <v>93</v>
      </c>
      <c r="B121" s="59" t="s">
        <v>546</v>
      </c>
      <c r="C121" s="8" t="s">
        <v>88</v>
      </c>
      <c r="D121" s="8" t="s">
        <v>82</v>
      </c>
      <c r="E121" s="8" t="s">
        <v>87</v>
      </c>
      <c r="F121" s="8" t="s">
        <v>86</v>
      </c>
      <c r="G121" s="9" t="s">
        <v>85</v>
      </c>
      <c r="H121" s="8" t="s">
        <v>47</v>
      </c>
      <c r="I121" s="8" t="s">
        <v>47</v>
      </c>
      <c r="J121" s="9" t="s">
        <v>47</v>
      </c>
      <c r="K121" s="8" t="s">
        <v>47</v>
      </c>
      <c r="L121" s="8" t="s">
        <v>47</v>
      </c>
      <c r="M121" s="8" t="b">
        <v>0</v>
      </c>
      <c r="N121" s="8">
        <v>0.2</v>
      </c>
      <c r="O121" s="8" t="b">
        <v>0</v>
      </c>
      <c r="P121" s="8">
        <v>3</v>
      </c>
      <c r="Q121" s="8">
        <v>15</v>
      </c>
      <c r="R121" s="8" t="s">
        <v>47</v>
      </c>
      <c r="S121" s="8" t="s">
        <v>46</v>
      </c>
      <c r="T121" s="8" t="s">
        <v>46</v>
      </c>
      <c r="U121" s="8" t="s">
        <v>95</v>
      </c>
      <c r="V121" s="8" t="s">
        <v>46</v>
      </c>
      <c r="W121" s="8" t="s">
        <v>46</v>
      </c>
    </row>
    <row r="122" spans="1:23" x14ac:dyDescent="0.25">
      <c r="A122" s="8" t="s">
        <v>93</v>
      </c>
      <c r="B122" s="59" t="s">
        <v>546</v>
      </c>
      <c r="C122" s="8" t="s">
        <v>83</v>
      </c>
      <c r="D122" s="8" t="s">
        <v>82</v>
      </c>
      <c r="E122" s="8" t="s">
        <v>81</v>
      </c>
      <c r="F122" s="8" t="s">
        <v>80</v>
      </c>
      <c r="G122" s="9">
        <v>20.831258773803711</v>
      </c>
      <c r="H122" s="8">
        <v>20.943841934204102</v>
      </c>
      <c r="I122" s="8">
        <v>0.15921662747859955</v>
      </c>
      <c r="J122" s="9" t="s">
        <v>47</v>
      </c>
      <c r="K122" s="8" t="s">
        <v>47</v>
      </c>
      <c r="L122" s="8" t="s">
        <v>47</v>
      </c>
      <c r="M122" s="8" t="b">
        <v>0</v>
      </c>
      <c r="N122" s="8">
        <v>0.01</v>
      </c>
      <c r="O122" s="8" t="b">
        <v>0</v>
      </c>
      <c r="P122" s="8">
        <v>3</v>
      </c>
      <c r="Q122" s="8">
        <v>15</v>
      </c>
      <c r="R122" s="8" t="s">
        <v>47</v>
      </c>
      <c r="S122" s="8" t="s">
        <v>46</v>
      </c>
      <c r="T122" s="8" t="s">
        <v>46</v>
      </c>
      <c r="U122" s="8" t="s">
        <v>95</v>
      </c>
      <c r="V122" s="8" t="s">
        <v>46</v>
      </c>
      <c r="W122" s="8" t="s">
        <v>46</v>
      </c>
    </row>
    <row r="123" spans="1:23" x14ac:dyDescent="0.25">
      <c r="A123" s="8" t="s">
        <v>91</v>
      </c>
      <c r="B123" s="59" t="s">
        <v>545</v>
      </c>
      <c r="C123" s="8" t="s">
        <v>88</v>
      </c>
      <c r="D123" s="8" t="s">
        <v>82</v>
      </c>
      <c r="E123" s="8" t="s">
        <v>87</v>
      </c>
      <c r="F123" s="8" t="s">
        <v>86</v>
      </c>
      <c r="G123" s="9">
        <v>22.494743347167969</v>
      </c>
      <c r="H123" s="8">
        <v>22.215744018554688</v>
      </c>
      <c r="I123" s="8">
        <v>0.39456328749656677</v>
      </c>
      <c r="J123" s="9">
        <v>112345.65625</v>
      </c>
      <c r="K123" s="8">
        <v>138383.3125</v>
      </c>
      <c r="L123" s="8">
        <v>36822.81640625</v>
      </c>
      <c r="M123" s="8" t="b">
        <v>0</v>
      </c>
      <c r="N123" s="8">
        <v>0.2</v>
      </c>
      <c r="O123" s="8" t="b">
        <v>0</v>
      </c>
      <c r="P123" s="8">
        <v>3</v>
      </c>
      <c r="Q123" s="8">
        <v>15</v>
      </c>
      <c r="R123" s="8" t="s">
        <v>47</v>
      </c>
      <c r="S123" s="8" t="s">
        <v>46</v>
      </c>
      <c r="T123" s="8" t="s">
        <v>95</v>
      </c>
      <c r="U123" s="8" t="s">
        <v>46</v>
      </c>
      <c r="V123" s="8" t="s">
        <v>46</v>
      </c>
      <c r="W123" s="8" t="s">
        <v>46</v>
      </c>
    </row>
    <row r="124" spans="1:23" x14ac:dyDescent="0.25">
      <c r="A124" s="8" t="s">
        <v>91</v>
      </c>
      <c r="B124" s="59" t="s">
        <v>545</v>
      </c>
      <c r="C124" s="8" t="s">
        <v>83</v>
      </c>
      <c r="D124" s="8" t="s">
        <v>82</v>
      </c>
      <c r="E124" s="8" t="s">
        <v>81</v>
      </c>
      <c r="F124" s="8" t="s">
        <v>80</v>
      </c>
      <c r="G124" s="9">
        <v>22.500045776367188</v>
      </c>
      <c r="H124" s="8">
        <v>21.975603103637695</v>
      </c>
      <c r="I124" s="8">
        <v>0.74167394638061523</v>
      </c>
      <c r="J124" s="9" t="s">
        <v>47</v>
      </c>
      <c r="K124" s="8" t="s">
        <v>47</v>
      </c>
      <c r="L124" s="8" t="s">
        <v>47</v>
      </c>
      <c r="M124" s="8" t="b">
        <v>0</v>
      </c>
      <c r="N124" s="8">
        <v>0.01</v>
      </c>
      <c r="O124" s="8" t="b">
        <v>0</v>
      </c>
      <c r="P124" s="8">
        <v>3</v>
      </c>
      <c r="Q124" s="8">
        <v>15</v>
      </c>
      <c r="R124" s="8" t="s">
        <v>47</v>
      </c>
      <c r="S124" s="8" t="s">
        <v>46</v>
      </c>
      <c r="T124" s="8" t="s">
        <v>95</v>
      </c>
      <c r="U124" s="8" t="s">
        <v>46</v>
      </c>
      <c r="V124" s="8" t="s">
        <v>46</v>
      </c>
      <c r="W124" s="8" t="s">
        <v>46</v>
      </c>
    </row>
    <row r="125" spans="1:23" x14ac:dyDescent="0.25">
      <c r="A125" s="8" t="s">
        <v>90</v>
      </c>
      <c r="B125" s="59" t="s">
        <v>545</v>
      </c>
      <c r="C125" s="8" t="s">
        <v>88</v>
      </c>
      <c r="D125" s="8" t="s">
        <v>82</v>
      </c>
      <c r="E125" s="8" t="s">
        <v>87</v>
      </c>
      <c r="F125" s="8" t="s">
        <v>86</v>
      </c>
      <c r="G125" s="9">
        <v>21.936746597290039</v>
      </c>
      <c r="H125" s="8">
        <v>22.215744018554688</v>
      </c>
      <c r="I125" s="8">
        <v>0.39456328749656677</v>
      </c>
      <c r="J125" s="9">
        <v>164420.984375</v>
      </c>
      <c r="K125" s="8">
        <v>138383.3125</v>
      </c>
      <c r="L125" s="8">
        <v>36822.81640625</v>
      </c>
      <c r="M125" s="8" t="b">
        <v>0</v>
      </c>
      <c r="N125" s="8">
        <v>0.2</v>
      </c>
      <c r="O125" s="8" t="b">
        <v>0</v>
      </c>
      <c r="P125" s="8">
        <v>3</v>
      </c>
      <c r="Q125" s="8">
        <v>15</v>
      </c>
      <c r="R125" s="8" t="s">
        <v>47</v>
      </c>
      <c r="S125" s="8" t="s">
        <v>46</v>
      </c>
      <c r="T125" s="8" t="s">
        <v>95</v>
      </c>
      <c r="U125" s="8" t="s">
        <v>46</v>
      </c>
      <c r="V125" s="8" t="s">
        <v>46</v>
      </c>
      <c r="W125" s="8" t="s">
        <v>46</v>
      </c>
    </row>
    <row r="126" spans="1:23" x14ac:dyDescent="0.25">
      <c r="A126" s="8" t="s">
        <v>90</v>
      </c>
      <c r="B126" s="59" t="s">
        <v>545</v>
      </c>
      <c r="C126" s="8" t="s">
        <v>83</v>
      </c>
      <c r="D126" s="8" t="s">
        <v>82</v>
      </c>
      <c r="E126" s="8" t="s">
        <v>81</v>
      </c>
      <c r="F126" s="8" t="s">
        <v>80</v>
      </c>
      <c r="G126" s="9">
        <v>21.451160430908203</v>
      </c>
      <c r="H126" s="8">
        <v>21.975603103637695</v>
      </c>
      <c r="I126" s="8">
        <v>0.74167394638061523</v>
      </c>
      <c r="J126" s="9" t="s">
        <v>47</v>
      </c>
      <c r="K126" s="8" t="s">
        <v>47</v>
      </c>
      <c r="L126" s="8" t="s">
        <v>47</v>
      </c>
      <c r="M126" s="8" t="b">
        <v>0</v>
      </c>
      <c r="N126" s="8">
        <v>0.01</v>
      </c>
      <c r="O126" s="8" t="b">
        <v>0</v>
      </c>
      <c r="P126" s="8">
        <v>3</v>
      </c>
      <c r="Q126" s="8">
        <v>15</v>
      </c>
      <c r="R126" s="8" t="s">
        <v>47</v>
      </c>
      <c r="S126" s="8" t="s">
        <v>46</v>
      </c>
      <c r="T126" s="8" t="s">
        <v>95</v>
      </c>
      <c r="U126" s="8" t="s">
        <v>46</v>
      </c>
      <c r="V126" s="8" t="s">
        <v>46</v>
      </c>
      <c r="W126" s="8" t="s">
        <v>46</v>
      </c>
    </row>
    <row r="127" spans="1:23" x14ac:dyDescent="0.25">
      <c r="A127" s="8" t="s">
        <v>89</v>
      </c>
      <c r="B127" s="59" t="s">
        <v>544</v>
      </c>
      <c r="C127" s="8" t="s">
        <v>88</v>
      </c>
      <c r="D127" s="8" t="s">
        <v>82</v>
      </c>
      <c r="E127" s="8" t="s">
        <v>87</v>
      </c>
      <c r="F127" s="8" t="s">
        <v>86</v>
      </c>
      <c r="G127" s="9" t="s">
        <v>85</v>
      </c>
      <c r="H127" s="8" t="s">
        <v>47</v>
      </c>
      <c r="I127" s="8" t="s">
        <v>47</v>
      </c>
      <c r="J127" s="9" t="s">
        <v>47</v>
      </c>
      <c r="K127" s="8" t="s">
        <v>47</v>
      </c>
      <c r="L127" s="8" t="s">
        <v>47</v>
      </c>
      <c r="M127" s="8" t="b">
        <v>0</v>
      </c>
      <c r="N127" s="8">
        <v>0.2</v>
      </c>
      <c r="O127" s="8" t="b">
        <v>0</v>
      </c>
      <c r="P127" s="8">
        <v>3</v>
      </c>
      <c r="Q127" s="8">
        <v>15</v>
      </c>
      <c r="R127" s="8" t="s">
        <v>47</v>
      </c>
      <c r="S127" s="8" t="s">
        <v>46</v>
      </c>
      <c r="T127" s="8" t="s">
        <v>46</v>
      </c>
      <c r="U127" s="8" t="s">
        <v>46</v>
      </c>
      <c r="V127" s="8" t="s">
        <v>46</v>
      </c>
      <c r="W127" s="8" t="s">
        <v>46</v>
      </c>
    </row>
    <row r="128" spans="1:23" x14ac:dyDescent="0.25">
      <c r="A128" s="8" t="s">
        <v>89</v>
      </c>
      <c r="B128" s="59" t="s">
        <v>544</v>
      </c>
      <c r="C128" s="8" t="s">
        <v>83</v>
      </c>
      <c r="D128" s="8" t="s">
        <v>82</v>
      </c>
      <c r="E128" s="8" t="s">
        <v>81</v>
      </c>
      <c r="F128" s="8" t="s">
        <v>80</v>
      </c>
      <c r="G128" s="9">
        <v>21.004787445068359</v>
      </c>
      <c r="H128" s="8">
        <v>20.950942993164063</v>
      </c>
      <c r="I128" s="8">
        <v>7.6147556304931641E-2</v>
      </c>
      <c r="J128" s="9" t="s">
        <v>47</v>
      </c>
      <c r="K128" s="8" t="s">
        <v>47</v>
      </c>
      <c r="L128" s="8" t="s">
        <v>47</v>
      </c>
      <c r="M128" s="8" t="b">
        <v>0</v>
      </c>
      <c r="N128" s="8">
        <v>0.01</v>
      </c>
      <c r="O128" s="8" t="b">
        <v>0</v>
      </c>
      <c r="P128" s="8">
        <v>3</v>
      </c>
      <c r="Q128" s="8">
        <v>15</v>
      </c>
      <c r="R128" s="8" t="s">
        <v>47</v>
      </c>
      <c r="S128" s="8" t="s">
        <v>46</v>
      </c>
      <c r="T128" s="8" t="s">
        <v>46</v>
      </c>
      <c r="U128" s="8" t="s">
        <v>46</v>
      </c>
      <c r="V128" s="8" t="s">
        <v>46</v>
      </c>
      <c r="W128" s="8" t="s">
        <v>46</v>
      </c>
    </row>
    <row r="129" spans="1:23" x14ac:dyDescent="0.25">
      <c r="A129" s="8" t="s">
        <v>84</v>
      </c>
      <c r="B129" s="59" t="s">
        <v>544</v>
      </c>
      <c r="C129" s="8" t="s">
        <v>88</v>
      </c>
      <c r="D129" s="8" t="s">
        <v>82</v>
      </c>
      <c r="E129" s="8" t="s">
        <v>87</v>
      </c>
      <c r="F129" s="8" t="s">
        <v>86</v>
      </c>
      <c r="G129" s="9" t="s">
        <v>85</v>
      </c>
      <c r="H129" s="8" t="s">
        <v>47</v>
      </c>
      <c r="I129" s="8" t="s">
        <v>47</v>
      </c>
      <c r="J129" s="9" t="s">
        <v>47</v>
      </c>
      <c r="K129" s="8" t="s">
        <v>47</v>
      </c>
      <c r="L129" s="8" t="s">
        <v>47</v>
      </c>
      <c r="M129" s="8" t="b">
        <v>0</v>
      </c>
      <c r="N129" s="8">
        <v>0.2</v>
      </c>
      <c r="O129" s="8" t="b">
        <v>0</v>
      </c>
      <c r="P129" s="8">
        <v>3</v>
      </c>
      <c r="Q129" s="8">
        <v>15</v>
      </c>
      <c r="R129" s="8" t="s">
        <v>47</v>
      </c>
      <c r="S129" s="8" t="s">
        <v>46</v>
      </c>
      <c r="T129" s="8" t="s">
        <v>46</v>
      </c>
      <c r="U129" s="8" t="s">
        <v>46</v>
      </c>
      <c r="V129" s="8" t="s">
        <v>46</v>
      </c>
      <c r="W129" s="8" t="s">
        <v>46</v>
      </c>
    </row>
    <row r="130" spans="1:23" x14ac:dyDescent="0.25">
      <c r="A130" s="8" t="s">
        <v>84</v>
      </c>
      <c r="B130" s="59" t="s">
        <v>544</v>
      </c>
      <c r="C130" s="8" t="s">
        <v>83</v>
      </c>
      <c r="D130" s="8" t="s">
        <v>82</v>
      </c>
      <c r="E130" s="8" t="s">
        <v>81</v>
      </c>
      <c r="F130" s="8" t="s">
        <v>80</v>
      </c>
      <c r="G130" s="9">
        <v>20.897098541259766</v>
      </c>
      <c r="H130" s="8">
        <v>20.950942993164063</v>
      </c>
      <c r="I130" s="8">
        <v>7.6147556304931641E-2</v>
      </c>
      <c r="J130" s="9" t="s">
        <v>47</v>
      </c>
      <c r="K130" s="8" t="s">
        <v>47</v>
      </c>
      <c r="L130" s="8" t="s">
        <v>47</v>
      </c>
      <c r="M130" s="8" t="b">
        <v>0</v>
      </c>
      <c r="N130" s="8">
        <v>0.01</v>
      </c>
      <c r="O130" s="8" t="b">
        <v>0</v>
      </c>
      <c r="P130" s="8">
        <v>3</v>
      </c>
      <c r="Q130" s="8">
        <v>15</v>
      </c>
      <c r="R130" s="8" t="s">
        <v>47</v>
      </c>
      <c r="S130" s="8" t="s">
        <v>46</v>
      </c>
      <c r="T130" s="8" t="s">
        <v>46</v>
      </c>
      <c r="U130" s="8" t="s">
        <v>46</v>
      </c>
      <c r="V130" s="8" t="s">
        <v>46</v>
      </c>
      <c r="W130" s="8" t="s">
        <v>46</v>
      </c>
    </row>
    <row r="131" spans="1:23" x14ac:dyDescent="0.25">
      <c r="A131" s="8" t="s">
        <v>79</v>
      </c>
      <c r="B131" s="8" t="s">
        <v>47</v>
      </c>
      <c r="C131" s="8" t="s">
        <v>83</v>
      </c>
      <c r="D131" s="8" t="s">
        <v>82</v>
      </c>
      <c r="E131" s="8" t="s">
        <v>81</v>
      </c>
      <c r="F131" s="8" t="s">
        <v>80</v>
      </c>
      <c r="G131" s="9">
        <v>21.380373001098633</v>
      </c>
      <c r="H131" s="8">
        <v>21.611232757568359</v>
      </c>
      <c r="I131" s="8">
        <v>0.98797929286956787</v>
      </c>
      <c r="J131" s="9" t="s">
        <v>47</v>
      </c>
      <c r="K131" s="8" t="s">
        <v>47</v>
      </c>
      <c r="L131" s="8" t="s">
        <v>47</v>
      </c>
      <c r="M131" s="8" t="b">
        <v>0</v>
      </c>
      <c r="N131" s="8">
        <v>0.01</v>
      </c>
      <c r="O131" s="8" t="b">
        <v>0</v>
      </c>
      <c r="P131" s="8">
        <v>3</v>
      </c>
      <c r="Q131" s="8">
        <v>15</v>
      </c>
      <c r="R131" s="8" t="s">
        <v>47</v>
      </c>
      <c r="S131" s="8" t="s">
        <v>46</v>
      </c>
      <c r="T131" s="8" t="s">
        <v>95</v>
      </c>
      <c r="U131" s="8" t="s">
        <v>46</v>
      </c>
      <c r="V131" s="8" t="s">
        <v>46</v>
      </c>
      <c r="W131" s="8" t="s">
        <v>46</v>
      </c>
    </row>
    <row r="132" spans="1:23" x14ac:dyDescent="0.25">
      <c r="A132" s="8" t="s">
        <v>78</v>
      </c>
      <c r="B132" s="8" t="s">
        <v>47</v>
      </c>
      <c r="C132" s="8" t="s">
        <v>83</v>
      </c>
      <c r="D132" s="8" t="s">
        <v>82</v>
      </c>
      <c r="E132" s="8" t="s">
        <v>81</v>
      </c>
      <c r="F132" s="8" t="s">
        <v>80</v>
      </c>
      <c r="G132" s="9">
        <v>21.741584777832031</v>
      </c>
      <c r="H132" s="8">
        <v>21.611232757568359</v>
      </c>
      <c r="I132" s="8">
        <v>0.98797929286956787</v>
      </c>
      <c r="J132" s="9" t="s">
        <v>47</v>
      </c>
      <c r="K132" s="8" t="s">
        <v>47</v>
      </c>
      <c r="L132" s="8" t="s">
        <v>47</v>
      </c>
      <c r="M132" s="8" t="b">
        <v>0</v>
      </c>
      <c r="N132" s="8">
        <v>0.01</v>
      </c>
      <c r="O132" s="8" t="b">
        <v>0</v>
      </c>
      <c r="P132" s="8">
        <v>3</v>
      </c>
      <c r="Q132" s="8">
        <v>15</v>
      </c>
      <c r="R132" s="8" t="s">
        <v>47</v>
      </c>
      <c r="S132" s="8" t="s">
        <v>46</v>
      </c>
      <c r="T132" s="8" t="s">
        <v>95</v>
      </c>
      <c r="U132" s="8" t="s">
        <v>46</v>
      </c>
      <c r="V132" s="8" t="s">
        <v>46</v>
      </c>
      <c r="W132" s="8" t="s">
        <v>46</v>
      </c>
    </row>
    <row r="133" spans="1:23" x14ac:dyDescent="0.25">
      <c r="A133" s="8" t="s">
        <v>77</v>
      </c>
      <c r="B133" s="8" t="s">
        <v>47</v>
      </c>
      <c r="C133" s="8" t="s">
        <v>83</v>
      </c>
      <c r="D133" s="8" t="s">
        <v>82</v>
      </c>
      <c r="E133" s="8" t="s">
        <v>81</v>
      </c>
      <c r="F133" s="8" t="s">
        <v>80</v>
      </c>
      <c r="G133" s="9">
        <v>21.295318603515625</v>
      </c>
      <c r="H133" s="8">
        <v>21.611232757568359</v>
      </c>
      <c r="I133" s="8">
        <v>0.98797929286956787</v>
      </c>
      <c r="J133" s="9" t="s">
        <v>47</v>
      </c>
      <c r="K133" s="8" t="s">
        <v>47</v>
      </c>
      <c r="L133" s="8" t="s">
        <v>47</v>
      </c>
      <c r="M133" s="8" t="b">
        <v>0</v>
      </c>
      <c r="N133" s="8">
        <v>0.01</v>
      </c>
      <c r="O133" s="8" t="b">
        <v>0</v>
      </c>
      <c r="P133" s="8">
        <v>3</v>
      </c>
      <c r="Q133" s="8">
        <v>15</v>
      </c>
      <c r="R133" s="8" t="s">
        <v>47</v>
      </c>
      <c r="S133" s="8" t="s">
        <v>46</v>
      </c>
      <c r="T133" s="8" t="s">
        <v>95</v>
      </c>
      <c r="U133" s="8" t="s">
        <v>46</v>
      </c>
      <c r="V133" s="8" t="s">
        <v>46</v>
      </c>
      <c r="W133" s="8" t="s">
        <v>46</v>
      </c>
    </row>
    <row r="134" spans="1:23" x14ac:dyDescent="0.25">
      <c r="A134" s="8" t="s">
        <v>76</v>
      </c>
      <c r="B134" s="8" t="s">
        <v>47</v>
      </c>
      <c r="C134" s="8" t="s">
        <v>83</v>
      </c>
      <c r="D134" s="8" t="s">
        <v>82</v>
      </c>
      <c r="E134" s="8" t="s">
        <v>81</v>
      </c>
      <c r="F134" s="8" t="s">
        <v>80</v>
      </c>
      <c r="G134" s="9">
        <v>20.895910263061523</v>
      </c>
      <c r="H134" s="8">
        <v>21.611232757568359</v>
      </c>
      <c r="I134" s="8">
        <v>0.98797929286956787</v>
      </c>
      <c r="J134" s="9" t="s">
        <v>47</v>
      </c>
      <c r="K134" s="8" t="s">
        <v>47</v>
      </c>
      <c r="L134" s="8" t="s">
        <v>47</v>
      </c>
      <c r="M134" s="8" t="b">
        <v>0</v>
      </c>
      <c r="N134" s="8">
        <v>0.01</v>
      </c>
      <c r="O134" s="8" t="b">
        <v>0</v>
      </c>
      <c r="P134" s="8">
        <v>3</v>
      </c>
      <c r="Q134" s="8">
        <v>15</v>
      </c>
      <c r="R134" s="8" t="s">
        <v>47</v>
      </c>
      <c r="S134" s="8" t="s">
        <v>46</v>
      </c>
      <c r="T134" s="8" t="s">
        <v>95</v>
      </c>
      <c r="U134" s="8" t="s">
        <v>46</v>
      </c>
      <c r="V134" s="8" t="s">
        <v>46</v>
      </c>
      <c r="W134" s="8" t="s">
        <v>46</v>
      </c>
    </row>
    <row r="135" spans="1:23" x14ac:dyDescent="0.25">
      <c r="A135" s="8" t="s">
        <v>75</v>
      </c>
      <c r="B135" s="59" t="s">
        <v>543</v>
      </c>
      <c r="C135" s="8" t="s">
        <v>88</v>
      </c>
      <c r="D135" s="8" t="s">
        <v>82</v>
      </c>
      <c r="E135" s="8" t="s">
        <v>87</v>
      </c>
      <c r="F135" s="8" t="s">
        <v>86</v>
      </c>
      <c r="G135" s="9" t="s">
        <v>85</v>
      </c>
      <c r="H135" s="8" t="s">
        <v>47</v>
      </c>
      <c r="I135" s="8" t="s">
        <v>47</v>
      </c>
      <c r="J135" s="9" t="s">
        <v>47</v>
      </c>
      <c r="K135" s="8" t="s">
        <v>47</v>
      </c>
      <c r="L135" s="8" t="s">
        <v>47</v>
      </c>
      <c r="M135" s="8" t="b">
        <v>0</v>
      </c>
      <c r="N135" s="8">
        <v>0.2</v>
      </c>
      <c r="O135" s="8" t="b">
        <v>0</v>
      </c>
      <c r="P135" s="8">
        <v>3</v>
      </c>
      <c r="Q135" s="8">
        <v>15</v>
      </c>
      <c r="R135" s="8" t="s">
        <v>47</v>
      </c>
      <c r="S135" s="8" t="s">
        <v>46</v>
      </c>
      <c r="T135" s="8" t="s">
        <v>46</v>
      </c>
      <c r="U135" s="8" t="s">
        <v>46</v>
      </c>
      <c r="V135" s="8" t="s">
        <v>46</v>
      </c>
      <c r="W135" s="8" t="s">
        <v>46</v>
      </c>
    </row>
    <row r="136" spans="1:23" x14ac:dyDescent="0.25">
      <c r="A136" s="8" t="s">
        <v>75</v>
      </c>
      <c r="B136" s="59" t="s">
        <v>543</v>
      </c>
      <c r="C136" s="8" t="s">
        <v>83</v>
      </c>
      <c r="D136" s="8" t="s">
        <v>82</v>
      </c>
      <c r="E136" s="8" t="s">
        <v>81</v>
      </c>
      <c r="F136" s="8" t="s">
        <v>80</v>
      </c>
      <c r="G136" s="9">
        <v>21.211582183837891</v>
      </c>
      <c r="H136" s="8">
        <v>21.211582183837891</v>
      </c>
      <c r="I136" s="8" t="s">
        <v>47</v>
      </c>
      <c r="J136" s="9" t="s">
        <v>47</v>
      </c>
      <c r="K136" s="8" t="s">
        <v>47</v>
      </c>
      <c r="L136" s="8" t="s">
        <v>47</v>
      </c>
      <c r="M136" s="8" t="b">
        <v>0</v>
      </c>
      <c r="N136" s="8">
        <v>0.01</v>
      </c>
      <c r="O136" s="8" t="b">
        <v>0</v>
      </c>
      <c r="P136" s="8">
        <v>3</v>
      </c>
      <c r="Q136" s="8">
        <v>15</v>
      </c>
      <c r="R136" s="8" t="s">
        <v>47</v>
      </c>
      <c r="S136" s="8" t="s">
        <v>46</v>
      </c>
      <c r="T136" s="8" t="s">
        <v>46</v>
      </c>
      <c r="U136" s="8" t="s">
        <v>46</v>
      </c>
      <c r="V136" s="8" t="s">
        <v>46</v>
      </c>
      <c r="W136" s="8" t="s">
        <v>46</v>
      </c>
    </row>
    <row r="137" spans="1:23" x14ac:dyDescent="0.25">
      <c r="A137" s="8" t="s">
        <v>74</v>
      </c>
      <c r="B137" s="8" t="s">
        <v>47</v>
      </c>
      <c r="C137" s="8" t="s">
        <v>83</v>
      </c>
      <c r="D137" s="8" t="s">
        <v>82</v>
      </c>
      <c r="E137" s="8" t="s">
        <v>81</v>
      </c>
      <c r="F137" s="8" t="s">
        <v>80</v>
      </c>
      <c r="G137" s="9">
        <v>21.171892166137695</v>
      </c>
      <c r="H137" s="8">
        <v>21.611232757568359</v>
      </c>
      <c r="I137" s="8">
        <v>0.98797929286956787</v>
      </c>
      <c r="J137" s="9" t="s">
        <v>47</v>
      </c>
      <c r="K137" s="8" t="s">
        <v>47</v>
      </c>
      <c r="L137" s="8" t="s">
        <v>47</v>
      </c>
      <c r="M137" s="8" t="b">
        <v>0</v>
      </c>
      <c r="N137" s="8">
        <v>0.01</v>
      </c>
      <c r="O137" s="8" t="b">
        <v>0</v>
      </c>
      <c r="P137" s="8">
        <v>3</v>
      </c>
      <c r="Q137" s="8">
        <v>15</v>
      </c>
      <c r="R137" s="8" t="s">
        <v>47</v>
      </c>
      <c r="S137" s="8" t="s">
        <v>46</v>
      </c>
      <c r="T137" s="8" t="s">
        <v>95</v>
      </c>
      <c r="U137" s="8" t="s">
        <v>46</v>
      </c>
      <c r="V137" s="8" t="s">
        <v>46</v>
      </c>
      <c r="W137" s="8" t="s">
        <v>46</v>
      </c>
    </row>
    <row r="138" spans="1:23" x14ac:dyDescent="0.25">
      <c r="A138" s="8" t="s">
        <v>73</v>
      </c>
      <c r="B138" s="59" t="s">
        <v>542</v>
      </c>
      <c r="C138" s="8" t="s">
        <v>88</v>
      </c>
      <c r="D138" s="8" t="s">
        <v>82</v>
      </c>
      <c r="E138" s="8" t="s">
        <v>87</v>
      </c>
      <c r="F138" s="8" t="s">
        <v>86</v>
      </c>
      <c r="G138" s="9">
        <v>27.740823745727539</v>
      </c>
      <c r="H138" s="8">
        <v>27.705471038818359</v>
      </c>
      <c r="I138" s="8">
        <v>4.9996279180049896E-2</v>
      </c>
      <c r="J138" s="9">
        <v>3129.80322265625</v>
      </c>
      <c r="K138" s="8">
        <v>3207.175048828125</v>
      </c>
      <c r="L138" s="8">
        <v>109.4202880859375</v>
      </c>
      <c r="M138" s="8" t="b">
        <v>0</v>
      </c>
      <c r="N138" s="8">
        <v>0.2</v>
      </c>
      <c r="O138" s="8" t="b">
        <v>0</v>
      </c>
      <c r="P138" s="8">
        <v>3</v>
      </c>
      <c r="Q138" s="8">
        <v>15</v>
      </c>
      <c r="R138" s="8" t="s">
        <v>47</v>
      </c>
      <c r="S138" s="8" t="s">
        <v>46</v>
      </c>
      <c r="T138" s="8" t="s">
        <v>46</v>
      </c>
      <c r="U138" s="8" t="s">
        <v>46</v>
      </c>
      <c r="V138" s="8" t="s">
        <v>46</v>
      </c>
      <c r="W138" s="8" t="s">
        <v>46</v>
      </c>
    </row>
    <row r="139" spans="1:23" x14ac:dyDescent="0.25">
      <c r="A139" s="8" t="s">
        <v>73</v>
      </c>
      <c r="B139" s="59" t="s">
        <v>542</v>
      </c>
      <c r="C139" s="8" t="s">
        <v>83</v>
      </c>
      <c r="D139" s="8" t="s">
        <v>82</v>
      </c>
      <c r="E139" s="8" t="s">
        <v>81</v>
      </c>
      <c r="F139" s="8" t="s">
        <v>80</v>
      </c>
      <c r="G139" s="9">
        <v>21.173479080200195</v>
      </c>
      <c r="H139" s="8">
        <v>21.073650360107422</v>
      </c>
      <c r="I139" s="8">
        <v>0.14117912948131561</v>
      </c>
      <c r="J139" s="9" t="s">
        <v>47</v>
      </c>
      <c r="K139" s="8" t="s">
        <v>47</v>
      </c>
      <c r="L139" s="8" t="s">
        <v>47</v>
      </c>
      <c r="M139" s="8" t="b">
        <v>0</v>
      </c>
      <c r="N139" s="8">
        <v>0.01</v>
      </c>
      <c r="O139" s="8" t="b">
        <v>0</v>
      </c>
      <c r="P139" s="8">
        <v>3</v>
      </c>
      <c r="Q139" s="8">
        <v>15</v>
      </c>
      <c r="R139" s="8" t="s">
        <v>47</v>
      </c>
      <c r="S139" s="8" t="s">
        <v>46</v>
      </c>
      <c r="T139" s="8" t="s">
        <v>46</v>
      </c>
      <c r="U139" s="8" t="s">
        <v>46</v>
      </c>
      <c r="V139" s="8" t="s">
        <v>46</v>
      </c>
      <c r="W139" s="8" t="s">
        <v>46</v>
      </c>
    </row>
    <row r="140" spans="1:23" x14ac:dyDescent="0.25">
      <c r="A140" s="8" t="s">
        <v>72</v>
      </c>
      <c r="B140" s="59" t="s">
        <v>542</v>
      </c>
      <c r="C140" s="8" t="s">
        <v>88</v>
      </c>
      <c r="D140" s="8" t="s">
        <v>82</v>
      </c>
      <c r="E140" s="8" t="s">
        <v>87</v>
      </c>
      <c r="F140" s="8" t="s">
        <v>86</v>
      </c>
      <c r="G140" s="9">
        <v>27.67011833190918</v>
      </c>
      <c r="H140" s="8">
        <v>27.705471038818359</v>
      </c>
      <c r="I140" s="8">
        <v>4.9996279180049896E-2</v>
      </c>
      <c r="J140" s="9">
        <v>3284.546875</v>
      </c>
      <c r="K140" s="8">
        <v>3207.175048828125</v>
      </c>
      <c r="L140" s="8">
        <v>109.4202880859375</v>
      </c>
      <c r="M140" s="8" t="b">
        <v>0</v>
      </c>
      <c r="N140" s="8">
        <v>0.2</v>
      </c>
      <c r="O140" s="8" t="b">
        <v>0</v>
      </c>
      <c r="P140" s="8">
        <v>3</v>
      </c>
      <c r="Q140" s="8">
        <v>15</v>
      </c>
      <c r="R140" s="8" t="s">
        <v>47</v>
      </c>
      <c r="S140" s="8" t="s">
        <v>46</v>
      </c>
      <c r="T140" s="8" t="s">
        <v>46</v>
      </c>
      <c r="U140" s="8" t="s">
        <v>46</v>
      </c>
      <c r="V140" s="8" t="s">
        <v>46</v>
      </c>
      <c r="W140" s="8" t="s">
        <v>46</v>
      </c>
    </row>
    <row r="141" spans="1:23" x14ac:dyDescent="0.25">
      <c r="A141" s="8" t="s">
        <v>72</v>
      </c>
      <c r="B141" s="59" t="s">
        <v>542</v>
      </c>
      <c r="C141" s="8" t="s">
        <v>83</v>
      </c>
      <c r="D141" s="8" t="s">
        <v>82</v>
      </c>
      <c r="E141" s="8" t="s">
        <v>81</v>
      </c>
      <c r="F141" s="8" t="s">
        <v>80</v>
      </c>
      <c r="G141" s="9">
        <v>20.973821640014648</v>
      </c>
      <c r="H141" s="8">
        <v>21.073650360107422</v>
      </c>
      <c r="I141" s="8">
        <v>0.14117912948131561</v>
      </c>
      <c r="J141" s="9" t="s">
        <v>47</v>
      </c>
      <c r="K141" s="8" t="s">
        <v>47</v>
      </c>
      <c r="L141" s="8" t="s">
        <v>47</v>
      </c>
      <c r="M141" s="8" t="b">
        <v>0</v>
      </c>
      <c r="N141" s="8">
        <v>0.01</v>
      </c>
      <c r="O141" s="8" t="b">
        <v>0</v>
      </c>
      <c r="P141" s="8">
        <v>3</v>
      </c>
      <c r="Q141" s="8">
        <v>15</v>
      </c>
      <c r="R141" s="8" t="s">
        <v>47</v>
      </c>
      <c r="S141" s="8" t="s">
        <v>46</v>
      </c>
      <c r="T141" s="8" t="s">
        <v>46</v>
      </c>
      <c r="U141" s="8" t="s">
        <v>46</v>
      </c>
      <c r="V141" s="8" t="s">
        <v>46</v>
      </c>
      <c r="W141" s="8" t="s">
        <v>46</v>
      </c>
    </row>
    <row r="142" spans="1:23" x14ac:dyDescent="0.25">
      <c r="A142" s="8" t="s">
        <v>71</v>
      </c>
      <c r="B142" s="8" t="s">
        <v>47</v>
      </c>
      <c r="C142" s="8" t="s">
        <v>83</v>
      </c>
      <c r="D142" s="8" t="s">
        <v>82</v>
      </c>
      <c r="E142" s="8" t="s">
        <v>81</v>
      </c>
      <c r="F142" s="8" t="s">
        <v>80</v>
      </c>
      <c r="G142" s="9">
        <v>21.594209671020508</v>
      </c>
      <c r="H142" s="8">
        <v>21.611232757568359</v>
      </c>
      <c r="I142" s="8">
        <v>0.98797929286956787</v>
      </c>
      <c r="J142" s="9" t="s">
        <v>47</v>
      </c>
      <c r="K142" s="8" t="s">
        <v>47</v>
      </c>
      <c r="L142" s="8" t="s">
        <v>47</v>
      </c>
      <c r="M142" s="8" t="b">
        <v>0</v>
      </c>
      <c r="N142" s="8">
        <v>0.01</v>
      </c>
      <c r="O142" s="8" t="b">
        <v>0</v>
      </c>
      <c r="P142" s="8">
        <v>3</v>
      </c>
      <c r="Q142" s="8">
        <v>15</v>
      </c>
      <c r="R142" s="8" t="s">
        <v>47</v>
      </c>
      <c r="S142" s="8" t="s">
        <v>46</v>
      </c>
      <c r="T142" s="8" t="s">
        <v>95</v>
      </c>
      <c r="U142" s="8" t="s">
        <v>46</v>
      </c>
      <c r="V142" s="8" t="s">
        <v>46</v>
      </c>
      <c r="W142" s="8" t="s">
        <v>46</v>
      </c>
    </row>
    <row r="143" spans="1:23" x14ac:dyDescent="0.25">
      <c r="A143" s="8" t="s">
        <v>70</v>
      </c>
      <c r="B143" s="8" t="s">
        <v>47</v>
      </c>
      <c r="C143" s="8" t="s">
        <v>83</v>
      </c>
      <c r="D143" s="8" t="s">
        <v>82</v>
      </c>
      <c r="E143" s="8" t="s">
        <v>81</v>
      </c>
      <c r="F143" s="8" t="s">
        <v>80</v>
      </c>
      <c r="G143" s="9">
        <v>21.497478485107422</v>
      </c>
      <c r="H143" s="8">
        <v>21.611232757568359</v>
      </c>
      <c r="I143" s="8">
        <v>0.98797929286956787</v>
      </c>
      <c r="J143" s="9" t="s">
        <v>47</v>
      </c>
      <c r="K143" s="8" t="s">
        <v>47</v>
      </c>
      <c r="L143" s="8" t="s">
        <v>47</v>
      </c>
      <c r="M143" s="8" t="b">
        <v>0</v>
      </c>
      <c r="N143" s="8">
        <v>0.01</v>
      </c>
      <c r="O143" s="8" t="b">
        <v>0</v>
      </c>
      <c r="P143" s="8">
        <v>3</v>
      </c>
      <c r="Q143" s="8">
        <v>15</v>
      </c>
      <c r="R143" s="8" t="s">
        <v>47</v>
      </c>
      <c r="S143" s="8" t="s">
        <v>46</v>
      </c>
      <c r="T143" s="8" t="s">
        <v>95</v>
      </c>
      <c r="U143" s="8" t="s">
        <v>46</v>
      </c>
      <c r="V143" s="8" t="s">
        <v>46</v>
      </c>
      <c r="W143" s="8" t="s">
        <v>46</v>
      </c>
    </row>
    <row r="144" spans="1:23" x14ac:dyDescent="0.25">
      <c r="A144" s="8" t="s">
        <v>69</v>
      </c>
      <c r="B144" s="8" t="s">
        <v>47</v>
      </c>
      <c r="C144" s="8" t="s">
        <v>83</v>
      </c>
      <c r="D144" s="8" t="s">
        <v>82</v>
      </c>
      <c r="E144" s="8" t="s">
        <v>81</v>
      </c>
      <c r="F144" s="8" t="s">
        <v>80</v>
      </c>
      <c r="G144" s="9">
        <v>21.084367752075195</v>
      </c>
      <c r="H144" s="8">
        <v>21.611232757568359</v>
      </c>
      <c r="I144" s="8">
        <v>0.98797929286956787</v>
      </c>
      <c r="J144" s="9" t="s">
        <v>47</v>
      </c>
      <c r="K144" s="8" t="s">
        <v>47</v>
      </c>
      <c r="L144" s="8" t="s">
        <v>47</v>
      </c>
      <c r="M144" s="8" t="b">
        <v>0</v>
      </c>
      <c r="N144" s="8">
        <v>0.01</v>
      </c>
      <c r="O144" s="8" t="b">
        <v>0</v>
      </c>
      <c r="P144" s="8">
        <v>3</v>
      </c>
      <c r="Q144" s="8">
        <v>15</v>
      </c>
      <c r="R144" s="8" t="s">
        <v>47</v>
      </c>
      <c r="S144" s="8" t="s">
        <v>46</v>
      </c>
      <c r="T144" s="8" t="s">
        <v>95</v>
      </c>
      <c r="U144" s="8" t="s">
        <v>46</v>
      </c>
      <c r="V144" s="8" t="s">
        <v>46</v>
      </c>
      <c r="W144" s="8" t="s">
        <v>46</v>
      </c>
    </row>
    <row r="145" spans="1:23" x14ac:dyDescent="0.25">
      <c r="A145" s="8" t="s">
        <v>68</v>
      </c>
      <c r="B145" s="8" t="s">
        <v>47</v>
      </c>
      <c r="C145" s="8" t="s">
        <v>83</v>
      </c>
      <c r="D145" s="8" t="s">
        <v>82</v>
      </c>
      <c r="E145" s="8" t="s">
        <v>81</v>
      </c>
      <c r="F145" s="8" t="s">
        <v>80</v>
      </c>
      <c r="G145" s="9">
        <v>21.794187545776367</v>
      </c>
      <c r="H145" s="8">
        <v>21.611232757568359</v>
      </c>
      <c r="I145" s="8">
        <v>0.98797929286956787</v>
      </c>
      <c r="J145" s="9" t="s">
        <v>47</v>
      </c>
      <c r="K145" s="8" t="s">
        <v>47</v>
      </c>
      <c r="L145" s="8" t="s">
        <v>47</v>
      </c>
      <c r="M145" s="8" t="b">
        <v>0</v>
      </c>
      <c r="N145" s="8">
        <v>0.01</v>
      </c>
      <c r="O145" s="8" t="b">
        <v>0</v>
      </c>
      <c r="P145" s="8">
        <v>3</v>
      </c>
      <c r="Q145" s="8">
        <v>15</v>
      </c>
      <c r="R145" s="8" t="s">
        <v>47</v>
      </c>
      <c r="S145" s="8" t="s">
        <v>46</v>
      </c>
      <c r="T145" s="8" t="s">
        <v>95</v>
      </c>
      <c r="U145" s="8" t="s">
        <v>46</v>
      </c>
      <c r="V145" s="8" t="s">
        <v>46</v>
      </c>
      <c r="W145" s="8" t="s">
        <v>46</v>
      </c>
    </row>
    <row r="146" spans="1:23" x14ac:dyDescent="0.25">
      <c r="A146" s="8" t="s">
        <v>67</v>
      </c>
      <c r="B146" s="8" t="s">
        <v>47</v>
      </c>
      <c r="C146" s="8" t="s">
        <v>83</v>
      </c>
      <c r="D146" s="8" t="s">
        <v>82</v>
      </c>
      <c r="E146" s="8" t="s">
        <v>81</v>
      </c>
      <c r="F146" s="8" t="s">
        <v>80</v>
      </c>
      <c r="G146" s="9">
        <v>21.441186904907227</v>
      </c>
      <c r="H146" s="8">
        <v>21.611232757568359</v>
      </c>
      <c r="I146" s="8">
        <v>0.98797929286956787</v>
      </c>
      <c r="J146" s="9" t="s">
        <v>47</v>
      </c>
      <c r="K146" s="8" t="s">
        <v>47</v>
      </c>
      <c r="L146" s="8" t="s">
        <v>47</v>
      </c>
      <c r="M146" s="8" t="b">
        <v>0</v>
      </c>
      <c r="N146" s="8">
        <v>0.01</v>
      </c>
      <c r="O146" s="8" t="b">
        <v>0</v>
      </c>
      <c r="P146" s="8">
        <v>3</v>
      </c>
      <c r="Q146" s="8">
        <v>15</v>
      </c>
      <c r="R146" s="8" t="s">
        <v>47</v>
      </c>
      <c r="S146" s="8" t="s">
        <v>46</v>
      </c>
      <c r="T146" s="8" t="s">
        <v>95</v>
      </c>
      <c r="U146" s="8" t="s">
        <v>46</v>
      </c>
      <c r="V146" s="8" t="s">
        <v>46</v>
      </c>
      <c r="W146" s="8" t="s">
        <v>46</v>
      </c>
    </row>
    <row r="147" spans="1:23" x14ac:dyDescent="0.25">
      <c r="A147" s="8" t="s">
        <v>66</v>
      </c>
      <c r="B147" s="8" t="s">
        <v>47</v>
      </c>
      <c r="C147" s="8" t="s">
        <v>83</v>
      </c>
      <c r="D147" s="8" t="s">
        <v>82</v>
      </c>
      <c r="E147" s="8" t="s">
        <v>81</v>
      </c>
      <c r="F147" s="8" t="s">
        <v>80</v>
      </c>
      <c r="G147" s="9">
        <v>21.374937057495117</v>
      </c>
      <c r="H147" s="8">
        <v>21.611232757568359</v>
      </c>
      <c r="I147" s="8">
        <v>0.98797929286956787</v>
      </c>
      <c r="J147" s="9" t="s">
        <v>47</v>
      </c>
      <c r="K147" s="8" t="s">
        <v>47</v>
      </c>
      <c r="L147" s="8" t="s">
        <v>47</v>
      </c>
      <c r="M147" s="8" t="b">
        <v>0</v>
      </c>
      <c r="N147" s="8">
        <v>0.01</v>
      </c>
      <c r="O147" s="8" t="b">
        <v>0</v>
      </c>
      <c r="P147" s="8">
        <v>3</v>
      </c>
      <c r="Q147" s="8">
        <v>15</v>
      </c>
      <c r="R147" s="8" t="s">
        <v>47</v>
      </c>
      <c r="S147" s="8" t="s">
        <v>46</v>
      </c>
      <c r="T147" s="8" t="s">
        <v>95</v>
      </c>
      <c r="U147" s="8" t="s">
        <v>46</v>
      </c>
      <c r="V147" s="8" t="s">
        <v>46</v>
      </c>
      <c r="W147" s="8" t="s">
        <v>46</v>
      </c>
    </row>
    <row r="148" spans="1:23" x14ac:dyDescent="0.25">
      <c r="A148" s="8" t="s">
        <v>65</v>
      </c>
      <c r="B148" s="59" t="s">
        <v>541</v>
      </c>
      <c r="C148" s="8" t="s">
        <v>88</v>
      </c>
      <c r="D148" s="8" t="s">
        <v>82</v>
      </c>
      <c r="E148" s="8" t="s">
        <v>87</v>
      </c>
      <c r="F148" s="8" t="s">
        <v>86</v>
      </c>
      <c r="G148" s="9">
        <v>24.602863311767578</v>
      </c>
      <c r="H148" s="8">
        <v>24.643070220947266</v>
      </c>
      <c r="I148" s="8">
        <v>5.6862503290176392E-2</v>
      </c>
      <c r="J148" s="9">
        <v>26648.263671875</v>
      </c>
      <c r="K148" s="8">
        <v>25936.66015625</v>
      </c>
      <c r="L148" s="8">
        <v>1006.3593139648438</v>
      </c>
      <c r="M148" s="8" t="b">
        <v>0</v>
      </c>
      <c r="N148" s="8">
        <v>0.2</v>
      </c>
      <c r="O148" s="8" t="b">
        <v>0</v>
      </c>
      <c r="P148" s="8">
        <v>3</v>
      </c>
      <c r="Q148" s="8">
        <v>15</v>
      </c>
      <c r="R148" s="8" t="s">
        <v>47</v>
      </c>
      <c r="S148" s="8" t="s">
        <v>46</v>
      </c>
      <c r="T148" s="8" t="s">
        <v>46</v>
      </c>
      <c r="U148" s="8" t="s">
        <v>46</v>
      </c>
      <c r="V148" s="8" t="s">
        <v>46</v>
      </c>
      <c r="W148" s="8" t="s">
        <v>46</v>
      </c>
    </row>
    <row r="149" spans="1:23" x14ac:dyDescent="0.25">
      <c r="A149" s="8" t="s">
        <v>65</v>
      </c>
      <c r="B149" s="59" t="s">
        <v>541</v>
      </c>
      <c r="C149" s="8" t="s">
        <v>83</v>
      </c>
      <c r="D149" s="8" t="s">
        <v>82</v>
      </c>
      <c r="E149" s="8" t="s">
        <v>81</v>
      </c>
      <c r="F149" s="8" t="s">
        <v>80</v>
      </c>
      <c r="G149" s="9">
        <v>21.024087905883789</v>
      </c>
      <c r="H149" s="8">
        <v>20.970432281494141</v>
      </c>
      <c r="I149" s="8">
        <v>7.5879164040088654E-2</v>
      </c>
      <c r="J149" s="9" t="s">
        <v>47</v>
      </c>
      <c r="K149" s="8" t="s">
        <v>47</v>
      </c>
      <c r="L149" s="8" t="s">
        <v>47</v>
      </c>
      <c r="M149" s="8" t="b">
        <v>0</v>
      </c>
      <c r="N149" s="8">
        <v>0.01</v>
      </c>
      <c r="O149" s="8" t="b">
        <v>0</v>
      </c>
      <c r="P149" s="8">
        <v>3</v>
      </c>
      <c r="Q149" s="8">
        <v>15</v>
      </c>
      <c r="R149" s="8" t="s">
        <v>47</v>
      </c>
      <c r="S149" s="8" t="s">
        <v>46</v>
      </c>
      <c r="T149" s="8" t="s">
        <v>46</v>
      </c>
      <c r="U149" s="8" t="s">
        <v>46</v>
      </c>
      <c r="V149" s="8" t="s">
        <v>46</v>
      </c>
      <c r="W149" s="8" t="s">
        <v>46</v>
      </c>
    </row>
    <row r="150" spans="1:23" x14ac:dyDescent="0.25">
      <c r="A150" s="8" t="s">
        <v>64</v>
      </c>
      <c r="B150" s="59" t="s">
        <v>541</v>
      </c>
      <c r="C150" s="8" t="s">
        <v>88</v>
      </c>
      <c r="D150" s="8" t="s">
        <v>82</v>
      </c>
      <c r="E150" s="8" t="s">
        <v>87</v>
      </c>
      <c r="F150" s="8" t="s">
        <v>86</v>
      </c>
      <c r="G150" s="9">
        <v>24.683279037475586</v>
      </c>
      <c r="H150" s="8">
        <v>24.643070220947266</v>
      </c>
      <c r="I150" s="8">
        <v>5.6862503290176392E-2</v>
      </c>
      <c r="J150" s="9">
        <v>25225.056640625</v>
      </c>
      <c r="K150" s="8">
        <v>25936.66015625</v>
      </c>
      <c r="L150" s="8">
        <v>1006.3593139648438</v>
      </c>
      <c r="M150" s="8" t="b">
        <v>0</v>
      </c>
      <c r="N150" s="8">
        <v>0.2</v>
      </c>
      <c r="O150" s="8" t="b">
        <v>0</v>
      </c>
      <c r="P150" s="8">
        <v>3</v>
      </c>
      <c r="Q150" s="8">
        <v>15</v>
      </c>
      <c r="R150" s="8" t="s">
        <v>47</v>
      </c>
      <c r="S150" s="8" t="s">
        <v>46</v>
      </c>
      <c r="T150" s="8" t="s">
        <v>46</v>
      </c>
      <c r="U150" s="8" t="s">
        <v>46</v>
      </c>
      <c r="V150" s="8" t="s">
        <v>46</v>
      </c>
      <c r="W150" s="8" t="s">
        <v>46</v>
      </c>
    </row>
    <row r="151" spans="1:23" x14ac:dyDescent="0.25">
      <c r="A151" s="8" t="s">
        <v>64</v>
      </c>
      <c r="B151" s="59" t="s">
        <v>541</v>
      </c>
      <c r="C151" s="8" t="s">
        <v>83</v>
      </c>
      <c r="D151" s="8" t="s">
        <v>82</v>
      </c>
      <c r="E151" s="8" t="s">
        <v>81</v>
      </c>
      <c r="F151" s="8" t="s">
        <v>80</v>
      </c>
      <c r="G151" s="9">
        <v>20.916778564453125</v>
      </c>
      <c r="H151" s="8">
        <v>20.970432281494141</v>
      </c>
      <c r="I151" s="8">
        <v>7.5879164040088654E-2</v>
      </c>
      <c r="J151" s="9" t="s">
        <v>47</v>
      </c>
      <c r="K151" s="8" t="s">
        <v>47</v>
      </c>
      <c r="L151" s="8" t="s">
        <v>47</v>
      </c>
      <c r="M151" s="8" t="b">
        <v>0</v>
      </c>
      <c r="N151" s="8">
        <v>0.01</v>
      </c>
      <c r="O151" s="8" t="b">
        <v>0</v>
      </c>
      <c r="P151" s="8">
        <v>3</v>
      </c>
      <c r="Q151" s="8">
        <v>15</v>
      </c>
      <c r="R151" s="8" t="s">
        <v>47</v>
      </c>
      <c r="S151" s="8" t="s">
        <v>46</v>
      </c>
      <c r="T151" s="8" t="s">
        <v>46</v>
      </c>
      <c r="U151" s="8" t="s">
        <v>46</v>
      </c>
      <c r="V151" s="8" t="s">
        <v>46</v>
      </c>
      <c r="W151" s="8" t="s">
        <v>46</v>
      </c>
    </row>
    <row r="152" spans="1:23" x14ac:dyDescent="0.25">
      <c r="A152" s="8" t="s">
        <v>63</v>
      </c>
      <c r="B152" s="59" t="s">
        <v>540</v>
      </c>
      <c r="C152" s="8" t="s">
        <v>88</v>
      </c>
      <c r="D152" s="8" t="s">
        <v>82</v>
      </c>
      <c r="E152" s="8" t="s">
        <v>87</v>
      </c>
      <c r="F152" s="8" t="s">
        <v>86</v>
      </c>
      <c r="G152" s="9">
        <v>25.598831176757813</v>
      </c>
      <c r="H152" s="8">
        <v>25.624362945556641</v>
      </c>
      <c r="I152" s="8">
        <v>3.610602393746376E-2</v>
      </c>
      <c r="J152" s="9">
        <v>13503.4541015625</v>
      </c>
      <c r="K152" s="8">
        <v>13272.2021484375</v>
      </c>
      <c r="L152" s="8">
        <v>327.03964233398438</v>
      </c>
      <c r="M152" s="8" t="b">
        <v>0</v>
      </c>
      <c r="N152" s="8">
        <v>0.2</v>
      </c>
      <c r="O152" s="8" t="b">
        <v>0</v>
      </c>
      <c r="P152" s="8">
        <v>3</v>
      </c>
      <c r="Q152" s="8">
        <v>15</v>
      </c>
      <c r="R152" s="8" t="s">
        <v>47</v>
      </c>
      <c r="S152" s="8" t="s">
        <v>46</v>
      </c>
      <c r="T152" s="8" t="s">
        <v>46</v>
      </c>
      <c r="U152" s="8" t="s">
        <v>46</v>
      </c>
      <c r="V152" s="8" t="s">
        <v>46</v>
      </c>
      <c r="W152" s="8" t="s">
        <v>46</v>
      </c>
    </row>
    <row r="153" spans="1:23" x14ac:dyDescent="0.25">
      <c r="A153" s="8" t="s">
        <v>63</v>
      </c>
      <c r="B153" s="59" t="s">
        <v>540</v>
      </c>
      <c r="C153" s="8" t="s">
        <v>83</v>
      </c>
      <c r="D153" s="8" t="s">
        <v>82</v>
      </c>
      <c r="E153" s="8" t="s">
        <v>81</v>
      </c>
      <c r="F153" s="8" t="s">
        <v>80</v>
      </c>
      <c r="G153" s="9">
        <v>21.295816421508789</v>
      </c>
      <c r="H153" s="8">
        <v>21.178476333618164</v>
      </c>
      <c r="I153" s="8">
        <v>0.16594395041465759</v>
      </c>
      <c r="J153" s="9" t="s">
        <v>47</v>
      </c>
      <c r="K153" s="8" t="s">
        <v>47</v>
      </c>
      <c r="L153" s="8" t="s">
        <v>47</v>
      </c>
      <c r="M153" s="8" t="b">
        <v>0</v>
      </c>
      <c r="N153" s="8">
        <v>0.01</v>
      </c>
      <c r="O153" s="8" t="b">
        <v>0</v>
      </c>
      <c r="P153" s="8">
        <v>3</v>
      </c>
      <c r="Q153" s="8">
        <v>15</v>
      </c>
      <c r="R153" s="8" t="s">
        <v>47</v>
      </c>
      <c r="S153" s="8" t="s">
        <v>46</v>
      </c>
      <c r="T153" s="8" t="s">
        <v>46</v>
      </c>
      <c r="U153" s="8" t="s">
        <v>46</v>
      </c>
      <c r="V153" s="8" t="s">
        <v>46</v>
      </c>
      <c r="W153" s="8" t="s">
        <v>46</v>
      </c>
    </row>
    <row r="154" spans="1:23" x14ac:dyDescent="0.25">
      <c r="A154" s="8" t="s">
        <v>62</v>
      </c>
      <c r="B154" s="59" t="s">
        <v>540</v>
      </c>
      <c r="C154" s="8" t="s">
        <v>88</v>
      </c>
      <c r="D154" s="8" t="s">
        <v>82</v>
      </c>
      <c r="E154" s="8" t="s">
        <v>87</v>
      </c>
      <c r="F154" s="8" t="s">
        <v>86</v>
      </c>
      <c r="G154" s="9">
        <v>25.649892807006836</v>
      </c>
      <c r="H154" s="8">
        <v>25.624362945556641</v>
      </c>
      <c r="I154" s="8">
        <v>3.610602393746376E-2</v>
      </c>
      <c r="J154" s="9">
        <v>13040.9501953125</v>
      </c>
      <c r="K154" s="8">
        <v>13272.2021484375</v>
      </c>
      <c r="L154" s="8">
        <v>327.03964233398438</v>
      </c>
      <c r="M154" s="8" t="b">
        <v>0</v>
      </c>
      <c r="N154" s="8">
        <v>0.2</v>
      </c>
      <c r="O154" s="8" t="b">
        <v>0</v>
      </c>
      <c r="P154" s="8">
        <v>3</v>
      </c>
      <c r="Q154" s="8">
        <v>15</v>
      </c>
      <c r="R154" s="8" t="s">
        <v>47</v>
      </c>
      <c r="S154" s="8" t="s">
        <v>46</v>
      </c>
      <c r="T154" s="8" t="s">
        <v>46</v>
      </c>
      <c r="U154" s="8" t="s">
        <v>46</v>
      </c>
      <c r="V154" s="8" t="s">
        <v>46</v>
      </c>
      <c r="W154" s="8" t="s">
        <v>46</v>
      </c>
    </row>
    <row r="155" spans="1:23" x14ac:dyDescent="0.25">
      <c r="A155" s="8" t="s">
        <v>62</v>
      </c>
      <c r="B155" s="59" t="s">
        <v>540</v>
      </c>
      <c r="C155" s="8" t="s">
        <v>83</v>
      </c>
      <c r="D155" s="8" t="s">
        <v>82</v>
      </c>
      <c r="E155" s="8" t="s">
        <v>81</v>
      </c>
      <c r="F155" s="8" t="s">
        <v>80</v>
      </c>
      <c r="G155" s="9">
        <v>21.061136245727539</v>
      </c>
      <c r="H155" s="8">
        <v>21.178476333618164</v>
      </c>
      <c r="I155" s="8">
        <v>0.16594395041465759</v>
      </c>
      <c r="J155" s="9" t="s">
        <v>47</v>
      </c>
      <c r="K155" s="8" t="s">
        <v>47</v>
      </c>
      <c r="L155" s="8" t="s">
        <v>47</v>
      </c>
      <c r="M155" s="8" t="b">
        <v>0</v>
      </c>
      <c r="N155" s="8">
        <v>0.01</v>
      </c>
      <c r="O155" s="8" t="b">
        <v>0</v>
      </c>
      <c r="P155" s="8">
        <v>3</v>
      </c>
      <c r="Q155" s="8">
        <v>15</v>
      </c>
      <c r="R155" s="8" t="s">
        <v>47</v>
      </c>
      <c r="S155" s="8" t="s">
        <v>46</v>
      </c>
      <c r="T155" s="8" t="s">
        <v>46</v>
      </c>
      <c r="U155" s="8" t="s">
        <v>46</v>
      </c>
      <c r="V155" s="8" t="s">
        <v>46</v>
      </c>
      <c r="W155" s="8" t="s">
        <v>46</v>
      </c>
    </row>
    <row r="156" spans="1:23" x14ac:dyDescent="0.25">
      <c r="A156" s="8" t="s">
        <v>61</v>
      </c>
      <c r="B156" s="59" t="s">
        <v>539</v>
      </c>
      <c r="C156" s="8" t="s">
        <v>88</v>
      </c>
      <c r="D156" s="8" t="s">
        <v>82</v>
      </c>
      <c r="E156" s="8" t="s">
        <v>87</v>
      </c>
      <c r="F156" s="8" t="s">
        <v>86</v>
      </c>
      <c r="G156" s="9">
        <v>35.430450439453125</v>
      </c>
      <c r="H156" s="8">
        <v>34.910350799560547</v>
      </c>
      <c r="I156" s="8">
        <v>0.73553198575973511</v>
      </c>
      <c r="J156" s="9">
        <v>16.449913024902344</v>
      </c>
      <c r="K156" s="8">
        <v>24.953907012939453</v>
      </c>
      <c r="L156" s="8">
        <v>12.026463508605957</v>
      </c>
      <c r="M156" s="8" t="b">
        <v>0</v>
      </c>
      <c r="N156" s="8">
        <v>0.2</v>
      </c>
      <c r="O156" s="8" t="b">
        <v>0</v>
      </c>
      <c r="P156" s="8">
        <v>3</v>
      </c>
      <c r="Q156" s="8">
        <v>15</v>
      </c>
      <c r="R156" s="8" t="s">
        <v>47</v>
      </c>
      <c r="S156" s="8" t="s">
        <v>46</v>
      </c>
      <c r="T156" s="8" t="s">
        <v>95</v>
      </c>
      <c r="U156" s="8" t="s">
        <v>46</v>
      </c>
      <c r="V156" s="8" t="s">
        <v>46</v>
      </c>
      <c r="W156" s="8" t="s">
        <v>46</v>
      </c>
    </row>
    <row r="157" spans="1:23" x14ac:dyDescent="0.25">
      <c r="A157" s="8" t="s">
        <v>61</v>
      </c>
      <c r="B157" s="59" t="s">
        <v>539</v>
      </c>
      <c r="C157" s="8" t="s">
        <v>83</v>
      </c>
      <c r="D157" s="8" t="s">
        <v>82</v>
      </c>
      <c r="E157" s="8" t="s">
        <v>81</v>
      </c>
      <c r="F157" s="8" t="s">
        <v>80</v>
      </c>
      <c r="G157" s="9">
        <v>20.905935287475586</v>
      </c>
      <c r="H157" s="8">
        <v>20.989646911621094</v>
      </c>
      <c r="I157" s="8">
        <v>0.11838476359844208</v>
      </c>
      <c r="J157" s="9" t="s">
        <v>47</v>
      </c>
      <c r="K157" s="8" t="s">
        <v>47</v>
      </c>
      <c r="L157" s="8" t="s">
        <v>47</v>
      </c>
      <c r="M157" s="8" t="b">
        <v>0</v>
      </c>
      <c r="N157" s="8">
        <v>0.01</v>
      </c>
      <c r="O157" s="8" t="b">
        <v>0</v>
      </c>
      <c r="P157" s="8">
        <v>3</v>
      </c>
      <c r="Q157" s="8">
        <v>15</v>
      </c>
      <c r="R157" s="8" t="s">
        <v>47</v>
      </c>
      <c r="S157" s="8" t="s">
        <v>46</v>
      </c>
      <c r="T157" s="8" t="s">
        <v>95</v>
      </c>
      <c r="U157" s="8" t="s">
        <v>46</v>
      </c>
      <c r="V157" s="8" t="s">
        <v>46</v>
      </c>
      <c r="W157" s="8" t="s">
        <v>46</v>
      </c>
    </row>
    <row r="158" spans="1:23" x14ac:dyDescent="0.25">
      <c r="A158" s="8" t="s">
        <v>60</v>
      </c>
      <c r="B158" s="59" t="s">
        <v>539</v>
      </c>
      <c r="C158" s="8" t="s">
        <v>88</v>
      </c>
      <c r="D158" s="8" t="s">
        <v>82</v>
      </c>
      <c r="E158" s="8" t="s">
        <v>87</v>
      </c>
      <c r="F158" s="8" t="s">
        <v>86</v>
      </c>
      <c r="G158" s="9">
        <v>34.390251159667969</v>
      </c>
      <c r="H158" s="8">
        <v>34.910350799560547</v>
      </c>
      <c r="I158" s="8">
        <v>0.73553198575973511</v>
      </c>
      <c r="J158" s="9">
        <v>33.457901000976563</v>
      </c>
      <c r="K158" s="8">
        <v>24.953907012939453</v>
      </c>
      <c r="L158" s="8">
        <v>12.026463508605957</v>
      </c>
      <c r="M158" s="8" t="b">
        <v>0</v>
      </c>
      <c r="N158" s="8">
        <v>0.2</v>
      </c>
      <c r="O158" s="8" t="b">
        <v>0</v>
      </c>
      <c r="P158" s="8">
        <v>3</v>
      </c>
      <c r="Q158" s="8">
        <v>15</v>
      </c>
      <c r="R158" s="8" t="s">
        <v>47</v>
      </c>
      <c r="S158" s="8" t="s">
        <v>46</v>
      </c>
      <c r="T158" s="8" t="s">
        <v>95</v>
      </c>
      <c r="U158" s="8" t="s">
        <v>46</v>
      </c>
      <c r="V158" s="8" t="s">
        <v>46</v>
      </c>
      <c r="W158" s="8" t="s">
        <v>46</v>
      </c>
    </row>
    <row r="159" spans="1:23" x14ac:dyDescent="0.25">
      <c r="A159" s="8" t="s">
        <v>60</v>
      </c>
      <c r="B159" s="59" t="s">
        <v>539</v>
      </c>
      <c r="C159" s="8" t="s">
        <v>83</v>
      </c>
      <c r="D159" s="8" t="s">
        <v>82</v>
      </c>
      <c r="E159" s="8" t="s">
        <v>81</v>
      </c>
      <c r="F159" s="8" t="s">
        <v>80</v>
      </c>
      <c r="G159" s="9">
        <v>21.073356628417969</v>
      </c>
      <c r="H159" s="8">
        <v>20.989646911621094</v>
      </c>
      <c r="I159" s="8">
        <v>0.11838476359844208</v>
      </c>
      <c r="J159" s="9" t="s">
        <v>47</v>
      </c>
      <c r="K159" s="8" t="s">
        <v>47</v>
      </c>
      <c r="L159" s="8" t="s">
        <v>47</v>
      </c>
      <c r="M159" s="8" t="b">
        <v>0</v>
      </c>
      <c r="N159" s="8">
        <v>0.01</v>
      </c>
      <c r="O159" s="8" t="b">
        <v>0</v>
      </c>
      <c r="P159" s="8">
        <v>3</v>
      </c>
      <c r="Q159" s="8">
        <v>15</v>
      </c>
      <c r="R159" s="8" t="s">
        <v>47</v>
      </c>
      <c r="S159" s="8" t="s">
        <v>46</v>
      </c>
      <c r="T159" s="8" t="s">
        <v>95</v>
      </c>
      <c r="U159" s="8" t="s">
        <v>46</v>
      </c>
      <c r="V159" s="8" t="s">
        <v>46</v>
      </c>
      <c r="W159" s="8" t="s">
        <v>46</v>
      </c>
    </row>
    <row r="160" spans="1:23" x14ac:dyDescent="0.25">
      <c r="A160" s="8" t="s">
        <v>59</v>
      </c>
      <c r="B160" s="59" t="s">
        <v>538</v>
      </c>
      <c r="C160" s="8" t="s">
        <v>88</v>
      </c>
      <c r="D160" s="8" t="s">
        <v>82</v>
      </c>
      <c r="E160" s="8" t="s">
        <v>87</v>
      </c>
      <c r="F160" s="8" t="s">
        <v>86</v>
      </c>
      <c r="G160" s="9">
        <v>23.472373962402344</v>
      </c>
      <c r="H160" s="8">
        <v>23.636302947998047</v>
      </c>
      <c r="I160" s="8">
        <v>0.23182924091815948</v>
      </c>
      <c r="J160" s="9">
        <v>57645.80859375</v>
      </c>
      <c r="K160" s="8">
        <v>51866.74609375</v>
      </c>
      <c r="L160" s="8">
        <v>8172.82861328125</v>
      </c>
      <c r="M160" s="8" t="b">
        <v>0</v>
      </c>
      <c r="N160" s="8">
        <v>0.2</v>
      </c>
      <c r="O160" s="8" t="b">
        <v>0</v>
      </c>
      <c r="P160" s="8">
        <v>3</v>
      </c>
      <c r="Q160" s="8">
        <v>15</v>
      </c>
      <c r="R160" s="8" t="s">
        <v>47</v>
      </c>
      <c r="S160" s="8" t="s">
        <v>46</v>
      </c>
      <c r="T160" s="8" t="s">
        <v>46</v>
      </c>
      <c r="U160" s="8" t="s">
        <v>46</v>
      </c>
      <c r="V160" s="8" t="s">
        <v>46</v>
      </c>
      <c r="W160" s="8" t="s">
        <v>46</v>
      </c>
    </row>
    <row r="161" spans="1:23" x14ac:dyDescent="0.25">
      <c r="A161" s="8" t="s">
        <v>59</v>
      </c>
      <c r="B161" s="59" t="s">
        <v>538</v>
      </c>
      <c r="C161" s="8" t="s">
        <v>83</v>
      </c>
      <c r="D161" s="8" t="s">
        <v>82</v>
      </c>
      <c r="E161" s="8" t="s">
        <v>81</v>
      </c>
      <c r="F161" s="8" t="s">
        <v>80</v>
      </c>
      <c r="G161" s="9">
        <v>21.328300476074219</v>
      </c>
      <c r="H161" s="8">
        <v>21.482563018798828</v>
      </c>
      <c r="I161" s="8">
        <v>0.21815882623195648</v>
      </c>
      <c r="J161" s="9" t="s">
        <v>47</v>
      </c>
      <c r="K161" s="8" t="s">
        <v>47</v>
      </c>
      <c r="L161" s="8" t="s">
        <v>47</v>
      </c>
      <c r="M161" s="8" t="b">
        <v>0</v>
      </c>
      <c r="N161" s="8">
        <v>0.01</v>
      </c>
      <c r="O161" s="8" t="b">
        <v>0</v>
      </c>
      <c r="P161" s="8">
        <v>3</v>
      </c>
      <c r="Q161" s="8">
        <v>15</v>
      </c>
      <c r="R161" s="8" t="s">
        <v>47</v>
      </c>
      <c r="S161" s="8" t="s">
        <v>46</v>
      </c>
      <c r="T161" s="8" t="s">
        <v>46</v>
      </c>
      <c r="U161" s="8" t="s">
        <v>46</v>
      </c>
      <c r="V161" s="8" t="s">
        <v>46</v>
      </c>
      <c r="W161" s="8" t="s">
        <v>46</v>
      </c>
    </row>
    <row r="162" spans="1:23" x14ac:dyDescent="0.25">
      <c r="A162" s="8" t="s">
        <v>58</v>
      </c>
      <c r="B162" s="59" t="s">
        <v>538</v>
      </c>
      <c r="C162" s="8" t="s">
        <v>88</v>
      </c>
      <c r="D162" s="8" t="s">
        <v>82</v>
      </c>
      <c r="E162" s="8" t="s">
        <v>87</v>
      </c>
      <c r="F162" s="8" t="s">
        <v>86</v>
      </c>
      <c r="G162" s="9">
        <v>23.800230026245117</v>
      </c>
      <c r="H162" s="8">
        <v>23.636302947998047</v>
      </c>
      <c r="I162" s="8">
        <v>0.23182924091815948</v>
      </c>
      <c r="J162" s="9">
        <v>46087.68359375</v>
      </c>
      <c r="K162" s="8">
        <v>51866.74609375</v>
      </c>
      <c r="L162" s="8">
        <v>8172.82861328125</v>
      </c>
      <c r="M162" s="8" t="b">
        <v>0</v>
      </c>
      <c r="N162" s="8">
        <v>0.2</v>
      </c>
      <c r="O162" s="8" t="b">
        <v>0</v>
      </c>
      <c r="P162" s="8">
        <v>3</v>
      </c>
      <c r="Q162" s="8">
        <v>15</v>
      </c>
      <c r="R162" s="8" t="s">
        <v>47</v>
      </c>
      <c r="S162" s="8" t="s">
        <v>46</v>
      </c>
      <c r="T162" s="8" t="s">
        <v>46</v>
      </c>
      <c r="U162" s="8" t="s">
        <v>46</v>
      </c>
      <c r="V162" s="8" t="s">
        <v>46</v>
      </c>
      <c r="W162" s="8" t="s">
        <v>46</v>
      </c>
    </row>
    <row r="163" spans="1:23" x14ac:dyDescent="0.25">
      <c r="A163" s="8" t="s">
        <v>58</v>
      </c>
      <c r="B163" s="59" t="s">
        <v>538</v>
      </c>
      <c r="C163" s="8" t="s">
        <v>83</v>
      </c>
      <c r="D163" s="8" t="s">
        <v>82</v>
      </c>
      <c r="E163" s="8" t="s">
        <v>81</v>
      </c>
      <c r="F163" s="8" t="s">
        <v>80</v>
      </c>
      <c r="G163" s="9">
        <v>21.636823654174805</v>
      </c>
      <c r="H163" s="8">
        <v>21.482563018798828</v>
      </c>
      <c r="I163" s="8">
        <v>0.21815882623195648</v>
      </c>
      <c r="J163" s="9" t="s">
        <v>47</v>
      </c>
      <c r="K163" s="8" t="s">
        <v>47</v>
      </c>
      <c r="L163" s="8" t="s">
        <v>47</v>
      </c>
      <c r="M163" s="8" t="b">
        <v>0</v>
      </c>
      <c r="N163" s="8">
        <v>0.01</v>
      </c>
      <c r="O163" s="8" t="b">
        <v>0</v>
      </c>
      <c r="P163" s="8">
        <v>3</v>
      </c>
      <c r="Q163" s="8">
        <v>15</v>
      </c>
      <c r="R163" s="8" t="s">
        <v>47</v>
      </c>
      <c r="S163" s="8" t="s">
        <v>46</v>
      </c>
      <c r="T163" s="8" t="s">
        <v>46</v>
      </c>
      <c r="U163" s="8" t="s">
        <v>46</v>
      </c>
      <c r="V163" s="8" t="s">
        <v>46</v>
      </c>
      <c r="W163" s="8" t="s">
        <v>46</v>
      </c>
    </row>
    <row r="164" spans="1:23" x14ac:dyDescent="0.25">
      <c r="A164" s="8" t="s">
        <v>57</v>
      </c>
      <c r="B164" s="59" t="s">
        <v>537</v>
      </c>
      <c r="C164" s="8" t="s">
        <v>88</v>
      </c>
      <c r="D164" s="8" t="s">
        <v>82</v>
      </c>
      <c r="E164" s="8" t="s">
        <v>87</v>
      </c>
      <c r="F164" s="8" t="s">
        <v>86</v>
      </c>
      <c r="G164" s="9">
        <v>26.471662521362305</v>
      </c>
      <c r="H164" s="8">
        <v>26.478141784667969</v>
      </c>
      <c r="I164" s="8">
        <v>9.161713533103466E-3</v>
      </c>
      <c r="J164" s="9">
        <v>7442.53466796875</v>
      </c>
      <c r="K164" s="8">
        <v>7409.771484375</v>
      </c>
      <c r="L164" s="8">
        <v>46.334136962890625</v>
      </c>
      <c r="M164" s="8" t="b">
        <v>0</v>
      </c>
      <c r="N164" s="8">
        <v>0.2</v>
      </c>
      <c r="O164" s="8" t="b">
        <v>0</v>
      </c>
      <c r="P164" s="8">
        <v>3</v>
      </c>
      <c r="Q164" s="8">
        <v>15</v>
      </c>
      <c r="R164" s="8" t="s">
        <v>47</v>
      </c>
      <c r="S164" s="8" t="s">
        <v>46</v>
      </c>
      <c r="T164" s="8" t="s">
        <v>46</v>
      </c>
      <c r="U164" s="8" t="s">
        <v>46</v>
      </c>
      <c r="V164" s="8" t="s">
        <v>46</v>
      </c>
      <c r="W164" s="8" t="s">
        <v>46</v>
      </c>
    </row>
    <row r="165" spans="1:23" x14ac:dyDescent="0.25">
      <c r="A165" s="8" t="s">
        <v>57</v>
      </c>
      <c r="B165" s="59" t="s">
        <v>537</v>
      </c>
      <c r="C165" s="8" t="s">
        <v>83</v>
      </c>
      <c r="D165" s="8" t="s">
        <v>82</v>
      </c>
      <c r="E165" s="8" t="s">
        <v>81</v>
      </c>
      <c r="F165" s="8" t="s">
        <v>80</v>
      </c>
      <c r="G165" s="9">
        <v>21.258750915527344</v>
      </c>
      <c r="H165" s="8">
        <v>21.052742004394531</v>
      </c>
      <c r="I165" s="8">
        <v>0.29134193062782288</v>
      </c>
      <c r="J165" s="9" t="s">
        <v>47</v>
      </c>
      <c r="K165" s="8" t="s">
        <v>47</v>
      </c>
      <c r="L165" s="8" t="s">
        <v>47</v>
      </c>
      <c r="M165" s="8" t="b">
        <v>0</v>
      </c>
      <c r="N165" s="8">
        <v>0.01</v>
      </c>
      <c r="O165" s="8" t="b">
        <v>0</v>
      </c>
      <c r="P165" s="8">
        <v>3</v>
      </c>
      <c r="Q165" s="8">
        <v>15</v>
      </c>
      <c r="R165" s="8" t="s">
        <v>47</v>
      </c>
      <c r="S165" s="8" t="s">
        <v>46</v>
      </c>
      <c r="T165" s="8" t="s">
        <v>46</v>
      </c>
      <c r="U165" s="8" t="s">
        <v>46</v>
      </c>
      <c r="V165" s="8" t="s">
        <v>46</v>
      </c>
      <c r="W165" s="8" t="s">
        <v>46</v>
      </c>
    </row>
    <row r="166" spans="1:23" x14ac:dyDescent="0.25">
      <c r="A166" s="8" t="s">
        <v>56</v>
      </c>
      <c r="B166" s="59" t="s">
        <v>537</v>
      </c>
      <c r="C166" s="8" t="s">
        <v>88</v>
      </c>
      <c r="D166" s="8" t="s">
        <v>82</v>
      </c>
      <c r="E166" s="8" t="s">
        <v>87</v>
      </c>
      <c r="F166" s="8" t="s">
        <v>86</v>
      </c>
      <c r="G166" s="9">
        <v>26.484619140625</v>
      </c>
      <c r="H166" s="8">
        <v>26.478141784667969</v>
      </c>
      <c r="I166" s="8">
        <v>9.161713533103466E-3</v>
      </c>
      <c r="J166" s="9">
        <v>7377.00830078125</v>
      </c>
      <c r="K166" s="8">
        <v>7409.771484375</v>
      </c>
      <c r="L166" s="8">
        <v>46.334136962890625</v>
      </c>
      <c r="M166" s="8" t="b">
        <v>0</v>
      </c>
      <c r="N166" s="8">
        <v>0.2</v>
      </c>
      <c r="O166" s="8" t="b">
        <v>0</v>
      </c>
      <c r="P166" s="8">
        <v>3</v>
      </c>
      <c r="Q166" s="8">
        <v>15</v>
      </c>
      <c r="R166" s="8" t="s">
        <v>47</v>
      </c>
      <c r="S166" s="8" t="s">
        <v>46</v>
      </c>
      <c r="T166" s="8" t="s">
        <v>46</v>
      </c>
      <c r="U166" s="8" t="s">
        <v>46</v>
      </c>
      <c r="V166" s="8" t="s">
        <v>46</v>
      </c>
      <c r="W166" s="8" t="s">
        <v>46</v>
      </c>
    </row>
    <row r="167" spans="1:23" x14ac:dyDescent="0.25">
      <c r="A167" s="8" t="s">
        <v>56</v>
      </c>
      <c r="B167" s="59" t="s">
        <v>537</v>
      </c>
      <c r="C167" s="8" t="s">
        <v>83</v>
      </c>
      <c r="D167" s="8" t="s">
        <v>82</v>
      </c>
      <c r="E167" s="8" t="s">
        <v>81</v>
      </c>
      <c r="F167" s="8" t="s">
        <v>80</v>
      </c>
      <c r="G167" s="9">
        <v>20.846731185913086</v>
      </c>
      <c r="H167" s="8">
        <v>21.052742004394531</v>
      </c>
      <c r="I167" s="8">
        <v>0.29134193062782288</v>
      </c>
      <c r="J167" s="9" t="s">
        <v>47</v>
      </c>
      <c r="K167" s="8" t="s">
        <v>47</v>
      </c>
      <c r="L167" s="8" t="s">
        <v>47</v>
      </c>
      <c r="M167" s="8" t="b">
        <v>0</v>
      </c>
      <c r="N167" s="8">
        <v>0.01</v>
      </c>
      <c r="O167" s="8" t="b">
        <v>0</v>
      </c>
      <c r="P167" s="8">
        <v>3</v>
      </c>
      <c r="Q167" s="8">
        <v>15</v>
      </c>
      <c r="R167" s="8" t="s">
        <v>47</v>
      </c>
      <c r="S167" s="8" t="s">
        <v>46</v>
      </c>
      <c r="T167" s="8" t="s">
        <v>46</v>
      </c>
      <c r="U167" s="8" t="s">
        <v>46</v>
      </c>
      <c r="V167" s="8" t="s">
        <v>46</v>
      </c>
      <c r="W167" s="8" t="s">
        <v>46</v>
      </c>
    </row>
    <row r="168" spans="1:23" x14ac:dyDescent="0.25">
      <c r="A168" s="8" t="s">
        <v>55</v>
      </c>
      <c r="B168" s="59" t="s">
        <v>536</v>
      </c>
      <c r="C168" s="8" t="s">
        <v>88</v>
      </c>
      <c r="D168" s="8" t="s">
        <v>82</v>
      </c>
      <c r="E168" s="8" t="s">
        <v>87</v>
      </c>
      <c r="F168" s="86" t="s">
        <v>86</v>
      </c>
      <c r="G168" s="9" t="s">
        <v>85</v>
      </c>
      <c r="H168" s="8" t="s">
        <v>47</v>
      </c>
      <c r="I168" s="8" t="s">
        <v>47</v>
      </c>
      <c r="J168" s="9" t="s">
        <v>47</v>
      </c>
      <c r="K168" s="8" t="s">
        <v>47</v>
      </c>
      <c r="L168" s="8" t="s">
        <v>47</v>
      </c>
      <c r="M168" s="8" t="b">
        <v>0</v>
      </c>
      <c r="N168" s="8">
        <v>0.2</v>
      </c>
      <c r="O168" s="8" t="b">
        <v>0</v>
      </c>
      <c r="P168" s="8">
        <v>3</v>
      </c>
      <c r="Q168" s="8">
        <v>15</v>
      </c>
      <c r="R168" s="8" t="s">
        <v>47</v>
      </c>
      <c r="S168" s="8" t="s">
        <v>46</v>
      </c>
      <c r="T168" s="8" t="s">
        <v>46</v>
      </c>
      <c r="U168" s="8" t="s">
        <v>95</v>
      </c>
      <c r="V168" s="8" t="s">
        <v>46</v>
      </c>
      <c r="W168" s="8" t="s">
        <v>46</v>
      </c>
    </row>
    <row r="169" spans="1:23" x14ac:dyDescent="0.25">
      <c r="A169" s="8" t="s">
        <v>55</v>
      </c>
      <c r="B169" s="59" t="s">
        <v>536</v>
      </c>
      <c r="C169" s="8" t="s">
        <v>83</v>
      </c>
      <c r="D169" s="8" t="s">
        <v>82</v>
      </c>
      <c r="E169" s="8" t="s">
        <v>81</v>
      </c>
      <c r="F169" s="86" t="s">
        <v>80</v>
      </c>
      <c r="G169" s="9" t="s">
        <v>85</v>
      </c>
      <c r="H169" s="8" t="s">
        <v>47</v>
      </c>
      <c r="I169" s="8" t="s">
        <v>47</v>
      </c>
      <c r="J169" s="9" t="s">
        <v>47</v>
      </c>
      <c r="K169" s="8" t="s">
        <v>47</v>
      </c>
      <c r="L169" s="8" t="s">
        <v>47</v>
      </c>
      <c r="M169" s="8" t="b">
        <v>0</v>
      </c>
      <c r="N169" s="8">
        <v>0.01</v>
      </c>
      <c r="O169" s="8" t="b">
        <v>0</v>
      </c>
      <c r="P169" s="8">
        <v>3</v>
      </c>
      <c r="Q169" s="8">
        <v>15</v>
      </c>
      <c r="R169" s="8" t="s">
        <v>47</v>
      </c>
      <c r="S169" s="8" t="s">
        <v>46</v>
      </c>
      <c r="T169" s="8" t="s">
        <v>46</v>
      </c>
      <c r="U169" s="8" t="s">
        <v>95</v>
      </c>
      <c r="V169" s="8" t="s">
        <v>46</v>
      </c>
      <c r="W169" s="8" t="s">
        <v>46</v>
      </c>
    </row>
    <row r="170" spans="1:23" x14ac:dyDescent="0.25">
      <c r="A170" s="8" t="s">
        <v>54</v>
      </c>
      <c r="B170" s="59" t="s">
        <v>536</v>
      </c>
      <c r="C170" s="8" t="s">
        <v>88</v>
      </c>
      <c r="D170" s="8" t="s">
        <v>82</v>
      </c>
      <c r="E170" s="8" t="s">
        <v>87</v>
      </c>
      <c r="F170" s="86" t="s">
        <v>86</v>
      </c>
      <c r="G170" s="9" t="s">
        <v>85</v>
      </c>
      <c r="H170" s="8" t="s">
        <v>47</v>
      </c>
      <c r="I170" s="8" t="s">
        <v>47</v>
      </c>
      <c r="J170" s="9" t="s">
        <v>47</v>
      </c>
      <c r="K170" s="8" t="s">
        <v>47</v>
      </c>
      <c r="L170" s="8" t="s">
        <v>47</v>
      </c>
      <c r="M170" s="8" t="b">
        <v>0</v>
      </c>
      <c r="N170" s="8">
        <v>0.2</v>
      </c>
      <c r="O170" s="8" t="b">
        <v>0</v>
      </c>
      <c r="P170" s="8">
        <v>3</v>
      </c>
      <c r="Q170" s="8">
        <v>15</v>
      </c>
      <c r="R170" s="8" t="s">
        <v>47</v>
      </c>
      <c r="S170" s="8" t="s">
        <v>46</v>
      </c>
      <c r="T170" s="8" t="s">
        <v>46</v>
      </c>
      <c r="U170" s="8" t="s">
        <v>95</v>
      </c>
      <c r="V170" s="8" t="s">
        <v>46</v>
      </c>
      <c r="W170" s="8" t="s">
        <v>46</v>
      </c>
    </row>
    <row r="171" spans="1:23" x14ac:dyDescent="0.25">
      <c r="A171" s="8" t="s">
        <v>54</v>
      </c>
      <c r="B171" s="59" t="s">
        <v>536</v>
      </c>
      <c r="C171" s="8" t="s">
        <v>83</v>
      </c>
      <c r="D171" s="8" t="s">
        <v>82</v>
      </c>
      <c r="E171" s="8" t="s">
        <v>81</v>
      </c>
      <c r="F171" s="86" t="s">
        <v>80</v>
      </c>
      <c r="G171" s="9" t="s">
        <v>85</v>
      </c>
      <c r="H171" s="8" t="s">
        <v>47</v>
      </c>
      <c r="I171" s="8" t="s">
        <v>47</v>
      </c>
      <c r="J171" s="9" t="s">
        <v>47</v>
      </c>
      <c r="K171" s="8" t="s">
        <v>47</v>
      </c>
      <c r="L171" s="8" t="s">
        <v>47</v>
      </c>
      <c r="M171" s="8" t="b">
        <v>0</v>
      </c>
      <c r="N171" s="8">
        <v>0.01</v>
      </c>
      <c r="O171" s="8" t="b">
        <v>0</v>
      </c>
      <c r="P171" s="8">
        <v>3</v>
      </c>
      <c r="Q171" s="8">
        <v>15</v>
      </c>
      <c r="R171" s="8" t="s">
        <v>47</v>
      </c>
      <c r="S171" s="8" t="s">
        <v>46</v>
      </c>
      <c r="T171" s="8" t="s">
        <v>46</v>
      </c>
      <c r="U171" s="8" t="s">
        <v>95</v>
      </c>
      <c r="V171" s="8" t="s">
        <v>46</v>
      </c>
      <c r="W171" s="8" t="s">
        <v>46</v>
      </c>
    </row>
    <row r="172" spans="1:23" x14ac:dyDescent="0.25">
      <c r="A172" s="8" t="s">
        <v>53</v>
      </c>
      <c r="B172" s="8" t="s">
        <v>47</v>
      </c>
      <c r="C172" s="8" t="s">
        <v>83</v>
      </c>
      <c r="D172" s="8" t="s">
        <v>82</v>
      </c>
      <c r="E172" s="8" t="s">
        <v>81</v>
      </c>
      <c r="F172" s="8" t="s">
        <v>80</v>
      </c>
      <c r="G172" s="9">
        <v>20.899179458618164</v>
      </c>
      <c r="H172" s="8">
        <v>21.611232757568359</v>
      </c>
      <c r="I172" s="8">
        <v>0.98797929286956787</v>
      </c>
      <c r="J172" s="9" t="s">
        <v>47</v>
      </c>
      <c r="K172" s="8" t="s">
        <v>47</v>
      </c>
      <c r="L172" s="8" t="s">
        <v>47</v>
      </c>
      <c r="M172" s="8" t="b">
        <v>0</v>
      </c>
      <c r="N172" s="8">
        <v>0.01</v>
      </c>
      <c r="O172" s="8" t="b">
        <v>0</v>
      </c>
      <c r="P172" s="8">
        <v>3</v>
      </c>
      <c r="Q172" s="8">
        <v>15</v>
      </c>
      <c r="R172" s="8" t="s">
        <v>47</v>
      </c>
      <c r="S172" s="8" t="s">
        <v>46</v>
      </c>
      <c r="T172" s="8" t="s">
        <v>95</v>
      </c>
      <c r="U172" s="8" t="s">
        <v>46</v>
      </c>
      <c r="V172" s="8" t="s">
        <v>46</v>
      </c>
      <c r="W172" s="8" t="s">
        <v>46</v>
      </c>
    </row>
    <row r="173" spans="1:23" x14ac:dyDescent="0.25">
      <c r="A173" s="8" t="s">
        <v>52</v>
      </c>
      <c r="B173" s="8" t="s">
        <v>47</v>
      </c>
      <c r="C173" s="8" t="s">
        <v>83</v>
      </c>
      <c r="D173" s="8" t="s">
        <v>82</v>
      </c>
      <c r="E173" s="8" t="s">
        <v>81</v>
      </c>
      <c r="F173" s="8" t="s">
        <v>80</v>
      </c>
      <c r="G173" s="9">
        <v>21.623380661010742</v>
      </c>
      <c r="H173" s="8">
        <v>21.611232757568359</v>
      </c>
      <c r="I173" s="8">
        <v>0.98797929286956787</v>
      </c>
      <c r="J173" s="9" t="s">
        <v>47</v>
      </c>
      <c r="K173" s="8" t="s">
        <v>47</v>
      </c>
      <c r="L173" s="8" t="s">
        <v>47</v>
      </c>
      <c r="M173" s="8" t="b">
        <v>0</v>
      </c>
      <c r="N173" s="8">
        <v>0.01</v>
      </c>
      <c r="O173" s="8" t="b">
        <v>0</v>
      </c>
      <c r="P173" s="8">
        <v>3</v>
      </c>
      <c r="Q173" s="8">
        <v>15</v>
      </c>
      <c r="R173" s="8" t="s">
        <v>47</v>
      </c>
      <c r="S173" s="8" t="s">
        <v>46</v>
      </c>
      <c r="T173" s="8" t="s">
        <v>95</v>
      </c>
      <c r="U173" s="8" t="s">
        <v>46</v>
      </c>
      <c r="V173" s="8" t="s">
        <v>46</v>
      </c>
      <c r="W173" s="8" t="s">
        <v>46</v>
      </c>
    </row>
    <row r="174" spans="1:23" x14ac:dyDescent="0.25">
      <c r="A174" s="8" t="s">
        <v>51</v>
      </c>
      <c r="B174" s="8" t="s">
        <v>47</v>
      </c>
      <c r="C174" s="8" t="s">
        <v>83</v>
      </c>
      <c r="D174" s="8" t="s">
        <v>82</v>
      </c>
      <c r="E174" s="8" t="s">
        <v>81</v>
      </c>
      <c r="F174" s="8" t="s">
        <v>80</v>
      </c>
      <c r="G174" s="9">
        <v>21.600009918212891</v>
      </c>
      <c r="H174" s="8">
        <v>21.611232757568359</v>
      </c>
      <c r="I174" s="8">
        <v>0.98797929286956787</v>
      </c>
      <c r="J174" s="9" t="s">
        <v>47</v>
      </c>
      <c r="K174" s="8" t="s">
        <v>47</v>
      </c>
      <c r="L174" s="8" t="s">
        <v>47</v>
      </c>
      <c r="M174" s="8" t="b">
        <v>0</v>
      </c>
      <c r="N174" s="8">
        <v>0.01</v>
      </c>
      <c r="O174" s="8" t="b">
        <v>0</v>
      </c>
      <c r="P174" s="8">
        <v>3</v>
      </c>
      <c r="Q174" s="8">
        <v>15</v>
      </c>
      <c r="R174" s="8" t="s">
        <v>47</v>
      </c>
      <c r="S174" s="8" t="s">
        <v>46</v>
      </c>
      <c r="T174" s="8" t="s">
        <v>95</v>
      </c>
      <c r="U174" s="8" t="s">
        <v>46</v>
      </c>
      <c r="V174" s="8" t="s">
        <v>46</v>
      </c>
      <c r="W174" s="8" t="s">
        <v>46</v>
      </c>
    </row>
    <row r="175" spans="1:23" x14ac:dyDescent="0.25">
      <c r="A175" s="8" t="s">
        <v>50</v>
      </c>
      <c r="B175" s="8" t="s">
        <v>47</v>
      </c>
      <c r="C175" s="8" t="s">
        <v>83</v>
      </c>
      <c r="D175" s="8" t="s">
        <v>82</v>
      </c>
      <c r="E175" s="8" t="s">
        <v>81</v>
      </c>
      <c r="F175" s="8" t="s">
        <v>80</v>
      </c>
      <c r="G175" s="9">
        <v>21.583038330078125</v>
      </c>
      <c r="H175" s="8">
        <v>21.611232757568359</v>
      </c>
      <c r="I175" s="8">
        <v>0.98797929286956787</v>
      </c>
      <c r="J175" s="9" t="s">
        <v>47</v>
      </c>
      <c r="K175" s="8" t="s">
        <v>47</v>
      </c>
      <c r="L175" s="8" t="s">
        <v>47</v>
      </c>
      <c r="M175" s="8" t="b">
        <v>0</v>
      </c>
      <c r="N175" s="8">
        <v>0.01</v>
      </c>
      <c r="O175" s="8" t="b">
        <v>0</v>
      </c>
      <c r="P175" s="8">
        <v>3</v>
      </c>
      <c r="Q175" s="8">
        <v>15</v>
      </c>
      <c r="R175" s="8" t="s">
        <v>47</v>
      </c>
      <c r="S175" s="8" t="s">
        <v>46</v>
      </c>
      <c r="T175" s="8" t="s">
        <v>95</v>
      </c>
      <c r="U175" s="8" t="s">
        <v>46</v>
      </c>
      <c r="V175" s="8" t="s">
        <v>46</v>
      </c>
      <c r="W175" s="8" t="s">
        <v>46</v>
      </c>
    </row>
    <row r="176" spans="1:23" x14ac:dyDescent="0.25">
      <c r="A176" s="8" t="s">
        <v>49</v>
      </c>
      <c r="B176" s="8" t="s">
        <v>47</v>
      </c>
      <c r="C176" s="8" t="s">
        <v>83</v>
      </c>
      <c r="D176" s="8" t="s">
        <v>82</v>
      </c>
      <c r="E176" s="8" t="s">
        <v>81</v>
      </c>
      <c r="F176" s="8" t="s">
        <v>80</v>
      </c>
      <c r="G176" s="9">
        <v>21.228034973144531</v>
      </c>
      <c r="H176" s="8">
        <v>21.611232757568359</v>
      </c>
      <c r="I176" s="8">
        <v>0.98797929286956787</v>
      </c>
      <c r="J176" s="9" t="s">
        <v>47</v>
      </c>
      <c r="K176" s="8" t="s">
        <v>47</v>
      </c>
      <c r="L176" s="8" t="s">
        <v>47</v>
      </c>
      <c r="M176" s="8" t="b">
        <v>0</v>
      </c>
      <c r="N176" s="8">
        <v>0.01</v>
      </c>
      <c r="O176" s="8" t="b">
        <v>0</v>
      </c>
      <c r="P176" s="8">
        <v>3</v>
      </c>
      <c r="Q176" s="8">
        <v>15</v>
      </c>
      <c r="R176" s="8" t="s">
        <v>47</v>
      </c>
      <c r="S176" s="8" t="s">
        <v>46</v>
      </c>
      <c r="T176" s="8" t="s">
        <v>95</v>
      </c>
      <c r="U176" s="8" t="s">
        <v>46</v>
      </c>
      <c r="V176" s="8" t="s">
        <v>46</v>
      </c>
      <c r="W176" s="8" t="s">
        <v>46</v>
      </c>
    </row>
    <row r="177" spans="1:23" x14ac:dyDescent="0.25">
      <c r="A177" s="8" t="s">
        <v>48</v>
      </c>
      <c r="B177" s="8" t="s">
        <v>47</v>
      </c>
      <c r="C177" s="8" t="s">
        <v>83</v>
      </c>
      <c r="D177" s="8" t="s">
        <v>82</v>
      </c>
      <c r="E177" s="8" t="s">
        <v>81</v>
      </c>
      <c r="F177" s="8" t="s">
        <v>80</v>
      </c>
      <c r="G177" s="9">
        <v>21.418148040771484</v>
      </c>
      <c r="H177" s="8">
        <v>21.611232757568359</v>
      </c>
      <c r="I177" s="8">
        <v>0.98797929286956787</v>
      </c>
      <c r="J177" s="9" t="s">
        <v>47</v>
      </c>
      <c r="K177" s="8" t="s">
        <v>47</v>
      </c>
      <c r="L177" s="8" t="s">
        <v>47</v>
      </c>
      <c r="M177" s="8" t="b">
        <v>0</v>
      </c>
      <c r="N177" s="8">
        <v>0.01</v>
      </c>
      <c r="O177" s="8" t="b">
        <v>0</v>
      </c>
      <c r="P177" s="8">
        <v>3</v>
      </c>
      <c r="Q177" s="8">
        <v>15</v>
      </c>
      <c r="R177" s="8" t="s">
        <v>47</v>
      </c>
      <c r="S177" s="8" t="s">
        <v>46</v>
      </c>
      <c r="T177" s="8" t="s">
        <v>95</v>
      </c>
      <c r="U177" s="8" t="s">
        <v>46</v>
      </c>
      <c r="V177" s="8" t="s">
        <v>46</v>
      </c>
      <c r="W177" s="8" t="s">
        <v>46</v>
      </c>
    </row>
  </sheetData>
  <phoneticPr fontId="1" type="noConversion"/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0A4C-5391-49E6-B7CC-76DC9074FE9B}">
  <dimension ref="A1:T172"/>
  <sheetViews>
    <sheetView workbookViewId="0"/>
  </sheetViews>
  <sheetFormatPr baseColWidth="10" defaultRowHeight="13.2" x14ac:dyDescent="0.25"/>
  <cols>
    <col min="1" max="1" width="8.88671875" style="8" customWidth="1"/>
    <col min="2" max="2" width="8.88671875" style="82" customWidth="1"/>
    <col min="3" max="6" width="8.88671875" style="8" customWidth="1"/>
    <col min="7" max="7" width="8.88671875" style="9" customWidth="1"/>
    <col min="8" max="9" width="8.88671875" style="8" customWidth="1"/>
    <col min="10" max="10" width="8.88671875" style="9" customWidth="1"/>
    <col min="11" max="256" width="8.88671875" style="8" customWidth="1"/>
    <col min="257" max="16384" width="11.5546875" style="8"/>
  </cols>
  <sheetData>
    <row r="1" spans="1:20" x14ac:dyDescent="0.25">
      <c r="A1" s="8" t="s">
        <v>193</v>
      </c>
      <c r="B1" s="82" t="s">
        <v>192</v>
      </c>
    </row>
    <row r="2" spans="1:20" x14ac:dyDescent="0.25">
      <c r="A2" s="8" t="s">
        <v>191</v>
      </c>
      <c r="B2" s="82" t="s">
        <v>190</v>
      </c>
    </row>
    <row r="3" spans="1:20" x14ac:dyDescent="0.25">
      <c r="A3" s="8" t="s">
        <v>189</v>
      </c>
      <c r="B3" s="82" t="s">
        <v>227</v>
      </c>
    </row>
    <row r="4" spans="1:20" x14ac:dyDescent="0.25">
      <c r="A4" s="8" t="s">
        <v>187</v>
      </c>
      <c r="B4" s="82" t="s">
        <v>226</v>
      </c>
    </row>
    <row r="5" spans="1:20" x14ac:dyDescent="0.25">
      <c r="A5" s="8" t="s">
        <v>185</v>
      </c>
      <c r="B5" s="82" t="s">
        <v>184</v>
      </c>
    </row>
    <row r="6" spans="1:20" x14ac:dyDescent="0.25">
      <c r="A6" s="8" t="s">
        <v>183</v>
      </c>
      <c r="B6" s="82" t="s">
        <v>182</v>
      </c>
    </row>
    <row r="8" spans="1:20" x14ac:dyDescent="0.25">
      <c r="A8" s="8" t="s">
        <v>181</v>
      </c>
      <c r="B8" s="82" t="s">
        <v>180</v>
      </c>
      <c r="C8" s="8" t="s">
        <v>179</v>
      </c>
      <c r="D8" s="8" t="s">
        <v>178</v>
      </c>
      <c r="E8" s="8" t="s">
        <v>177</v>
      </c>
      <c r="F8" s="8" t="s">
        <v>176</v>
      </c>
      <c r="G8" s="9" t="s">
        <v>175</v>
      </c>
      <c r="H8" s="8" t="s">
        <v>174</v>
      </c>
      <c r="I8" s="8" t="s">
        <v>173</v>
      </c>
      <c r="J8" s="9" t="s">
        <v>172</v>
      </c>
      <c r="K8" s="8" t="s">
        <v>171</v>
      </c>
      <c r="L8" s="8" t="s">
        <v>170</v>
      </c>
      <c r="M8" s="8" t="s">
        <v>169</v>
      </c>
      <c r="N8" s="8" t="s">
        <v>168</v>
      </c>
      <c r="O8" s="8" t="s">
        <v>167</v>
      </c>
      <c r="P8" s="8" t="s">
        <v>166</v>
      </c>
      <c r="Q8" s="8" t="s">
        <v>165</v>
      </c>
      <c r="R8" s="8" t="s">
        <v>164</v>
      </c>
      <c r="S8" s="8" t="s">
        <v>162</v>
      </c>
      <c r="T8" s="8" t="s">
        <v>161</v>
      </c>
    </row>
    <row r="9" spans="1:20" x14ac:dyDescent="0.25">
      <c r="A9" s="8" t="s">
        <v>158</v>
      </c>
      <c r="B9" s="82" t="s">
        <v>47</v>
      </c>
      <c r="C9" s="8" t="s">
        <v>88</v>
      </c>
      <c r="D9" s="8" t="s">
        <v>142</v>
      </c>
      <c r="E9" s="8" t="s">
        <v>87</v>
      </c>
      <c r="F9" s="8" t="s">
        <v>86</v>
      </c>
      <c r="G9" s="9">
        <v>35.936019897460938</v>
      </c>
      <c r="H9" s="8">
        <v>35.294422149658203</v>
      </c>
      <c r="I9" s="8">
        <v>1.9907741546630859</v>
      </c>
      <c r="J9" s="9">
        <v>10</v>
      </c>
      <c r="K9" s="8">
        <v>10</v>
      </c>
      <c r="L9" s="8" t="s">
        <v>47</v>
      </c>
      <c r="M9" s="8" t="b">
        <v>0</v>
      </c>
      <c r="N9" s="8">
        <v>0.2</v>
      </c>
      <c r="O9" s="8" t="b">
        <v>0</v>
      </c>
      <c r="P9" s="8">
        <v>3</v>
      </c>
      <c r="Q9" s="8">
        <v>15</v>
      </c>
      <c r="R9" s="8" t="s">
        <v>47</v>
      </c>
      <c r="S9" s="8" t="s">
        <v>95</v>
      </c>
      <c r="T9" s="8" t="s">
        <v>46</v>
      </c>
    </row>
    <row r="10" spans="1:20" x14ac:dyDescent="0.25">
      <c r="A10" s="8" t="s">
        <v>158</v>
      </c>
      <c r="B10" s="82" t="s">
        <v>47</v>
      </c>
      <c r="C10" s="8" t="s">
        <v>83</v>
      </c>
      <c r="D10" s="8" t="s">
        <v>82</v>
      </c>
      <c r="E10" s="8" t="s">
        <v>81</v>
      </c>
      <c r="F10" s="8" t="s">
        <v>80</v>
      </c>
      <c r="G10" s="9">
        <v>22.445978164672852</v>
      </c>
      <c r="H10" s="8">
        <v>22.504476547241211</v>
      </c>
      <c r="I10" s="8">
        <v>0.38561129570007324</v>
      </c>
      <c r="J10" s="9" t="s">
        <v>47</v>
      </c>
      <c r="K10" s="8" t="s">
        <v>47</v>
      </c>
      <c r="L10" s="8" t="s">
        <v>47</v>
      </c>
      <c r="M10" s="8" t="b">
        <v>0</v>
      </c>
      <c r="N10" s="8">
        <v>0.01</v>
      </c>
      <c r="O10" s="8" t="b">
        <v>0</v>
      </c>
      <c r="P10" s="8">
        <v>3</v>
      </c>
      <c r="Q10" s="8">
        <v>15</v>
      </c>
      <c r="R10" s="8" t="s">
        <v>47</v>
      </c>
      <c r="S10" s="8" t="s">
        <v>95</v>
      </c>
      <c r="T10" s="8" t="s">
        <v>46</v>
      </c>
    </row>
    <row r="11" spans="1:20" x14ac:dyDescent="0.25">
      <c r="A11" s="8" t="s">
        <v>157</v>
      </c>
      <c r="B11" s="82" t="s">
        <v>47</v>
      </c>
      <c r="C11" s="8" t="s">
        <v>88</v>
      </c>
      <c r="D11" s="8" t="s">
        <v>142</v>
      </c>
      <c r="E11" s="8" t="s">
        <v>87</v>
      </c>
      <c r="F11" s="8" t="s">
        <v>86</v>
      </c>
      <c r="G11" s="9">
        <v>36.885288238525391</v>
      </c>
      <c r="H11" s="8">
        <v>35.294422149658203</v>
      </c>
      <c r="I11" s="8">
        <v>1.9907741546630859</v>
      </c>
      <c r="J11" s="9">
        <v>10</v>
      </c>
      <c r="K11" s="8">
        <v>10</v>
      </c>
      <c r="L11" s="8" t="s">
        <v>47</v>
      </c>
      <c r="M11" s="8" t="b">
        <v>0</v>
      </c>
      <c r="N11" s="8">
        <v>0.2</v>
      </c>
      <c r="O11" s="8" t="b">
        <v>0</v>
      </c>
      <c r="P11" s="8">
        <v>3</v>
      </c>
      <c r="Q11" s="8">
        <v>15</v>
      </c>
      <c r="R11" s="8" t="s">
        <v>47</v>
      </c>
      <c r="S11" s="8" t="s">
        <v>95</v>
      </c>
      <c r="T11" s="8" t="s">
        <v>46</v>
      </c>
    </row>
    <row r="12" spans="1:20" x14ac:dyDescent="0.25">
      <c r="A12" s="8" t="s">
        <v>157</v>
      </c>
      <c r="B12" s="82" t="s">
        <v>47</v>
      </c>
      <c r="C12" s="8" t="s">
        <v>83</v>
      </c>
      <c r="D12" s="8" t="s">
        <v>82</v>
      </c>
      <c r="E12" s="8" t="s">
        <v>81</v>
      </c>
      <c r="F12" s="8" t="s">
        <v>80</v>
      </c>
      <c r="G12" s="9">
        <v>22.151456832885742</v>
      </c>
      <c r="H12" s="8">
        <v>22.504476547241211</v>
      </c>
      <c r="I12" s="8">
        <v>0.38561129570007324</v>
      </c>
      <c r="J12" s="9" t="s">
        <v>47</v>
      </c>
      <c r="K12" s="8" t="s">
        <v>47</v>
      </c>
      <c r="L12" s="8" t="s">
        <v>47</v>
      </c>
      <c r="M12" s="8" t="b">
        <v>0</v>
      </c>
      <c r="N12" s="8">
        <v>0.01</v>
      </c>
      <c r="O12" s="8" t="b">
        <v>0</v>
      </c>
      <c r="P12" s="8">
        <v>3</v>
      </c>
      <c r="Q12" s="8">
        <v>15</v>
      </c>
      <c r="R12" s="8" t="s">
        <v>47</v>
      </c>
      <c r="S12" s="8" t="s">
        <v>95</v>
      </c>
      <c r="T12" s="8" t="s">
        <v>46</v>
      </c>
    </row>
    <row r="13" spans="1:20" x14ac:dyDescent="0.25">
      <c r="A13" s="8" t="s">
        <v>156</v>
      </c>
      <c r="B13" s="82" t="s">
        <v>47</v>
      </c>
      <c r="C13" s="8" t="s">
        <v>88</v>
      </c>
      <c r="D13" s="8" t="s">
        <v>142</v>
      </c>
      <c r="E13" s="8" t="s">
        <v>87</v>
      </c>
      <c r="F13" s="8" t="s">
        <v>86</v>
      </c>
      <c r="G13" s="9">
        <v>33.061965942382813</v>
      </c>
      <c r="H13" s="8">
        <v>35.294422149658203</v>
      </c>
      <c r="I13" s="8">
        <v>1.9907741546630859</v>
      </c>
      <c r="J13" s="9">
        <v>10</v>
      </c>
      <c r="K13" s="8">
        <v>10</v>
      </c>
      <c r="L13" s="8" t="s">
        <v>47</v>
      </c>
      <c r="M13" s="8" t="b">
        <v>0</v>
      </c>
      <c r="N13" s="8">
        <v>0.2</v>
      </c>
      <c r="O13" s="8" t="b">
        <v>0</v>
      </c>
      <c r="P13" s="8">
        <v>3</v>
      </c>
      <c r="Q13" s="8">
        <v>15</v>
      </c>
      <c r="R13" s="8" t="s">
        <v>47</v>
      </c>
      <c r="S13" s="8" t="s">
        <v>95</v>
      </c>
      <c r="T13" s="8" t="s">
        <v>46</v>
      </c>
    </row>
    <row r="14" spans="1:20" x14ac:dyDescent="0.25">
      <c r="A14" s="8" t="s">
        <v>156</v>
      </c>
      <c r="B14" s="82" t="s">
        <v>47</v>
      </c>
      <c r="C14" s="8" t="s">
        <v>83</v>
      </c>
      <c r="D14" s="8" t="s">
        <v>82</v>
      </c>
      <c r="E14" s="8" t="s">
        <v>81</v>
      </c>
      <c r="F14" s="8" t="s">
        <v>80</v>
      </c>
      <c r="G14" s="9">
        <v>22.915994644165039</v>
      </c>
      <c r="H14" s="8">
        <v>22.504476547241211</v>
      </c>
      <c r="I14" s="8">
        <v>0.38561129570007324</v>
      </c>
      <c r="J14" s="9" t="s">
        <v>47</v>
      </c>
      <c r="K14" s="8" t="s">
        <v>47</v>
      </c>
      <c r="L14" s="8" t="s">
        <v>47</v>
      </c>
      <c r="M14" s="8" t="b">
        <v>0</v>
      </c>
      <c r="N14" s="8">
        <v>0.01</v>
      </c>
      <c r="O14" s="8" t="b">
        <v>0</v>
      </c>
      <c r="P14" s="8">
        <v>3</v>
      </c>
      <c r="Q14" s="8">
        <v>15</v>
      </c>
      <c r="R14" s="8" t="s">
        <v>47</v>
      </c>
      <c r="S14" s="8" t="s">
        <v>95</v>
      </c>
      <c r="T14" s="8" t="s">
        <v>46</v>
      </c>
    </row>
    <row r="15" spans="1:20" x14ac:dyDescent="0.25">
      <c r="A15" s="8" t="s">
        <v>155</v>
      </c>
      <c r="B15" s="82" t="s">
        <v>47</v>
      </c>
      <c r="C15" s="8" t="s">
        <v>88</v>
      </c>
      <c r="D15" s="8" t="s">
        <v>142</v>
      </c>
      <c r="E15" s="8" t="s">
        <v>87</v>
      </c>
      <c r="F15" s="8" t="s">
        <v>86</v>
      </c>
      <c r="G15" s="9" t="s">
        <v>85</v>
      </c>
      <c r="H15" s="8">
        <v>32.682792663574219</v>
      </c>
      <c r="I15" s="8">
        <v>0.59248083829879761</v>
      </c>
      <c r="J15" s="9">
        <v>100</v>
      </c>
      <c r="K15" s="8" t="s">
        <v>47</v>
      </c>
      <c r="L15" s="8" t="s">
        <v>47</v>
      </c>
      <c r="M15" s="8" t="b">
        <v>0</v>
      </c>
      <c r="N15" s="8">
        <v>0.2</v>
      </c>
      <c r="O15" s="8" t="b">
        <v>0</v>
      </c>
      <c r="P15" s="8">
        <v>3</v>
      </c>
      <c r="Q15" s="8">
        <v>15</v>
      </c>
      <c r="R15" s="8" t="s">
        <v>47</v>
      </c>
      <c r="S15" s="8" t="s">
        <v>46</v>
      </c>
      <c r="T15" s="8" t="s">
        <v>46</v>
      </c>
    </row>
    <row r="16" spans="1:20" x14ac:dyDescent="0.25">
      <c r="A16" s="8" t="s">
        <v>155</v>
      </c>
      <c r="B16" s="82" t="s">
        <v>47</v>
      </c>
      <c r="C16" s="8" t="s">
        <v>83</v>
      </c>
      <c r="D16" s="8" t="s">
        <v>82</v>
      </c>
      <c r="E16" s="8" t="s">
        <v>81</v>
      </c>
      <c r="F16" s="8" t="s">
        <v>80</v>
      </c>
      <c r="G16" s="9">
        <v>21.928478240966797</v>
      </c>
      <c r="H16" s="8">
        <v>21.861053466796875</v>
      </c>
      <c r="I16" s="8">
        <v>5.8580532670021057E-2</v>
      </c>
      <c r="J16" s="9" t="s">
        <v>47</v>
      </c>
      <c r="K16" s="8" t="s">
        <v>47</v>
      </c>
      <c r="L16" s="8" t="s">
        <v>47</v>
      </c>
      <c r="M16" s="8" t="b">
        <v>0</v>
      </c>
      <c r="N16" s="8">
        <v>0.01</v>
      </c>
      <c r="O16" s="8" t="b">
        <v>0</v>
      </c>
      <c r="P16" s="8">
        <v>3</v>
      </c>
      <c r="Q16" s="8">
        <v>15</v>
      </c>
      <c r="R16" s="8" t="s">
        <v>47</v>
      </c>
      <c r="S16" s="8" t="s">
        <v>46</v>
      </c>
      <c r="T16" s="8" t="s">
        <v>46</v>
      </c>
    </row>
    <row r="17" spans="1:20" x14ac:dyDescent="0.25">
      <c r="A17" s="8" t="s">
        <v>154</v>
      </c>
      <c r="B17" s="82" t="s">
        <v>47</v>
      </c>
      <c r="C17" s="8" t="s">
        <v>88</v>
      </c>
      <c r="D17" s="8" t="s">
        <v>142</v>
      </c>
      <c r="E17" s="8" t="s">
        <v>87</v>
      </c>
      <c r="F17" s="8" t="s">
        <v>86</v>
      </c>
      <c r="G17" s="9">
        <v>33.101741790771484</v>
      </c>
      <c r="H17" s="8">
        <v>32.682792663574219</v>
      </c>
      <c r="I17" s="8">
        <v>0.59248083829879761</v>
      </c>
      <c r="J17" s="9">
        <v>100</v>
      </c>
      <c r="K17" s="8">
        <v>100</v>
      </c>
      <c r="L17" s="8" t="s">
        <v>47</v>
      </c>
      <c r="M17" s="8" t="b">
        <v>0</v>
      </c>
      <c r="N17" s="8">
        <v>0.2</v>
      </c>
      <c r="O17" s="8" t="b">
        <v>0</v>
      </c>
      <c r="P17" s="8">
        <v>3</v>
      </c>
      <c r="Q17" s="8">
        <v>15</v>
      </c>
      <c r="R17" s="8" t="s">
        <v>47</v>
      </c>
      <c r="S17" s="8" t="s">
        <v>95</v>
      </c>
      <c r="T17" s="8" t="s">
        <v>46</v>
      </c>
    </row>
    <row r="18" spans="1:20" x14ac:dyDescent="0.25">
      <c r="A18" s="8" t="s">
        <v>154</v>
      </c>
      <c r="B18" s="82" t="s">
        <v>47</v>
      </c>
      <c r="C18" s="8" t="s">
        <v>83</v>
      </c>
      <c r="D18" s="8" t="s">
        <v>82</v>
      </c>
      <c r="E18" s="8" t="s">
        <v>81</v>
      </c>
      <c r="F18" s="8" t="s">
        <v>80</v>
      </c>
      <c r="G18" s="9">
        <v>21.822633743286133</v>
      </c>
      <c r="H18" s="8">
        <v>21.861053466796875</v>
      </c>
      <c r="I18" s="8">
        <v>5.8580532670021057E-2</v>
      </c>
      <c r="J18" s="9" t="s">
        <v>47</v>
      </c>
      <c r="K18" s="8" t="s">
        <v>47</v>
      </c>
      <c r="L18" s="8" t="s">
        <v>47</v>
      </c>
      <c r="M18" s="8" t="b">
        <v>0</v>
      </c>
      <c r="N18" s="8">
        <v>0.01</v>
      </c>
      <c r="O18" s="8" t="b">
        <v>0</v>
      </c>
      <c r="P18" s="8">
        <v>3</v>
      </c>
      <c r="Q18" s="8">
        <v>15</v>
      </c>
      <c r="R18" s="8" t="s">
        <v>47</v>
      </c>
      <c r="S18" s="8" t="s">
        <v>95</v>
      </c>
      <c r="T18" s="8" t="s">
        <v>46</v>
      </c>
    </row>
    <row r="19" spans="1:20" x14ac:dyDescent="0.25">
      <c r="A19" s="8" t="s">
        <v>153</v>
      </c>
      <c r="B19" s="82" t="s">
        <v>47</v>
      </c>
      <c r="C19" s="8" t="s">
        <v>88</v>
      </c>
      <c r="D19" s="8" t="s">
        <v>142</v>
      </c>
      <c r="E19" s="8" t="s">
        <v>87</v>
      </c>
      <c r="F19" s="8" t="s">
        <v>86</v>
      </c>
      <c r="G19" s="9">
        <v>32.263847351074219</v>
      </c>
      <c r="H19" s="8">
        <v>32.682792663574219</v>
      </c>
      <c r="I19" s="8">
        <v>0.59248083829879761</v>
      </c>
      <c r="J19" s="9">
        <v>100</v>
      </c>
      <c r="K19" s="8">
        <v>100</v>
      </c>
      <c r="L19" s="8" t="s">
        <v>47</v>
      </c>
      <c r="M19" s="8" t="b">
        <v>0</v>
      </c>
      <c r="N19" s="8">
        <v>0.2</v>
      </c>
      <c r="O19" s="8" t="b">
        <v>0</v>
      </c>
      <c r="P19" s="8">
        <v>3</v>
      </c>
      <c r="Q19" s="8">
        <v>15</v>
      </c>
      <c r="R19" s="8" t="s">
        <v>47</v>
      </c>
      <c r="S19" s="8" t="s">
        <v>95</v>
      </c>
      <c r="T19" s="8" t="s">
        <v>46</v>
      </c>
    </row>
    <row r="20" spans="1:20" x14ac:dyDescent="0.25">
      <c r="A20" s="8" t="s">
        <v>153</v>
      </c>
      <c r="B20" s="82" t="s">
        <v>47</v>
      </c>
      <c r="C20" s="8" t="s">
        <v>83</v>
      </c>
      <c r="D20" s="8" t="s">
        <v>82</v>
      </c>
      <c r="E20" s="8" t="s">
        <v>81</v>
      </c>
      <c r="F20" s="8" t="s">
        <v>80</v>
      </c>
      <c r="G20" s="9">
        <v>21.832050323486328</v>
      </c>
      <c r="H20" s="8">
        <v>21.861053466796875</v>
      </c>
      <c r="I20" s="8">
        <v>5.8580532670021057E-2</v>
      </c>
      <c r="J20" s="9" t="s">
        <v>47</v>
      </c>
      <c r="K20" s="8" t="s">
        <v>47</v>
      </c>
      <c r="L20" s="8" t="s">
        <v>47</v>
      </c>
      <c r="M20" s="8" t="b">
        <v>0</v>
      </c>
      <c r="N20" s="8">
        <v>0.01</v>
      </c>
      <c r="O20" s="8" t="b">
        <v>0</v>
      </c>
      <c r="P20" s="8">
        <v>3</v>
      </c>
      <c r="Q20" s="8">
        <v>15</v>
      </c>
      <c r="R20" s="8" t="s">
        <v>47</v>
      </c>
      <c r="S20" s="8" t="s">
        <v>95</v>
      </c>
      <c r="T20" s="8" t="s">
        <v>46</v>
      </c>
    </row>
    <row r="21" spans="1:20" x14ac:dyDescent="0.25">
      <c r="A21" s="8" t="s">
        <v>152</v>
      </c>
      <c r="B21" s="82" t="s">
        <v>47</v>
      </c>
      <c r="C21" s="8" t="s">
        <v>88</v>
      </c>
      <c r="D21" s="8" t="s">
        <v>142</v>
      </c>
      <c r="E21" s="8" t="s">
        <v>87</v>
      </c>
      <c r="F21" s="8" t="s">
        <v>86</v>
      </c>
      <c r="G21" s="9">
        <v>28.82426643371582</v>
      </c>
      <c r="H21" s="8">
        <v>28.814182281494141</v>
      </c>
      <c r="I21" s="8">
        <v>1.4262493699789047E-2</v>
      </c>
      <c r="J21" s="9">
        <v>1000</v>
      </c>
      <c r="K21" s="8">
        <v>1000</v>
      </c>
      <c r="L21" s="8" t="s">
        <v>47</v>
      </c>
      <c r="M21" s="8" t="b">
        <v>0</v>
      </c>
      <c r="N21" s="8">
        <v>0.2</v>
      </c>
      <c r="O21" s="8" t="b">
        <v>0</v>
      </c>
      <c r="P21" s="8">
        <v>3</v>
      </c>
      <c r="Q21" s="8">
        <v>15</v>
      </c>
      <c r="R21" s="8" t="s">
        <v>47</v>
      </c>
      <c r="S21" s="8" t="s">
        <v>46</v>
      </c>
      <c r="T21" s="8" t="s">
        <v>46</v>
      </c>
    </row>
    <row r="22" spans="1:20" x14ac:dyDescent="0.25">
      <c r="A22" s="8" t="s">
        <v>152</v>
      </c>
      <c r="B22" s="82" t="s">
        <v>47</v>
      </c>
      <c r="C22" s="8" t="s">
        <v>83</v>
      </c>
      <c r="D22" s="8" t="s">
        <v>82</v>
      </c>
      <c r="E22" s="8" t="s">
        <v>81</v>
      </c>
      <c r="F22" s="8" t="s">
        <v>80</v>
      </c>
      <c r="G22" s="9">
        <v>22.011215209960938</v>
      </c>
      <c r="H22" s="8">
        <v>22.051652908325195</v>
      </c>
      <c r="I22" s="8">
        <v>5.7187542319297791E-2</v>
      </c>
      <c r="J22" s="9" t="s">
        <v>47</v>
      </c>
      <c r="K22" s="8" t="s">
        <v>47</v>
      </c>
      <c r="L22" s="8" t="s">
        <v>47</v>
      </c>
      <c r="M22" s="8" t="b">
        <v>0</v>
      </c>
      <c r="N22" s="8">
        <v>0.01</v>
      </c>
      <c r="O22" s="8" t="b">
        <v>0</v>
      </c>
      <c r="P22" s="8">
        <v>3</v>
      </c>
      <c r="Q22" s="8">
        <v>15</v>
      </c>
      <c r="R22" s="8" t="s">
        <v>47</v>
      </c>
      <c r="S22" s="8" t="s">
        <v>46</v>
      </c>
      <c r="T22" s="8" t="s">
        <v>46</v>
      </c>
    </row>
    <row r="23" spans="1:20" x14ac:dyDescent="0.25">
      <c r="A23" s="8" t="s">
        <v>151</v>
      </c>
      <c r="B23" s="82" t="s">
        <v>47</v>
      </c>
      <c r="C23" s="8" t="s">
        <v>88</v>
      </c>
      <c r="D23" s="8" t="s">
        <v>142</v>
      </c>
      <c r="E23" s="8" t="s">
        <v>87</v>
      </c>
      <c r="F23" s="8" t="s">
        <v>86</v>
      </c>
      <c r="G23" s="9">
        <v>28.804096221923828</v>
      </c>
      <c r="H23" s="8">
        <v>28.814182281494141</v>
      </c>
      <c r="I23" s="8">
        <v>1.4262493699789047E-2</v>
      </c>
      <c r="J23" s="9">
        <v>1000</v>
      </c>
      <c r="K23" s="8">
        <v>1000</v>
      </c>
      <c r="L23" s="8" t="s">
        <v>47</v>
      </c>
      <c r="M23" s="8" t="b">
        <v>0</v>
      </c>
      <c r="N23" s="8">
        <v>0.2</v>
      </c>
      <c r="O23" s="8" t="b">
        <v>0</v>
      </c>
      <c r="P23" s="8">
        <v>3</v>
      </c>
      <c r="Q23" s="8">
        <v>15</v>
      </c>
      <c r="R23" s="8" t="s">
        <v>47</v>
      </c>
      <c r="S23" s="8" t="s">
        <v>46</v>
      </c>
      <c r="T23" s="8" t="s">
        <v>46</v>
      </c>
    </row>
    <row r="24" spans="1:20" x14ac:dyDescent="0.25">
      <c r="A24" s="8" t="s">
        <v>151</v>
      </c>
      <c r="B24" s="82" t="s">
        <v>47</v>
      </c>
      <c r="C24" s="8" t="s">
        <v>83</v>
      </c>
      <c r="D24" s="8" t="s">
        <v>82</v>
      </c>
      <c r="E24" s="8" t="s">
        <v>81</v>
      </c>
      <c r="F24" s="8" t="s">
        <v>80</v>
      </c>
      <c r="G24" s="9">
        <v>22.092090606689453</v>
      </c>
      <c r="H24" s="8">
        <v>22.051652908325195</v>
      </c>
      <c r="I24" s="8">
        <v>5.7187542319297791E-2</v>
      </c>
      <c r="J24" s="9" t="s">
        <v>47</v>
      </c>
      <c r="K24" s="8" t="s">
        <v>47</v>
      </c>
      <c r="L24" s="8" t="s">
        <v>47</v>
      </c>
      <c r="M24" s="8" t="b">
        <v>0</v>
      </c>
      <c r="N24" s="8">
        <v>0.01</v>
      </c>
      <c r="O24" s="8" t="b">
        <v>0</v>
      </c>
      <c r="P24" s="8">
        <v>3</v>
      </c>
      <c r="Q24" s="8">
        <v>15</v>
      </c>
      <c r="R24" s="8" t="s">
        <v>47</v>
      </c>
      <c r="S24" s="8" t="s">
        <v>46</v>
      </c>
      <c r="T24" s="8" t="s">
        <v>46</v>
      </c>
    </row>
    <row r="25" spans="1:20" x14ac:dyDescent="0.25">
      <c r="A25" s="8" t="s">
        <v>150</v>
      </c>
      <c r="B25" s="82" t="s">
        <v>47</v>
      </c>
      <c r="C25" s="8" t="s">
        <v>88</v>
      </c>
      <c r="D25" s="8" t="s">
        <v>142</v>
      </c>
      <c r="E25" s="8" t="s">
        <v>87</v>
      </c>
      <c r="F25" s="8" t="s">
        <v>86</v>
      </c>
      <c r="G25" s="9">
        <v>25.599885940551758</v>
      </c>
      <c r="H25" s="8">
        <v>25.640623092651367</v>
      </c>
      <c r="I25" s="8">
        <v>5.7611033320426941E-2</v>
      </c>
      <c r="J25" s="9">
        <v>10000</v>
      </c>
      <c r="K25" s="8">
        <v>10000</v>
      </c>
      <c r="L25" s="8" t="s">
        <v>47</v>
      </c>
      <c r="M25" s="8" t="b">
        <v>0</v>
      </c>
      <c r="N25" s="8">
        <v>0.2</v>
      </c>
      <c r="O25" s="8" t="b">
        <v>0</v>
      </c>
      <c r="P25" s="8">
        <v>3</v>
      </c>
      <c r="Q25" s="8">
        <v>15</v>
      </c>
      <c r="R25" s="8" t="s">
        <v>47</v>
      </c>
      <c r="S25" s="8" t="s">
        <v>46</v>
      </c>
      <c r="T25" s="8" t="s">
        <v>46</v>
      </c>
    </row>
    <row r="26" spans="1:20" x14ac:dyDescent="0.25">
      <c r="A26" s="8" t="s">
        <v>150</v>
      </c>
      <c r="B26" s="82" t="s">
        <v>47</v>
      </c>
      <c r="C26" s="8" t="s">
        <v>83</v>
      </c>
      <c r="D26" s="8" t="s">
        <v>82</v>
      </c>
      <c r="E26" s="8" t="s">
        <v>81</v>
      </c>
      <c r="F26" s="8" t="s">
        <v>80</v>
      </c>
      <c r="G26" s="9">
        <v>21.848274230957031</v>
      </c>
      <c r="H26" s="8">
        <v>21.799690246582031</v>
      </c>
      <c r="I26" s="8">
        <v>6.8709477782249451E-2</v>
      </c>
      <c r="J26" s="9" t="s">
        <v>47</v>
      </c>
      <c r="K26" s="8" t="s">
        <v>47</v>
      </c>
      <c r="L26" s="8" t="s">
        <v>47</v>
      </c>
      <c r="M26" s="8" t="b">
        <v>0</v>
      </c>
      <c r="N26" s="8">
        <v>0.01</v>
      </c>
      <c r="O26" s="8" t="b">
        <v>0</v>
      </c>
      <c r="P26" s="8">
        <v>3</v>
      </c>
      <c r="Q26" s="8">
        <v>15</v>
      </c>
      <c r="R26" s="8" t="s">
        <v>47</v>
      </c>
      <c r="S26" s="8" t="s">
        <v>46</v>
      </c>
      <c r="T26" s="8" t="s">
        <v>46</v>
      </c>
    </row>
    <row r="27" spans="1:20" x14ac:dyDescent="0.25">
      <c r="A27" s="8" t="s">
        <v>149</v>
      </c>
      <c r="B27" s="82" t="s">
        <v>47</v>
      </c>
      <c r="C27" s="8" t="s">
        <v>88</v>
      </c>
      <c r="D27" s="8" t="s">
        <v>142</v>
      </c>
      <c r="E27" s="8" t="s">
        <v>87</v>
      </c>
      <c r="F27" s="8" t="s">
        <v>86</v>
      </c>
      <c r="G27" s="9">
        <v>25.681360244750977</v>
      </c>
      <c r="H27" s="8">
        <v>25.640623092651367</v>
      </c>
      <c r="I27" s="8">
        <v>5.7611033320426941E-2</v>
      </c>
      <c r="J27" s="9">
        <v>10000</v>
      </c>
      <c r="K27" s="8">
        <v>10000</v>
      </c>
      <c r="L27" s="8" t="s">
        <v>47</v>
      </c>
      <c r="M27" s="8" t="b">
        <v>0</v>
      </c>
      <c r="N27" s="8">
        <v>0.2</v>
      </c>
      <c r="O27" s="8" t="b">
        <v>0</v>
      </c>
      <c r="P27" s="8">
        <v>3</v>
      </c>
      <c r="Q27" s="8">
        <v>15</v>
      </c>
      <c r="R27" s="8" t="s">
        <v>47</v>
      </c>
      <c r="S27" s="8" t="s">
        <v>46</v>
      </c>
      <c r="T27" s="8" t="s">
        <v>46</v>
      </c>
    </row>
    <row r="28" spans="1:20" x14ac:dyDescent="0.25">
      <c r="A28" s="8" t="s">
        <v>149</v>
      </c>
      <c r="B28" s="82" t="s">
        <v>47</v>
      </c>
      <c r="C28" s="8" t="s">
        <v>83</v>
      </c>
      <c r="D28" s="8" t="s">
        <v>82</v>
      </c>
      <c r="E28" s="8" t="s">
        <v>81</v>
      </c>
      <c r="F28" s="8" t="s">
        <v>80</v>
      </c>
      <c r="G28" s="9">
        <v>21.751104354858398</v>
      </c>
      <c r="H28" s="8">
        <v>21.799690246582031</v>
      </c>
      <c r="I28" s="8">
        <v>6.8709477782249451E-2</v>
      </c>
      <c r="J28" s="9" t="s">
        <v>47</v>
      </c>
      <c r="K28" s="8" t="s">
        <v>47</v>
      </c>
      <c r="L28" s="8" t="s">
        <v>47</v>
      </c>
      <c r="M28" s="8" t="b">
        <v>0</v>
      </c>
      <c r="N28" s="8">
        <v>0.01</v>
      </c>
      <c r="O28" s="8" t="b">
        <v>0</v>
      </c>
      <c r="P28" s="8">
        <v>3</v>
      </c>
      <c r="Q28" s="8">
        <v>15</v>
      </c>
      <c r="R28" s="8" t="s">
        <v>47</v>
      </c>
      <c r="S28" s="8" t="s">
        <v>46</v>
      </c>
      <c r="T28" s="8" t="s">
        <v>46</v>
      </c>
    </row>
    <row r="29" spans="1:20" x14ac:dyDescent="0.25">
      <c r="A29" s="8" t="s">
        <v>148</v>
      </c>
      <c r="B29" s="82" t="s">
        <v>47</v>
      </c>
      <c r="C29" s="8" t="s">
        <v>88</v>
      </c>
      <c r="D29" s="8" t="s">
        <v>142</v>
      </c>
      <c r="E29" s="8" t="s">
        <v>87</v>
      </c>
      <c r="F29" s="8" t="s">
        <v>86</v>
      </c>
      <c r="G29" s="9">
        <v>22.315895080566406</v>
      </c>
      <c r="H29" s="8">
        <v>22.335281372070313</v>
      </c>
      <c r="I29" s="8">
        <v>2.7416355907917023E-2</v>
      </c>
      <c r="J29" s="9">
        <v>100000</v>
      </c>
      <c r="K29" s="8">
        <v>100000</v>
      </c>
      <c r="L29" s="8" t="s">
        <v>47</v>
      </c>
      <c r="M29" s="8" t="b">
        <v>0</v>
      </c>
      <c r="N29" s="8">
        <v>0.2</v>
      </c>
      <c r="O29" s="8" t="b">
        <v>0</v>
      </c>
      <c r="P29" s="8">
        <v>3</v>
      </c>
      <c r="Q29" s="8">
        <v>15</v>
      </c>
      <c r="R29" s="8" t="s">
        <v>47</v>
      </c>
      <c r="S29" s="8" t="s">
        <v>46</v>
      </c>
      <c r="T29" s="8" t="s">
        <v>46</v>
      </c>
    </row>
    <row r="30" spans="1:20" x14ac:dyDescent="0.25">
      <c r="A30" s="8" t="s">
        <v>148</v>
      </c>
      <c r="B30" s="82" t="s">
        <v>47</v>
      </c>
      <c r="C30" s="8" t="s">
        <v>83</v>
      </c>
      <c r="D30" s="8" t="s">
        <v>82</v>
      </c>
      <c r="E30" s="8" t="s">
        <v>81</v>
      </c>
      <c r="F30" s="8" t="s">
        <v>80</v>
      </c>
      <c r="G30" s="9">
        <v>22.265514373779297</v>
      </c>
      <c r="H30" s="8">
        <v>22.338275909423828</v>
      </c>
      <c r="I30" s="8">
        <v>0.10290034860372543</v>
      </c>
      <c r="J30" s="9" t="s">
        <v>47</v>
      </c>
      <c r="K30" s="8" t="s">
        <v>47</v>
      </c>
      <c r="L30" s="8" t="s">
        <v>47</v>
      </c>
      <c r="M30" s="8" t="b">
        <v>0</v>
      </c>
      <c r="N30" s="8">
        <v>0.01</v>
      </c>
      <c r="O30" s="8" t="b">
        <v>0</v>
      </c>
      <c r="P30" s="8">
        <v>3</v>
      </c>
      <c r="Q30" s="8">
        <v>15</v>
      </c>
      <c r="R30" s="8" t="s">
        <v>47</v>
      </c>
      <c r="S30" s="8" t="s">
        <v>46</v>
      </c>
      <c r="T30" s="8" t="s">
        <v>46</v>
      </c>
    </row>
    <row r="31" spans="1:20" x14ac:dyDescent="0.25">
      <c r="A31" s="8" t="s">
        <v>147</v>
      </c>
      <c r="B31" s="82" t="s">
        <v>47</v>
      </c>
      <c r="C31" s="8" t="s">
        <v>88</v>
      </c>
      <c r="D31" s="8" t="s">
        <v>142</v>
      </c>
      <c r="E31" s="8" t="s">
        <v>87</v>
      </c>
      <c r="F31" s="8" t="s">
        <v>86</v>
      </c>
      <c r="G31" s="9">
        <v>22.354667663574219</v>
      </c>
      <c r="H31" s="8">
        <v>22.335281372070313</v>
      </c>
      <c r="I31" s="8">
        <v>2.7416355907917023E-2</v>
      </c>
      <c r="J31" s="9">
        <v>100000</v>
      </c>
      <c r="K31" s="8">
        <v>100000</v>
      </c>
      <c r="L31" s="8" t="s">
        <v>47</v>
      </c>
      <c r="M31" s="8" t="b">
        <v>0</v>
      </c>
      <c r="N31" s="8">
        <v>0.2</v>
      </c>
      <c r="O31" s="8" t="b">
        <v>0</v>
      </c>
      <c r="P31" s="8">
        <v>3</v>
      </c>
      <c r="Q31" s="8">
        <v>15</v>
      </c>
      <c r="R31" s="8" t="s">
        <v>47</v>
      </c>
      <c r="S31" s="8" t="s">
        <v>46</v>
      </c>
      <c r="T31" s="8" t="s">
        <v>46</v>
      </c>
    </row>
    <row r="32" spans="1:20" x14ac:dyDescent="0.25">
      <c r="A32" s="8" t="s">
        <v>147</v>
      </c>
      <c r="B32" s="82" t="s">
        <v>47</v>
      </c>
      <c r="C32" s="8" t="s">
        <v>83</v>
      </c>
      <c r="D32" s="8" t="s">
        <v>82</v>
      </c>
      <c r="E32" s="8" t="s">
        <v>81</v>
      </c>
      <c r="F32" s="8" t="s">
        <v>80</v>
      </c>
      <c r="G32" s="9">
        <v>22.411037445068359</v>
      </c>
      <c r="H32" s="8">
        <v>22.338275909423828</v>
      </c>
      <c r="I32" s="8">
        <v>0.10290034860372543</v>
      </c>
      <c r="J32" s="9" t="s">
        <v>47</v>
      </c>
      <c r="K32" s="8" t="s">
        <v>47</v>
      </c>
      <c r="L32" s="8" t="s">
        <v>47</v>
      </c>
      <c r="M32" s="8" t="b">
        <v>0</v>
      </c>
      <c r="N32" s="8">
        <v>0.01</v>
      </c>
      <c r="O32" s="8" t="b">
        <v>0</v>
      </c>
      <c r="P32" s="8">
        <v>3</v>
      </c>
      <c r="Q32" s="8">
        <v>15</v>
      </c>
      <c r="R32" s="8" t="s">
        <v>47</v>
      </c>
      <c r="S32" s="8" t="s">
        <v>46</v>
      </c>
      <c r="T32" s="8" t="s">
        <v>46</v>
      </c>
    </row>
    <row r="33" spans="1:20" x14ac:dyDescent="0.25">
      <c r="A33" s="8" t="s">
        <v>146</v>
      </c>
      <c r="B33" s="82" t="s">
        <v>47</v>
      </c>
      <c r="C33" s="8" t="s">
        <v>88</v>
      </c>
      <c r="D33" s="8" t="s">
        <v>142</v>
      </c>
      <c r="E33" s="8" t="s">
        <v>87</v>
      </c>
      <c r="F33" s="8" t="s">
        <v>86</v>
      </c>
      <c r="G33" s="9">
        <v>19.171878814697266</v>
      </c>
      <c r="H33" s="8">
        <v>19.150407791137695</v>
      </c>
      <c r="I33" s="8">
        <v>3.0364612117409706E-2</v>
      </c>
      <c r="J33" s="9">
        <v>1000000</v>
      </c>
      <c r="K33" s="8">
        <v>1000000</v>
      </c>
      <c r="L33" s="8" t="s">
        <v>47</v>
      </c>
      <c r="M33" s="8" t="b">
        <v>0</v>
      </c>
      <c r="N33" s="8">
        <v>0.2</v>
      </c>
      <c r="O33" s="8" t="b">
        <v>0</v>
      </c>
      <c r="P33" s="8">
        <v>3</v>
      </c>
      <c r="Q33" s="8">
        <v>15</v>
      </c>
      <c r="R33" s="8" t="s">
        <v>47</v>
      </c>
      <c r="S33" s="8" t="s">
        <v>46</v>
      </c>
      <c r="T33" s="8" t="s">
        <v>46</v>
      </c>
    </row>
    <row r="34" spans="1:20" x14ac:dyDescent="0.25">
      <c r="A34" s="8" t="s">
        <v>146</v>
      </c>
      <c r="B34" s="82" t="s">
        <v>47</v>
      </c>
      <c r="C34" s="8" t="s">
        <v>83</v>
      </c>
      <c r="D34" s="8" t="s">
        <v>82</v>
      </c>
      <c r="E34" s="8" t="s">
        <v>81</v>
      </c>
      <c r="F34" s="8" t="s">
        <v>80</v>
      </c>
      <c r="G34" s="9">
        <v>23.079160690307617</v>
      </c>
      <c r="H34" s="8">
        <v>23.165924072265625</v>
      </c>
      <c r="I34" s="8">
        <v>0.12270195037126541</v>
      </c>
      <c r="J34" s="9" t="s">
        <v>47</v>
      </c>
      <c r="K34" s="8" t="s">
        <v>47</v>
      </c>
      <c r="L34" s="8" t="s">
        <v>47</v>
      </c>
      <c r="M34" s="8" t="b">
        <v>0</v>
      </c>
      <c r="N34" s="8">
        <v>0.01</v>
      </c>
      <c r="O34" s="8" t="b">
        <v>0</v>
      </c>
      <c r="P34" s="8">
        <v>3</v>
      </c>
      <c r="Q34" s="8">
        <v>15</v>
      </c>
      <c r="R34" s="8" t="s">
        <v>47</v>
      </c>
      <c r="S34" s="8" t="s">
        <v>46</v>
      </c>
      <c r="T34" s="8" t="s">
        <v>46</v>
      </c>
    </row>
    <row r="35" spans="1:20" x14ac:dyDescent="0.25">
      <c r="A35" s="8" t="s">
        <v>145</v>
      </c>
      <c r="B35" s="82" t="s">
        <v>47</v>
      </c>
      <c r="C35" s="8" t="s">
        <v>88</v>
      </c>
      <c r="D35" s="8" t="s">
        <v>142</v>
      </c>
      <c r="E35" s="8" t="s">
        <v>87</v>
      </c>
      <c r="F35" s="8" t="s">
        <v>86</v>
      </c>
      <c r="G35" s="9">
        <v>19.128936767578125</v>
      </c>
      <c r="H35" s="8">
        <v>19.150407791137695</v>
      </c>
      <c r="I35" s="8">
        <v>3.0364612117409706E-2</v>
      </c>
      <c r="J35" s="9">
        <v>1000000</v>
      </c>
      <c r="K35" s="8">
        <v>1000000</v>
      </c>
      <c r="L35" s="8" t="s">
        <v>47</v>
      </c>
      <c r="M35" s="8" t="b">
        <v>0</v>
      </c>
      <c r="N35" s="8">
        <v>0.2</v>
      </c>
      <c r="O35" s="8" t="b">
        <v>0</v>
      </c>
      <c r="P35" s="8">
        <v>3</v>
      </c>
      <c r="Q35" s="8">
        <v>15</v>
      </c>
      <c r="R35" s="8" t="s">
        <v>47</v>
      </c>
      <c r="S35" s="8" t="s">
        <v>46</v>
      </c>
      <c r="T35" s="8" t="s">
        <v>46</v>
      </c>
    </row>
    <row r="36" spans="1:20" x14ac:dyDescent="0.25">
      <c r="A36" s="8" t="s">
        <v>145</v>
      </c>
      <c r="B36" s="82" t="s">
        <v>47</v>
      </c>
      <c r="C36" s="8" t="s">
        <v>83</v>
      </c>
      <c r="D36" s="8" t="s">
        <v>82</v>
      </c>
      <c r="E36" s="8" t="s">
        <v>81</v>
      </c>
      <c r="F36" s="8" t="s">
        <v>80</v>
      </c>
      <c r="G36" s="9">
        <v>23.252687454223633</v>
      </c>
      <c r="H36" s="8">
        <v>23.165924072265625</v>
      </c>
      <c r="I36" s="8">
        <v>0.12270195037126541</v>
      </c>
      <c r="J36" s="9" t="s">
        <v>47</v>
      </c>
      <c r="K36" s="8" t="s">
        <v>47</v>
      </c>
      <c r="L36" s="8" t="s">
        <v>47</v>
      </c>
      <c r="M36" s="8" t="b">
        <v>0</v>
      </c>
      <c r="N36" s="8">
        <v>0.01</v>
      </c>
      <c r="O36" s="8" t="b">
        <v>0</v>
      </c>
      <c r="P36" s="8">
        <v>3</v>
      </c>
      <c r="Q36" s="8">
        <v>15</v>
      </c>
      <c r="R36" s="8" t="s">
        <v>47</v>
      </c>
      <c r="S36" s="8" t="s">
        <v>46</v>
      </c>
      <c r="T36" s="8" t="s">
        <v>46</v>
      </c>
    </row>
    <row r="37" spans="1:20" x14ac:dyDescent="0.25">
      <c r="A37" s="8" t="s">
        <v>144</v>
      </c>
      <c r="B37" s="82" t="s">
        <v>47</v>
      </c>
      <c r="C37" s="8" t="s">
        <v>88</v>
      </c>
      <c r="D37" s="8" t="s">
        <v>142</v>
      </c>
      <c r="E37" s="8" t="s">
        <v>87</v>
      </c>
      <c r="F37" s="8" t="s">
        <v>86</v>
      </c>
      <c r="G37" s="9">
        <v>16.095827102661133</v>
      </c>
      <c r="H37" s="8">
        <v>16.163541793823242</v>
      </c>
      <c r="I37" s="8">
        <v>9.5763035118579865E-2</v>
      </c>
      <c r="J37" s="9">
        <v>10000000</v>
      </c>
      <c r="K37" s="8">
        <v>10000000</v>
      </c>
      <c r="L37" s="8" t="s">
        <v>47</v>
      </c>
      <c r="M37" s="8" t="b">
        <v>0</v>
      </c>
      <c r="N37" s="8">
        <v>0.2</v>
      </c>
      <c r="O37" s="8" t="b">
        <v>0</v>
      </c>
      <c r="P37" s="8">
        <v>3</v>
      </c>
      <c r="Q37" s="8">
        <v>15</v>
      </c>
      <c r="R37" s="8" t="s">
        <v>47</v>
      </c>
      <c r="S37" s="8" t="s">
        <v>46</v>
      </c>
      <c r="T37" s="8" t="s">
        <v>46</v>
      </c>
    </row>
    <row r="38" spans="1:20" x14ac:dyDescent="0.25">
      <c r="A38" s="8" t="s">
        <v>144</v>
      </c>
      <c r="B38" s="82" t="s">
        <v>47</v>
      </c>
      <c r="C38" s="8" t="s">
        <v>83</v>
      </c>
      <c r="D38" s="8" t="s">
        <v>82</v>
      </c>
      <c r="E38" s="8" t="s">
        <v>81</v>
      </c>
      <c r="F38" s="8" t="s">
        <v>80</v>
      </c>
      <c r="G38" s="9">
        <v>23.904388427734375</v>
      </c>
      <c r="H38" s="8">
        <v>23.862556457519531</v>
      </c>
      <c r="I38" s="8">
        <v>5.9160687029361725E-2</v>
      </c>
      <c r="J38" s="9" t="s">
        <v>47</v>
      </c>
      <c r="K38" s="8" t="s">
        <v>47</v>
      </c>
      <c r="L38" s="8" t="s">
        <v>47</v>
      </c>
      <c r="M38" s="8" t="b">
        <v>0</v>
      </c>
      <c r="N38" s="8">
        <v>0.01</v>
      </c>
      <c r="O38" s="8" t="b">
        <v>0</v>
      </c>
      <c r="P38" s="8">
        <v>3</v>
      </c>
      <c r="Q38" s="8">
        <v>15</v>
      </c>
      <c r="R38" s="8" t="s">
        <v>47</v>
      </c>
      <c r="S38" s="8" t="s">
        <v>46</v>
      </c>
      <c r="T38" s="8" t="s">
        <v>46</v>
      </c>
    </row>
    <row r="39" spans="1:20" x14ac:dyDescent="0.25">
      <c r="A39" s="8" t="s">
        <v>143</v>
      </c>
      <c r="B39" s="82" t="s">
        <v>47</v>
      </c>
      <c r="C39" s="8" t="s">
        <v>88</v>
      </c>
      <c r="D39" s="8" t="s">
        <v>142</v>
      </c>
      <c r="E39" s="8" t="s">
        <v>87</v>
      </c>
      <c r="F39" s="8" t="s">
        <v>86</v>
      </c>
      <c r="G39" s="9">
        <v>16.231256484985352</v>
      </c>
      <c r="H39" s="8">
        <v>16.163541793823242</v>
      </c>
      <c r="I39" s="8">
        <v>9.5763035118579865E-2</v>
      </c>
      <c r="J39" s="9">
        <v>10000000</v>
      </c>
      <c r="K39" s="8">
        <v>10000000</v>
      </c>
      <c r="L39" s="8" t="s">
        <v>47</v>
      </c>
      <c r="M39" s="8" t="b">
        <v>0</v>
      </c>
      <c r="N39" s="8">
        <v>0.2</v>
      </c>
      <c r="O39" s="8" t="b">
        <v>0</v>
      </c>
      <c r="P39" s="8">
        <v>3</v>
      </c>
      <c r="Q39" s="8">
        <v>15</v>
      </c>
      <c r="R39" s="8" t="s">
        <v>47</v>
      </c>
      <c r="S39" s="8" t="s">
        <v>46</v>
      </c>
      <c r="T39" s="8" t="s">
        <v>46</v>
      </c>
    </row>
    <row r="40" spans="1:20" x14ac:dyDescent="0.25">
      <c r="A40" s="8" t="s">
        <v>143</v>
      </c>
      <c r="B40" s="82" t="s">
        <v>47</v>
      </c>
      <c r="C40" s="8" t="s">
        <v>83</v>
      </c>
      <c r="D40" s="8" t="s">
        <v>82</v>
      </c>
      <c r="E40" s="8" t="s">
        <v>81</v>
      </c>
      <c r="F40" s="8" t="s">
        <v>80</v>
      </c>
      <c r="G40" s="9">
        <v>23.820722579956055</v>
      </c>
      <c r="H40" s="8">
        <v>23.862556457519531</v>
      </c>
      <c r="I40" s="8">
        <v>5.9160687029361725E-2</v>
      </c>
      <c r="J40" s="9" t="s">
        <v>47</v>
      </c>
      <c r="K40" s="8" t="s">
        <v>47</v>
      </c>
      <c r="L40" s="8" t="s">
        <v>47</v>
      </c>
      <c r="M40" s="8" t="b">
        <v>0</v>
      </c>
      <c r="N40" s="8">
        <v>0.01</v>
      </c>
      <c r="O40" s="8" t="b">
        <v>0</v>
      </c>
      <c r="P40" s="8">
        <v>3</v>
      </c>
      <c r="Q40" s="8">
        <v>15</v>
      </c>
      <c r="R40" s="8" t="s">
        <v>47</v>
      </c>
      <c r="S40" s="8" t="s">
        <v>46</v>
      </c>
      <c r="T40" s="8" t="s">
        <v>46</v>
      </c>
    </row>
    <row r="41" spans="1:20" x14ac:dyDescent="0.25">
      <c r="A41" s="8" t="s">
        <v>141</v>
      </c>
      <c r="B41" s="82" t="s">
        <v>47</v>
      </c>
      <c r="C41" s="8" t="s">
        <v>88</v>
      </c>
      <c r="D41" s="8" t="s">
        <v>139</v>
      </c>
      <c r="E41" s="8" t="s">
        <v>87</v>
      </c>
      <c r="F41" s="8" t="s">
        <v>86</v>
      </c>
      <c r="G41" s="9" t="s">
        <v>85</v>
      </c>
      <c r="H41" s="8" t="s">
        <v>47</v>
      </c>
      <c r="I41" s="8" t="s">
        <v>47</v>
      </c>
      <c r="J41" s="9" t="s">
        <v>47</v>
      </c>
      <c r="K41" s="8" t="s">
        <v>47</v>
      </c>
      <c r="L41" s="8" t="s">
        <v>47</v>
      </c>
      <c r="M41" s="8" t="b">
        <v>0</v>
      </c>
      <c r="N41" s="8">
        <v>0.2</v>
      </c>
      <c r="O41" s="8" t="b">
        <v>0</v>
      </c>
      <c r="P41" s="8">
        <v>3</v>
      </c>
      <c r="Q41" s="8">
        <v>15</v>
      </c>
      <c r="R41" s="8" t="s">
        <v>47</v>
      </c>
      <c r="S41" s="8" t="s">
        <v>46</v>
      </c>
      <c r="T41" s="8" t="s">
        <v>46</v>
      </c>
    </row>
    <row r="42" spans="1:20" x14ac:dyDescent="0.25">
      <c r="A42" s="8" t="s">
        <v>141</v>
      </c>
      <c r="B42" s="82" t="s">
        <v>47</v>
      </c>
      <c r="C42" s="8" t="s">
        <v>83</v>
      </c>
      <c r="D42" s="8" t="s">
        <v>82</v>
      </c>
      <c r="E42" s="8" t="s">
        <v>81</v>
      </c>
      <c r="F42" s="8" t="s">
        <v>80</v>
      </c>
      <c r="G42" s="9">
        <v>21.920406341552734</v>
      </c>
      <c r="H42" s="8">
        <v>21.917427062988281</v>
      </c>
      <c r="I42" s="8">
        <v>4.2119873687624931E-3</v>
      </c>
      <c r="J42" s="9" t="s">
        <v>47</v>
      </c>
      <c r="K42" s="8" t="s">
        <v>47</v>
      </c>
      <c r="L42" s="8" t="s">
        <v>47</v>
      </c>
      <c r="M42" s="8" t="b">
        <v>0</v>
      </c>
      <c r="N42" s="8">
        <v>0.01</v>
      </c>
      <c r="O42" s="8" t="b">
        <v>0</v>
      </c>
      <c r="P42" s="8">
        <v>3</v>
      </c>
      <c r="Q42" s="8">
        <v>15</v>
      </c>
      <c r="R42" s="8" t="s">
        <v>47</v>
      </c>
      <c r="S42" s="8" t="s">
        <v>46</v>
      </c>
      <c r="T42" s="8" t="s">
        <v>46</v>
      </c>
    </row>
    <row r="43" spans="1:20" x14ac:dyDescent="0.25">
      <c r="A43" s="8" t="s">
        <v>140</v>
      </c>
      <c r="B43" s="82" t="s">
        <v>47</v>
      </c>
      <c r="C43" s="8" t="s">
        <v>88</v>
      </c>
      <c r="D43" s="8" t="s">
        <v>139</v>
      </c>
      <c r="E43" s="8" t="s">
        <v>87</v>
      </c>
      <c r="F43" s="8" t="s">
        <v>86</v>
      </c>
      <c r="G43" s="9" t="s">
        <v>85</v>
      </c>
      <c r="H43" s="8" t="s">
        <v>47</v>
      </c>
      <c r="I43" s="8" t="s">
        <v>47</v>
      </c>
      <c r="J43" s="9" t="s">
        <v>47</v>
      </c>
      <c r="K43" s="8" t="s">
        <v>47</v>
      </c>
      <c r="L43" s="8" t="s">
        <v>47</v>
      </c>
      <c r="M43" s="8" t="b">
        <v>0</v>
      </c>
      <c r="N43" s="8">
        <v>0.2</v>
      </c>
      <c r="O43" s="8" t="b">
        <v>0</v>
      </c>
      <c r="P43" s="8">
        <v>3</v>
      </c>
      <c r="Q43" s="8">
        <v>15</v>
      </c>
      <c r="R43" s="8" t="s">
        <v>47</v>
      </c>
      <c r="S43" s="8" t="s">
        <v>46</v>
      </c>
      <c r="T43" s="8" t="s">
        <v>46</v>
      </c>
    </row>
    <row r="44" spans="1:20" x14ac:dyDescent="0.25">
      <c r="A44" s="8" t="s">
        <v>140</v>
      </c>
      <c r="B44" s="82" t="s">
        <v>47</v>
      </c>
      <c r="C44" s="8" t="s">
        <v>83</v>
      </c>
      <c r="D44" s="8" t="s">
        <v>82</v>
      </c>
      <c r="E44" s="8" t="s">
        <v>81</v>
      </c>
      <c r="F44" s="8" t="s">
        <v>80</v>
      </c>
      <c r="G44" s="9">
        <v>21.914449691772461</v>
      </c>
      <c r="H44" s="8">
        <v>21.917427062988281</v>
      </c>
      <c r="I44" s="8">
        <v>4.2119873687624931E-3</v>
      </c>
      <c r="J44" s="9" t="s">
        <v>47</v>
      </c>
      <c r="K44" s="8" t="s">
        <v>47</v>
      </c>
      <c r="L44" s="8" t="s">
        <v>47</v>
      </c>
      <c r="M44" s="8" t="b">
        <v>0</v>
      </c>
      <c r="N44" s="8">
        <v>0.01</v>
      </c>
      <c r="O44" s="8" t="b">
        <v>0</v>
      </c>
      <c r="P44" s="8">
        <v>3</v>
      </c>
      <c r="Q44" s="8">
        <v>15</v>
      </c>
      <c r="R44" s="8" t="s">
        <v>47</v>
      </c>
      <c r="S44" s="8" t="s">
        <v>46</v>
      </c>
      <c r="T44" s="8" t="s">
        <v>46</v>
      </c>
    </row>
    <row r="45" spans="1:20" x14ac:dyDescent="0.25">
      <c r="A45" s="8" t="s">
        <v>138</v>
      </c>
      <c r="B45" s="87" t="s">
        <v>1086</v>
      </c>
      <c r="C45" s="8" t="s">
        <v>88</v>
      </c>
      <c r="D45" s="8" t="s">
        <v>82</v>
      </c>
      <c r="E45" s="8" t="s">
        <v>87</v>
      </c>
      <c r="F45" s="8" t="s">
        <v>86</v>
      </c>
      <c r="G45" s="9">
        <v>28.496622085571289</v>
      </c>
      <c r="H45" s="8">
        <v>28.492446899414063</v>
      </c>
      <c r="I45" s="8">
        <v>5.9059537015855312E-3</v>
      </c>
      <c r="J45" s="9">
        <v>1385.95166015625</v>
      </c>
      <c r="K45" s="8">
        <v>1390.0771484375</v>
      </c>
      <c r="L45" s="8">
        <v>5.8342351913452148</v>
      </c>
      <c r="M45" s="8" t="b">
        <v>0</v>
      </c>
      <c r="N45" s="8">
        <v>0.2</v>
      </c>
      <c r="O45" s="8" t="b">
        <v>0</v>
      </c>
      <c r="P45" s="8">
        <v>3</v>
      </c>
      <c r="Q45" s="8">
        <v>15</v>
      </c>
      <c r="R45" s="8" t="s">
        <v>47</v>
      </c>
      <c r="S45" s="8" t="s">
        <v>46</v>
      </c>
      <c r="T45" s="8" t="s">
        <v>46</v>
      </c>
    </row>
    <row r="46" spans="1:20" x14ac:dyDescent="0.25">
      <c r="A46" s="8" t="s">
        <v>138</v>
      </c>
      <c r="B46" s="87" t="s">
        <v>1086</v>
      </c>
      <c r="C46" s="8" t="s">
        <v>83</v>
      </c>
      <c r="D46" s="8" t="s">
        <v>82</v>
      </c>
      <c r="E46" s="8" t="s">
        <v>81</v>
      </c>
      <c r="F46" s="8" t="s">
        <v>80</v>
      </c>
      <c r="G46" s="9">
        <v>21.436916351318359</v>
      </c>
      <c r="H46" s="8">
        <v>21.460306167602539</v>
      </c>
      <c r="I46" s="8">
        <v>3.3078193664550781E-2</v>
      </c>
      <c r="J46" s="9" t="s">
        <v>47</v>
      </c>
      <c r="K46" s="8" t="s">
        <v>47</v>
      </c>
      <c r="L46" s="8" t="s">
        <v>47</v>
      </c>
      <c r="M46" s="8" t="b">
        <v>0</v>
      </c>
      <c r="N46" s="8">
        <v>0.01</v>
      </c>
      <c r="O46" s="8" t="b">
        <v>0</v>
      </c>
      <c r="P46" s="8">
        <v>3</v>
      </c>
      <c r="Q46" s="8">
        <v>15</v>
      </c>
      <c r="R46" s="8" t="s">
        <v>47</v>
      </c>
      <c r="S46" s="8" t="s">
        <v>46</v>
      </c>
      <c r="T46" s="8" t="s">
        <v>46</v>
      </c>
    </row>
    <row r="47" spans="1:20" x14ac:dyDescent="0.25">
      <c r="A47" s="8" t="s">
        <v>137</v>
      </c>
      <c r="B47" s="87" t="s">
        <v>1086</v>
      </c>
      <c r="C47" s="8" t="s">
        <v>88</v>
      </c>
      <c r="D47" s="8" t="s">
        <v>82</v>
      </c>
      <c r="E47" s="8" t="s">
        <v>87</v>
      </c>
      <c r="F47" s="8" t="s">
        <v>86</v>
      </c>
      <c r="G47" s="9">
        <v>28.488269805908203</v>
      </c>
      <c r="H47" s="8">
        <v>28.492446899414063</v>
      </c>
      <c r="I47" s="8">
        <v>5.9059537015855312E-3</v>
      </c>
      <c r="J47" s="9">
        <v>1394.2025146484375</v>
      </c>
      <c r="K47" s="8">
        <v>1390.0771484375</v>
      </c>
      <c r="L47" s="8">
        <v>5.8342351913452148</v>
      </c>
      <c r="M47" s="8" t="b">
        <v>0</v>
      </c>
      <c r="N47" s="8">
        <v>0.2</v>
      </c>
      <c r="O47" s="8" t="b">
        <v>0</v>
      </c>
      <c r="P47" s="8">
        <v>3</v>
      </c>
      <c r="Q47" s="8">
        <v>15</v>
      </c>
      <c r="R47" s="8" t="s">
        <v>47</v>
      </c>
      <c r="S47" s="8" t="s">
        <v>46</v>
      </c>
      <c r="T47" s="8" t="s">
        <v>46</v>
      </c>
    </row>
    <row r="48" spans="1:20" x14ac:dyDescent="0.25">
      <c r="A48" s="8" t="s">
        <v>137</v>
      </c>
      <c r="B48" s="87" t="s">
        <v>1086</v>
      </c>
      <c r="C48" s="8" t="s">
        <v>83</v>
      </c>
      <c r="D48" s="8" t="s">
        <v>82</v>
      </c>
      <c r="E48" s="8" t="s">
        <v>81</v>
      </c>
      <c r="F48" s="8" t="s">
        <v>80</v>
      </c>
      <c r="G48" s="9">
        <v>21.483695983886719</v>
      </c>
      <c r="H48" s="8">
        <v>21.460306167602539</v>
      </c>
      <c r="I48" s="8">
        <v>3.3078193664550781E-2</v>
      </c>
      <c r="J48" s="9" t="s">
        <v>47</v>
      </c>
      <c r="K48" s="8" t="s">
        <v>47</v>
      </c>
      <c r="L48" s="8" t="s">
        <v>47</v>
      </c>
      <c r="M48" s="8" t="b">
        <v>0</v>
      </c>
      <c r="N48" s="8">
        <v>0.01</v>
      </c>
      <c r="O48" s="8" t="b">
        <v>0</v>
      </c>
      <c r="P48" s="8">
        <v>3</v>
      </c>
      <c r="Q48" s="8">
        <v>15</v>
      </c>
      <c r="R48" s="8" t="s">
        <v>47</v>
      </c>
      <c r="S48" s="8" t="s">
        <v>46</v>
      </c>
      <c r="T48" s="8" t="s">
        <v>46</v>
      </c>
    </row>
    <row r="49" spans="1:20" x14ac:dyDescent="0.25">
      <c r="A49" s="8" t="s">
        <v>136</v>
      </c>
      <c r="B49" s="87" t="s">
        <v>1087</v>
      </c>
      <c r="C49" s="8" t="s">
        <v>88</v>
      </c>
      <c r="D49" s="8" t="s">
        <v>82</v>
      </c>
      <c r="E49" s="8" t="s">
        <v>87</v>
      </c>
      <c r="F49" s="8" t="s">
        <v>86</v>
      </c>
      <c r="G49" s="9">
        <v>16.138364791870117</v>
      </c>
      <c r="H49" s="8">
        <v>16.135288238525391</v>
      </c>
      <c r="I49" s="8">
        <v>4.3495548889040947E-3</v>
      </c>
      <c r="J49" s="9">
        <v>9034566</v>
      </c>
      <c r="K49" s="8">
        <v>9054356</v>
      </c>
      <c r="L49" s="8">
        <v>27987.287109375</v>
      </c>
      <c r="M49" s="8" t="b">
        <v>0</v>
      </c>
      <c r="N49" s="8">
        <v>0.2</v>
      </c>
      <c r="O49" s="8" t="b">
        <v>0</v>
      </c>
      <c r="P49" s="8">
        <v>3</v>
      </c>
      <c r="Q49" s="8">
        <v>15</v>
      </c>
      <c r="R49" s="8" t="s">
        <v>47</v>
      </c>
      <c r="S49" s="8" t="s">
        <v>46</v>
      </c>
      <c r="T49" s="8" t="s">
        <v>46</v>
      </c>
    </row>
    <row r="50" spans="1:20" x14ac:dyDescent="0.25">
      <c r="A50" s="8" t="s">
        <v>136</v>
      </c>
      <c r="B50" s="87" t="s">
        <v>1087</v>
      </c>
      <c r="C50" s="8" t="s">
        <v>83</v>
      </c>
      <c r="D50" s="8" t="s">
        <v>82</v>
      </c>
      <c r="E50" s="8" t="s">
        <v>81</v>
      </c>
      <c r="F50" s="8" t="s">
        <v>80</v>
      </c>
      <c r="G50" s="9">
        <v>22.337886810302734</v>
      </c>
      <c r="H50" s="8">
        <v>22.446962356567383</v>
      </c>
      <c r="I50" s="8">
        <v>0.15425612032413483</v>
      </c>
      <c r="J50" s="9" t="s">
        <v>47</v>
      </c>
      <c r="K50" s="8" t="s">
        <v>47</v>
      </c>
      <c r="L50" s="8" t="s">
        <v>47</v>
      </c>
      <c r="M50" s="8" t="b">
        <v>0</v>
      </c>
      <c r="N50" s="8">
        <v>0.01</v>
      </c>
      <c r="O50" s="8" t="b">
        <v>0</v>
      </c>
      <c r="P50" s="8">
        <v>3</v>
      </c>
      <c r="Q50" s="8">
        <v>15</v>
      </c>
      <c r="R50" s="8" t="s">
        <v>47</v>
      </c>
      <c r="S50" s="8" t="s">
        <v>46</v>
      </c>
      <c r="T50" s="8" t="s">
        <v>46</v>
      </c>
    </row>
    <row r="51" spans="1:20" x14ac:dyDescent="0.25">
      <c r="A51" s="8" t="s">
        <v>135</v>
      </c>
      <c r="B51" s="87" t="s">
        <v>1087</v>
      </c>
      <c r="C51" s="8" t="s">
        <v>88</v>
      </c>
      <c r="D51" s="8" t="s">
        <v>82</v>
      </c>
      <c r="E51" s="8" t="s">
        <v>87</v>
      </c>
      <c r="F51" s="8" t="s">
        <v>86</v>
      </c>
      <c r="G51" s="9">
        <v>16.132213592529297</v>
      </c>
      <c r="H51" s="8">
        <v>16.135288238525391</v>
      </c>
      <c r="I51" s="8">
        <v>4.3495548889040947E-3</v>
      </c>
      <c r="J51" s="9">
        <v>9074146</v>
      </c>
      <c r="K51" s="8">
        <v>9054356</v>
      </c>
      <c r="L51" s="8">
        <v>27987.287109375</v>
      </c>
      <c r="M51" s="8" t="b">
        <v>0</v>
      </c>
      <c r="N51" s="8">
        <v>0.2</v>
      </c>
      <c r="O51" s="8" t="b">
        <v>0</v>
      </c>
      <c r="P51" s="8">
        <v>3</v>
      </c>
      <c r="Q51" s="8">
        <v>15</v>
      </c>
      <c r="R51" s="8" t="s">
        <v>47</v>
      </c>
      <c r="S51" s="8" t="s">
        <v>46</v>
      </c>
      <c r="T51" s="8" t="s">
        <v>46</v>
      </c>
    </row>
    <row r="52" spans="1:20" x14ac:dyDescent="0.25">
      <c r="A52" s="8" t="s">
        <v>135</v>
      </c>
      <c r="B52" s="87" t="s">
        <v>1087</v>
      </c>
      <c r="C52" s="8" t="s">
        <v>83</v>
      </c>
      <c r="D52" s="8" t="s">
        <v>82</v>
      </c>
      <c r="E52" s="8" t="s">
        <v>81</v>
      </c>
      <c r="F52" s="8" t="s">
        <v>80</v>
      </c>
      <c r="G52" s="9">
        <v>22.556037902832031</v>
      </c>
      <c r="H52" s="8">
        <v>22.446962356567383</v>
      </c>
      <c r="I52" s="8">
        <v>0.15425612032413483</v>
      </c>
      <c r="J52" s="9" t="s">
        <v>47</v>
      </c>
      <c r="K52" s="8" t="s">
        <v>47</v>
      </c>
      <c r="L52" s="8" t="s">
        <v>47</v>
      </c>
      <c r="M52" s="8" t="b">
        <v>0</v>
      </c>
      <c r="N52" s="8">
        <v>0.01</v>
      </c>
      <c r="O52" s="8" t="b">
        <v>0</v>
      </c>
      <c r="P52" s="8">
        <v>3</v>
      </c>
      <c r="Q52" s="8">
        <v>15</v>
      </c>
      <c r="R52" s="8" t="s">
        <v>47</v>
      </c>
      <c r="S52" s="8" t="s">
        <v>46</v>
      </c>
      <c r="T52" s="8" t="s">
        <v>46</v>
      </c>
    </row>
    <row r="53" spans="1:20" x14ac:dyDescent="0.25">
      <c r="A53" s="8" t="s">
        <v>134</v>
      </c>
      <c r="B53" s="87" t="s">
        <v>1088</v>
      </c>
      <c r="C53" s="8" t="s">
        <v>88</v>
      </c>
      <c r="D53" s="8" t="s">
        <v>82</v>
      </c>
      <c r="E53" s="8" t="s">
        <v>87</v>
      </c>
      <c r="F53" s="8" t="s">
        <v>86</v>
      </c>
      <c r="G53" s="9">
        <v>39.969562530517578</v>
      </c>
      <c r="H53" s="8">
        <v>39.969562530517578</v>
      </c>
      <c r="I53" s="8" t="s">
        <v>47</v>
      </c>
      <c r="J53" s="9">
        <v>0.39886540174484253</v>
      </c>
      <c r="K53" s="8">
        <v>0.39886540174484253</v>
      </c>
      <c r="L53" s="8" t="s">
        <v>47</v>
      </c>
      <c r="M53" s="8" t="b">
        <v>0</v>
      </c>
      <c r="N53" s="8">
        <v>0.2</v>
      </c>
      <c r="O53" s="8" t="b">
        <v>0</v>
      </c>
      <c r="P53" s="8">
        <v>3</v>
      </c>
      <c r="Q53" s="8">
        <v>15</v>
      </c>
      <c r="R53" s="8" t="s">
        <v>47</v>
      </c>
      <c r="S53" s="8" t="s">
        <v>46</v>
      </c>
      <c r="T53" s="8" t="s">
        <v>46</v>
      </c>
    </row>
    <row r="54" spans="1:20" x14ac:dyDescent="0.25">
      <c r="A54" s="8" t="s">
        <v>134</v>
      </c>
      <c r="B54" s="87" t="s">
        <v>1088</v>
      </c>
      <c r="C54" s="8" t="s">
        <v>83</v>
      </c>
      <c r="D54" s="8" t="s">
        <v>82</v>
      </c>
      <c r="E54" s="8" t="s">
        <v>81</v>
      </c>
      <c r="F54" s="8" t="s">
        <v>80</v>
      </c>
      <c r="G54" s="9">
        <v>21.366437911987305</v>
      </c>
      <c r="H54" s="8">
        <v>21.338077545166016</v>
      </c>
      <c r="I54" s="8">
        <v>4.0107615292072296E-2</v>
      </c>
      <c r="J54" s="9" t="s">
        <v>47</v>
      </c>
      <c r="K54" s="8" t="s">
        <v>47</v>
      </c>
      <c r="L54" s="8" t="s">
        <v>47</v>
      </c>
      <c r="M54" s="8" t="b">
        <v>0</v>
      </c>
      <c r="N54" s="8">
        <v>0.01</v>
      </c>
      <c r="O54" s="8" t="b">
        <v>0</v>
      </c>
      <c r="P54" s="8">
        <v>3</v>
      </c>
      <c r="Q54" s="8">
        <v>15</v>
      </c>
      <c r="R54" s="8" t="s">
        <v>47</v>
      </c>
      <c r="S54" s="8" t="s">
        <v>46</v>
      </c>
      <c r="T54" s="8" t="s">
        <v>46</v>
      </c>
    </row>
    <row r="55" spans="1:20" x14ac:dyDescent="0.25">
      <c r="A55" s="8" t="s">
        <v>133</v>
      </c>
      <c r="B55" s="87" t="s">
        <v>1088</v>
      </c>
      <c r="C55" s="8" t="s">
        <v>88</v>
      </c>
      <c r="D55" s="8" t="s">
        <v>82</v>
      </c>
      <c r="E55" s="8" t="s">
        <v>87</v>
      </c>
      <c r="F55" s="8" t="s">
        <v>86</v>
      </c>
      <c r="G55" s="9" t="s">
        <v>85</v>
      </c>
      <c r="H55" s="8">
        <v>39.969562530517578</v>
      </c>
      <c r="I55" s="8" t="s">
        <v>47</v>
      </c>
      <c r="J55" s="9" t="s">
        <v>47</v>
      </c>
      <c r="K55" s="8" t="s">
        <v>47</v>
      </c>
      <c r="L55" s="8" t="s">
        <v>47</v>
      </c>
      <c r="M55" s="8" t="b">
        <v>0</v>
      </c>
      <c r="N55" s="8">
        <v>0.2</v>
      </c>
      <c r="O55" s="8" t="b">
        <v>0</v>
      </c>
      <c r="P55" s="8">
        <v>3</v>
      </c>
      <c r="Q55" s="8">
        <v>15</v>
      </c>
      <c r="R55" s="8" t="s">
        <v>47</v>
      </c>
      <c r="S55" s="8" t="s">
        <v>46</v>
      </c>
      <c r="T55" s="8" t="s">
        <v>95</v>
      </c>
    </row>
    <row r="56" spans="1:20" x14ac:dyDescent="0.25">
      <c r="A56" s="8" t="s">
        <v>133</v>
      </c>
      <c r="B56" s="87" t="s">
        <v>1088</v>
      </c>
      <c r="C56" s="8" t="s">
        <v>83</v>
      </c>
      <c r="D56" s="8" t="s">
        <v>82</v>
      </c>
      <c r="E56" s="8" t="s">
        <v>81</v>
      </c>
      <c r="F56" s="8" t="s">
        <v>80</v>
      </c>
      <c r="G56" s="9">
        <v>21.309717178344727</v>
      </c>
      <c r="H56" s="8">
        <v>21.338077545166016</v>
      </c>
      <c r="I56" s="8">
        <v>4.0107615292072296E-2</v>
      </c>
      <c r="J56" s="9" t="s">
        <v>47</v>
      </c>
      <c r="K56" s="8" t="s">
        <v>47</v>
      </c>
      <c r="L56" s="8" t="s">
        <v>47</v>
      </c>
      <c r="M56" s="8" t="b">
        <v>0</v>
      </c>
      <c r="N56" s="8">
        <v>0.01</v>
      </c>
      <c r="O56" s="8" t="b">
        <v>0</v>
      </c>
      <c r="P56" s="8">
        <v>3</v>
      </c>
      <c r="Q56" s="8">
        <v>15</v>
      </c>
      <c r="R56" s="8" t="s">
        <v>47</v>
      </c>
      <c r="S56" s="8" t="s">
        <v>46</v>
      </c>
      <c r="T56" s="8" t="s">
        <v>95</v>
      </c>
    </row>
    <row r="57" spans="1:20" x14ac:dyDescent="0.25">
      <c r="A57" s="8" t="s">
        <v>132</v>
      </c>
      <c r="B57" s="87" t="s">
        <v>1089</v>
      </c>
      <c r="C57" s="8" t="s">
        <v>88</v>
      </c>
      <c r="D57" s="8" t="s">
        <v>82</v>
      </c>
      <c r="E57" s="8" t="s">
        <v>87</v>
      </c>
      <c r="F57" s="8" t="s">
        <v>86</v>
      </c>
      <c r="G57" s="9">
        <v>21.124897003173828</v>
      </c>
      <c r="H57" s="8">
        <v>21.173992156982422</v>
      </c>
      <c r="I57" s="8">
        <v>6.9432377815246582E-2</v>
      </c>
      <c r="J57" s="9">
        <v>261156.984375</v>
      </c>
      <c r="K57" s="8">
        <v>252355.78125</v>
      </c>
      <c r="L57" s="8">
        <v>12446.76953125</v>
      </c>
      <c r="M57" s="8" t="b">
        <v>0</v>
      </c>
      <c r="N57" s="8">
        <v>0.2</v>
      </c>
      <c r="O57" s="8" t="b">
        <v>0</v>
      </c>
      <c r="P57" s="8">
        <v>3</v>
      </c>
      <c r="Q57" s="8">
        <v>15</v>
      </c>
      <c r="R57" s="8" t="s">
        <v>47</v>
      </c>
      <c r="S57" s="8" t="s">
        <v>46</v>
      </c>
      <c r="T57" s="8" t="s">
        <v>46</v>
      </c>
    </row>
    <row r="58" spans="1:20" x14ac:dyDescent="0.25">
      <c r="A58" s="8" t="s">
        <v>132</v>
      </c>
      <c r="B58" s="87" t="s">
        <v>1089</v>
      </c>
      <c r="C58" s="8" t="s">
        <v>83</v>
      </c>
      <c r="D58" s="8" t="s">
        <v>82</v>
      </c>
      <c r="E58" s="8" t="s">
        <v>81</v>
      </c>
      <c r="F58" s="8" t="s">
        <v>80</v>
      </c>
      <c r="G58" s="9">
        <v>22.080514907836914</v>
      </c>
      <c r="H58" s="8">
        <v>22.096527099609375</v>
      </c>
      <c r="I58" s="8">
        <v>2.2644659504294395E-2</v>
      </c>
      <c r="J58" s="9" t="s">
        <v>47</v>
      </c>
      <c r="K58" s="8" t="s">
        <v>47</v>
      </c>
      <c r="L58" s="8" t="s">
        <v>47</v>
      </c>
      <c r="M58" s="8" t="b">
        <v>0</v>
      </c>
      <c r="N58" s="8">
        <v>0.01</v>
      </c>
      <c r="O58" s="8" t="b">
        <v>0</v>
      </c>
      <c r="P58" s="8">
        <v>3</v>
      </c>
      <c r="Q58" s="8">
        <v>15</v>
      </c>
      <c r="R58" s="8" t="s">
        <v>47</v>
      </c>
      <c r="S58" s="8" t="s">
        <v>46</v>
      </c>
      <c r="T58" s="8" t="s">
        <v>46</v>
      </c>
    </row>
    <row r="59" spans="1:20" x14ac:dyDescent="0.25">
      <c r="A59" s="8" t="s">
        <v>131</v>
      </c>
      <c r="B59" s="87" t="s">
        <v>1089</v>
      </c>
      <c r="C59" s="8" t="s">
        <v>88</v>
      </c>
      <c r="D59" s="8" t="s">
        <v>82</v>
      </c>
      <c r="E59" s="8" t="s">
        <v>87</v>
      </c>
      <c r="F59" s="8" t="s">
        <v>86</v>
      </c>
      <c r="G59" s="9">
        <v>21.223089218139648</v>
      </c>
      <c r="H59" s="8">
        <v>21.173992156982422</v>
      </c>
      <c r="I59" s="8">
        <v>6.9432377815246582E-2</v>
      </c>
      <c r="J59" s="9">
        <v>243554.59375</v>
      </c>
      <c r="K59" s="8">
        <v>252355.78125</v>
      </c>
      <c r="L59" s="8">
        <v>12446.76953125</v>
      </c>
      <c r="M59" s="8" t="b">
        <v>0</v>
      </c>
      <c r="N59" s="8">
        <v>0.2</v>
      </c>
      <c r="O59" s="8" t="b">
        <v>0</v>
      </c>
      <c r="P59" s="8">
        <v>3</v>
      </c>
      <c r="Q59" s="8">
        <v>15</v>
      </c>
      <c r="R59" s="8" t="s">
        <v>47</v>
      </c>
      <c r="S59" s="8" t="s">
        <v>46</v>
      </c>
      <c r="T59" s="8" t="s">
        <v>46</v>
      </c>
    </row>
    <row r="60" spans="1:20" x14ac:dyDescent="0.25">
      <c r="A60" s="8" t="s">
        <v>131</v>
      </c>
      <c r="B60" s="87" t="s">
        <v>1089</v>
      </c>
      <c r="C60" s="8" t="s">
        <v>83</v>
      </c>
      <c r="D60" s="8" t="s">
        <v>82</v>
      </c>
      <c r="E60" s="8" t="s">
        <v>81</v>
      </c>
      <c r="F60" s="8" t="s">
        <v>80</v>
      </c>
      <c r="G60" s="9">
        <v>22.112539291381836</v>
      </c>
      <c r="H60" s="8">
        <v>22.096527099609375</v>
      </c>
      <c r="I60" s="8">
        <v>2.2644659504294395E-2</v>
      </c>
      <c r="J60" s="9" t="s">
        <v>47</v>
      </c>
      <c r="K60" s="8" t="s">
        <v>47</v>
      </c>
      <c r="L60" s="8" t="s">
        <v>47</v>
      </c>
      <c r="M60" s="8" t="b">
        <v>0</v>
      </c>
      <c r="N60" s="8">
        <v>0.01</v>
      </c>
      <c r="O60" s="8" t="b">
        <v>0</v>
      </c>
      <c r="P60" s="8">
        <v>3</v>
      </c>
      <c r="Q60" s="8">
        <v>15</v>
      </c>
      <c r="R60" s="8" t="s">
        <v>47</v>
      </c>
      <c r="S60" s="8" t="s">
        <v>46</v>
      </c>
      <c r="T60" s="8" t="s">
        <v>46</v>
      </c>
    </row>
    <row r="61" spans="1:20" x14ac:dyDescent="0.25">
      <c r="A61" s="8" t="s">
        <v>130</v>
      </c>
      <c r="B61" s="87" t="s">
        <v>1090</v>
      </c>
      <c r="C61" s="8" t="s">
        <v>88</v>
      </c>
      <c r="D61" s="8" t="s">
        <v>82</v>
      </c>
      <c r="E61" s="8" t="s">
        <v>87</v>
      </c>
      <c r="F61" s="8" t="s">
        <v>86</v>
      </c>
      <c r="G61" s="9">
        <v>31.053787231445313</v>
      </c>
      <c r="H61" s="8">
        <v>31.119304656982422</v>
      </c>
      <c r="I61" s="8">
        <v>9.265562891960144E-2</v>
      </c>
      <c r="J61" s="9">
        <v>225.17694091796875</v>
      </c>
      <c r="K61" s="8">
        <v>215.166015625</v>
      </c>
      <c r="L61" s="8">
        <v>14.157575607299805</v>
      </c>
      <c r="M61" s="8" t="b">
        <v>0</v>
      </c>
      <c r="N61" s="8">
        <v>0.2</v>
      </c>
      <c r="O61" s="8" t="b">
        <v>0</v>
      </c>
      <c r="P61" s="8">
        <v>3</v>
      </c>
      <c r="Q61" s="8">
        <v>15</v>
      </c>
      <c r="R61" s="8" t="s">
        <v>47</v>
      </c>
      <c r="S61" s="8" t="s">
        <v>46</v>
      </c>
      <c r="T61" s="8" t="s">
        <v>46</v>
      </c>
    </row>
    <row r="62" spans="1:20" x14ac:dyDescent="0.25">
      <c r="A62" s="8" t="s">
        <v>130</v>
      </c>
      <c r="B62" s="87" t="s">
        <v>1090</v>
      </c>
      <c r="C62" s="8" t="s">
        <v>83</v>
      </c>
      <c r="D62" s="8" t="s">
        <v>82</v>
      </c>
      <c r="E62" s="8" t="s">
        <v>81</v>
      </c>
      <c r="F62" s="8" t="s">
        <v>80</v>
      </c>
      <c r="G62" s="9">
        <v>21.606452941894531</v>
      </c>
      <c r="H62" s="8">
        <v>21.290811538696289</v>
      </c>
      <c r="I62" s="8">
        <v>0.44638434052467346</v>
      </c>
      <c r="J62" s="9" t="s">
        <v>47</v>
      </c>
      <c r="K62" s="8" t="s">
        <v>47</v>
      </c>
      <c r="L62" s="8" t="s">
        <v>47</v>
      </c>
      <c r="M62" s="8" t="b">
        <v>0</v>
      </c>
      <c r="N62" s="8">
        <v>0.01</v>
      </c>
      <c r="O62" s="8" t="b">
        <v>0</v>
      </c>
      <c r="P62" s="8">
        <v>3</v>
      </c>
      <c r="Q62" s="8">
        <v>15</v>
      </c>
      <c r="R62" s="8" t="s">
        <v>47</v>
      </c>
      <c r="S62" s="8" t="s">
        <v>46</v>
      </c>
      <c r="T62" s="8" t="s">
        <v>46</v>
      </c>
    </row>
    <row r="63" spans="1:20" x14ac:dyDescent="0.25">
      <c r="A63" s="8" t="s">
        <v>129</v>
      </c>
      <c r="B63" s="87" t="s">
        <v>1090</v>
      </c>
      <c r="C63" s="8" t="s">
        <v>88</v>
      </c>
      <c r="D63" s="8" t="s">
        <v>82</v>
      </c>
      <c r="E63" s="8" t="s">
        <v>87</v>
      </c>
      <c r="F63" s="8" t="s">
        <v>86</v>
      </c>
      <c r="G63" s="9">
        <v>31.184822082519531</v>
      </c>
      <c r="H63" s="8">
        <v>31.119304656982422</v>
      </c>
      <c r="I63" s="8">
        <v>9.265562891960144E-2</v>
      </c>
      <c r="J63" s="9">
        <v>205.15510559082031</v>
      </c>
      <c r="K63" s="8">
        <v>215.166015625</v>
      </c>
      <c r="L63" s="8">
        <v>14.157575607299805</v>
      </c>
      <c r="M63" s="8" t="b">
        <v>0</v>
      </c>
      <c r="N63" s="8">
        <v>0.2</v>
      </c>
      <c r="O63" s="8" t="b">
        <v>0</v>
      </c>
      <c r="P63" s="8">
        <v>3</v>
      </c>
      <c r="Q63" s="8">
        <v>15</v>
      </c>
      <c r="R63" s="8" t="s">
        <v>47</v>
      </c>
      <c r="S63" s="8" t="s">
        <v>46</v>
      </c>
      <c r="T63" s="8" t="s">
        <v>46</v>
      </c>
    </row>
    <row r="64" spans="1:20" x14ac:dyDescent="0.25">
      <c r="A64" s="8" t="s">
        <v>129</v>
      </c>
      <c r="B64" s="87" t="s">
        <v>1090</v>
      </c>
      <c r="C64" s="8" t="s">
        <v>83</v>
      </c>
      <c r="D64" s="8" t="s">
        <v>82</v>
      </c>
      <c r="E64" s="8" t="s">
        <v>81</v>
      </c>
      <c r="F64" s="8" t="s">
        <v>80</v>
      </c>
      <c r="G64" s="9">
        <v>20.975170135498047</v>
      </c>
      <c r="H64" s="8">
        <v>21.290811538696289</v>
      </c>
      <c r="I64" s="8">
        <v>0.44638434052467346</v>
      </c>
      <c r="J64" s="9" t="s">
        <v>47</v>
      </c>
      <c r="K64" s="8" t="s">
        <v>47</v>
      </c>
      <c r="L64" s="8" t="s">
        <v>47</v>
      </c>
      <c r="M64" s="8" t="b">
        <v>0</v>
      </c>
      <c r="N64" s="8">
        <v>0.01</v>
      </c>
      <c r="O64" s="8" t="b">
        <v>0</v>
      </c>
      <c r="P64" s="8">
        <v>3</v>
      </c>
      <c r="Q64" s="8">
        <v>15</v>
      </c>
      <c r="R64" s="8" t="s">
        <v>47</v>
      </c>
      <c r="S64" s="8" t="s">
        <v>46</v>
      </c>
      <c r="T64" s="8" t="s">
        <v>46</v>
      </c>
    </row>
    <row r="65" spans="1:20" x14ac:dyDescent="0.25">
      <c r="A65" s="8" t="s">
        <v>128</v>
      </c>
      <c r="B65" s="87" t="s">
        <v>1091</v>
      </c>
      <c r="C65" s="8" t="s">
        <v>88</v>
      </c>
      <c r="D65" s="8" t="s">
        <v>82</v>
      </c>
      <c r="E65" s="8" t="s">
        <v>87</v>
      </c>
      <c r="F65" s="8" t="s">
        <v>86</v>
      </c>
      <c r="G65" s="9">
        <v>27.932558059692383</v>
      </c>
      <c r="H65" s="8">
        <v>27.908779144287109</v>
      </c>
      <c r="I65" s="8">
        <v>3.3627115190029144E-2</v>
      </c>
      <c r="J65" s="9">
        <v>2069.3623046875</v>
      </c>
      <c r="K65" s="8">
        <v>2104.927734375</v>
      </c>
      <c r="L65" s="8">
        <v>50.297111511230469</v>
      </c>
      <c r="M65" s="8" t="b">
        <v>0</v>
      </c>
      <c r="N65" s="8">
        <v>0.2</v>
      </c>
      <c r="O65" s="8" t="b">
        <v>0</v>
      </c>
      <c r="P65" s="8">
        <v>3</v>
      </c>
      <c r="Q65" s="8">
        <v>15</v>
      </c>
      <c r="R65" s="8" t="s">
        <v>47</v>
      </c>
      <c r="S65" s="8" t="s">
        <v>46</v>
      </c>
      <c r="T65" s="8" t="s">
        <v>46</v>
      </c>
    </row>
    <row r="66" spans="1:20" x14ac:dyDescent="0.25">
      <c r="A66" s="8" t="s">
        <v>128</v>
      </c>
      <c r="B66" s="87" t="s">
        <v>1091</v>
      </c>
      <c r="C66" s="8" t="s">
        <v>83</v>
      </c>
      <c r="D66" s="8" t="s">
        <v>82</v>
      </c>
      <c r="E66" s="8" t="s">
        <v>81</v>
      </c>
      <c r="F66" s="8" t="s">
        <v>80</v>
      </c>
      <c r="G66" s="9">
        <v>21.43022346496582</v>
      </c>
      <c r="H66" s="8">
        <v>21.437828063964844</v>
      </c>
      <c r="I66" s="8">
        <v>1.075452659279108E-2</v>
      </c>
      <c r="J66" s="9" t="s">
        <v>47</v>
      </c>
      <c r="K66" s="8" t="s">
        <v>47</v>
      </c>
      <c r="L66" s="8" t="s">
        <v>47</v>
      </c>
      <c r="M66" s="8" t="b">
        <v>0</v>
      </c>
      <c r="N66" s="8">
        <v>0.01</v>
      </c>
      <c r="O66" s="8" t="b">
        <v>0</v>
      </c>
      <c r="P66" s="8">
        <v>3</v>
      </c>
      <c r="Q66" s="8">
        <v>15</v>
      </c>
      <c r="R66" s="8" t="s">
        <v>47</v>
      </c>
      <c r="S66" s="8" t="s">
        <v>46</v>
      </c>
      <c r="T66" s="8" t="s">
        <v>46</v>
      </c>
    </row>
    <row r="67" spans="1:20" x14ac:dyDescent="0.25">
      <c r="A67" s="8" t="s">
        <v>127</v>
      </c>
      <c r="B67" s="87" t="s">
        <v>1091</v>
      </c>
      <c r="C67" s="8" t="s">
        <v>88</v>
      </c>
      <c r="D67" s="8" t="s">
        <v>82</v>
      </c>
      <c r="E67" s="8" t="s">
        <v>87</v>
      </c>
      <c r="F67" s="8" t="s">
        <v>86</v>
      </c>
      <c r="G67" s="9">
        <v>27.885002136230469</v>
      </c>
      <c r="H67" s="8">
        <v>27.908779144287109</v>
      </c>
      <c r="I67" s="8">
        <v>3.3627115190029144E-2</v>
      </c>
      <c r="J67" s="9">
        <v>2140.4931640625</v>
      </c>
      <c r="K67" s="8">
        <v>2104.927734375</v>
      </c>
      <c r="L67" s="8">
        <v>50.297111511230469</v>
      </c>
      <c r="M67" s="8" t="b">
        <v>0</v>
      </c>
      <c r="N67" s="8">
        <v>0.2</v>
      </c>
      <c r="O67" s="8" t="b">
        <v>0</v>
      </c>
      <c r="P67" s="8">
        <v>3</v>
      </c>
      <c r="Q67" s="8">
        <v>15</v>
      </c>
      <c r="R67" s="8" t="s">
        <v>47</v>
      </c>
      <c r="S67" s="8" t="s">
        <v>46</v>
      </c>
      <c r="T67" s="8" t="s">
        <v>46</v>
      </c>
    </row>
    <row r="68" spans="1:20" x14ac:dyDescent="0.25">
      <c r="A68" s="8" t="s">
        <v>127</v>
      </c>
      <c r="B68" s="87" t="s">
        <v>1091</v>
      </c>
      <c r="C68" s="8" t="s">
        <v>83</v>
      </c>
      <c r="D68" s="8" t="s">
        <v>82</v>
      </c>
      <c r="E68" s="8" t="s">
        <v>81</v>
      </c>
      <c r="F68" s="8" t="s">
        <v>80</v>
      </c>
      <c r="G68" s="9">
        <v>21.445432662963867</v>
      </c>
      <c r="H68" s="8">
        <v>21.437828063964844</v>
      </c>
      <c r="I68" s="8">
        <v>1.075452659279108E-2</v>
      </c>
      <c r="J68" s="9" t="s">
        <v>47</v>
      </c>
      <c r="K68" s="8" t="s">
        <v>47</v>
      </c>
      <c r="L68" s="8" t="s">
        <v>47</v>
      </c>
      <c r="M68" s="8" t="b">
        <v>0</v>
      </c>
      <c r="N68" s="8">
        <v>0.01</v>
      </c>
      <c r="O68" s="8" t="b">
        <v>0</v>
      </c>
      <c r="P68" s="8">
        <v>3</v>
      </c>
      <c r="Q68" s="8">
        <v>15</v>
      </c>
      <c r="R68" s="8" t="s">
        <v>47</v>
      </c>
      <c r="S68" s="8" t="s">
        <v>46</v>
      </c>
      <c r="T68" s="8" t="s">
        <v>46</v>
      </c>
    </row>
    <row r="69" spans="1:20" x14ac:dyDescent="0.25">
      <c r="A69" s="8" t="s">
        <v>126</v>
      </c>
      <c r="B69" s="87" t="s">
        <v>1092</v>
      </c>
      <c r="C69" s="8" t="s">
        <v>88</v>
      </c>
      <c r="D69" s="8" t="s">
        <v>82</v>
      </c>
      <c r="E69" s="8" t="s">
        <v>87</v>
      </c>
      <c r="F69" s="8" t="s">
        <v>86</v>
      </c>
      <c r="G69" s="9">
        <v>32.315177917480469</v>
      </c>
      <c r="H69" s="8">
        <v>32.297119140625</v>
      </c>
      <c r="I69" s="8">
        <v>2.5536268949508667E-2</v>
      </c>
      <c r="J69" s="9">
        <v>91.87933349609375</v>
      </c>
      <c r="K69" s="8">
        <v>93.073600769042969</v>
      </c>
      <c r="L69" s="8">
        <v>1.6889489889144897</v>
      </c>
      <c r="M69" s="8" t="b">
        <v>0</v>
      </c>
      <c r="N69" s="8">
        <v>0.2</v>
      </c>
      <c r="O69" s="8" t="b">
        <v>0</v>
      </c>
      <c r="P69" s="8">
        <v>3</v>
      </c>
      <c r="Q69" s="8">
        <v>15</v>
      </c>
      <c r="R69" s="8" t="s">
        <v>47</v>
      </c>
      <c r="S69" s="8" t="s">
        <v>46</v>
      </c>
      <c r="T69" s="8" t="s">
        <v>46</v>
      </c>
    </row>
    <row r="70" spans="1:20" x14ac:dyDescent="0.25">
      <c r="A70" s="8" t="s">
        <v>126</v>
      </c>
      <c r="B70" s="87" t="s">
        <v>1092</v>
      </c>
      <c r="C70" s="8" t="s">
        <v>83</v>
      </c>
      <c r="D70" s="8" t="s">
        <v>82</v>
      </c>
      <c r="E70" s="8" t="s">
        <v>81</v>
      </c>
      <c r="F70" s="8" t="s">
        <v>80</v>
      </c>
      <c r="G70" s="9">
        <v>21.486328125</v>
      </c>
      <c r="H70" s="8">
        <v>21.430526733398438</v>
      </c>
      <c r="I70" s="8">
        <v>7.8916430473327637E-2</v>
      </c>
      <c r="J70" s="9" t="s">
        <v>47</v>
      </c>
      <c r="K70" s="8" t="s">
        <v>47</v>
      </c>
      <c r="L70" s="8" t="s">
        <v>47</v>
      </c>
      <c r="M70" s="8" t="b">
        <v>0</v>
      </c>
      <c r="N70" s="8">
        <v>0.01</v>
      </c>
      <c r="O70" s="8" t="b">
        <v>0</v>
      </c>
      <c r="P70" s="8">
        <v>3</v>
      </c>
      <c r="Q70" s="8">
        <v>15</v>
      </c>
      <c r="R70" s="8" t="s">
        <v>47</v>
      </c>
      <c r="S70" s="8" t="s">
        <v>46</v>
      </c>
      <c r="T70" s="8" t="s">
        <v>46</v>
      </c>
    </row>
    <row r="71" spans="1:20" x14ac:dyDescent="0.25">
      <c r="A71" s="8" t="s">
        <v>125</v>
      </c>
      <c r="B71" s="87" t="s">
        <v>1092</v>
      </c>
      <c r="C71" s="8" t="s">
        <v>88</v>
      </c>
      <c r="D71" s="8" t="s">
        <v>82</v>
      </c>
      <c r="E71" s="8" t="s">
        <v>87</v>
      </c>
      <c r="F71" s="8" t="s">
        <v>86</v>
      </c>
      <c r="G71" s="9">
        <v>32.279064178466797</v>
      </c>
      <c r="H71" s="8">
        <v>32.297119140625</v>
      </c>
      <c r="I71" s="8">
        <v>2.5536268949508667E-2</v>
      </c>
      <c r="J71" s="9">
        <v>94.267868041992188</v>
      </c>
      <c r="K71" s="8">
        <v>93.073600769042969</v>
      </c>
      <c r="L71" s="8">
        <v>1.6889489889144897</v>
      </c>
      <c r="M71" s="8" t="b">
        <v>0</v>
      </c>
      <c r="N71" s="8">
        <v>0.2</v>
      </c>
      <c r="O71" s="8" t="b">
        <v>0</v>
      </c>
      <c r="P71" s="8">
        <v>3</v>
      </c>
      <c r="Q71" s="8">
        <v>15</v>
      </c>
      <c r="R71" s="8" t="s">
        <v>47</v>
      </c>
      <c r="S71" s="8" t="s">
        <v>46</v>
      </c>
      <c r="T71" s="8" t="s">
        <v>46</v>
      </c>
    </row>
    <row r="72" spans="1:20" x14ac:dyDescent="0.25">
      <c r="A72" s="8" t="s">
        <v>125</v>
      </c>
      <c r="B72" s="87" t="s">
        <v>1092</v>
      </c>
      <c r="C72" s="8" t="s">
        <v>83</v>
      </c>
      <c r="D72" s="8" t="s">
        <v>82</v>
      </c>
      <c r="E72" s="8" t="s">
        <v>81</v>
      </c>
      <c r="F72" s="8" t="s">
        <v>80</v>
      </c>
      <c r="G72" s="9">
        <v>21.374723434448242</v>
      </c>
      <c r="H72" s="8">
        <v>21.430526733398438</v>
      </c>
      <c r="I72" s="8">
        <v>7.8916430473327637E-2</v>
      </c>
      <c r="J72" s="9" t="s">
        <v>47</v>
      </c>
      <c r="K72" s="8" t="s">
        <v>47</v>
      </c>
      <c r="L72" s="8" t="s">
        <v>47</v>
      </c>
      <c r="M72" s="8" t="b">
        <v>0</v>
      </c>
      <c r="N72" s="8">
        <v>0.01</v>
      </c>
      <c r="O72" s="8" t="b">
        <v>0</v>
      </c>
      <c r="P72" s="8">
        <v>3</v>
      </c>
      <c r="Q72" s="8">
        <v>15</v>
      </c>
      <c r="R72" s="8" t="s">
        <v>47</v>
      </c>
      <c r="S72" s="8" t="s">
        <v>46</v>
      </c>
      <c r="T72" s="8" t="s">
        <v>46</v>
      </c>
    </row>
    <row r="73" spans="1:20" x14ac:dyDescent="0.25">
      <c r="A73" s="8" t="s">
        <v>124</v>
      </c>
      <c r="B73" s="87" t="s">
        <v>1093</v>
      </c>
      <c r="C73" s="8" t="s">
        <v>88</v>
      </c>
      <c r="D73" s="8" t="s">
        <v>82</v>
      </c>
      <c r="E73" s="8" t="s">
        <v>87</v>
      </c>
      <c r="F73" s="8" t="s">
        <v>86</v>
      </c>
      <c r="G73" s="9">
        <v>29.075075149536133</v>
      </c>
      <c r="H73" s="8">
        <v>29.067506790161133</v>
      </c>
      <c r="I73" s="8">
        <v>1.0703276842832565E-2</v>
      </c>
      <c r="J73" s="9">
        <v>918.79510498046875</v>
      </c>
      <c r="K73" s="8">
        <v>923.76348876953125</v>
      </c>
      <c r="L73" s="8">
        <v>7.0263557434082031</v>
      </c>
      <c r="M73" s="8" t="b">
        <v>0</v>
      </c>
      <c r="N73" s="8">
        <v>0.2</v>
      </c>
      <c r="O73" s="8" t="b">
        <v>0</v>
      </c>
      <c r="P73" s="8">
        <v>3</v>
      </c>
      <c r="Q73" s="8">
        <v>15</v>
      </c>
      <c r="R73" s="8" t="s">
        <v>47</v>
      </c>
      <c r="S73" s="8" t="s">
        <v>46</v>
      </c>
      <c r="T73" s="8" t="s">
        <v>46</v>
      </c>
    </row>
    <row r="74" spans="1:20" x14ac:dyDescent="0.25">
      <c r="A74" s="8" t="s">
        <v>124</v>
      </c>
      <c r="B74" s="87" t="s">
        <v>1094</v>
      </c>
      <c r="C74" s="8" t="s">
        <v>83</v>
      </c>
      <c r="D74" s="8" t="s">
        <v>82</v>
      </c>
      <c r="E74" s="8" t="s">
        <v>81</v>
      </c>
      <c r="F74" s="8" t="s">
        <v>80</v>
      </c>
      <c r="G74" s="9">
        <v>21.120523452758789</v>
      </c>
      <c r="H74" s="8">
        <v>21.117088317871094</v>
      </c>
      <c r="I74" s="8">
        <v>4.8593631945550442E-3</v>
      </c>
      <c r="J74" s="9" t="s">
        <v>47</v>
      </c>
      <c r="K74" s="8" t="s">
        <v>47</v>
      </c>
      <c r="L74" s="8" t="s">
        <v>47</v>
      </c>
      <c r="M74" s="8" t="b">
        <v>0</v>
      </c>
      <c r="N74" s="8">
        <v>0.01</v>
      </c>
      <c r="O74" s="8" t="b">
        <v>0</v>
      </c>
      <c r="P74" s="8">
        <v>3</v>
      </c>
      <c r="Q74" s="8">
        <v>15</v>
      </c>
      <c r="R74" s="8" t="s">
        <v>47</v>
      </c>
      <c r="S74" s="8" t="s">
        <v>46</v>
      </c>
      <c r="T74" s="8" t="s">
        <v>46</v>
      </c>
    </row>
    <row r="75" spans="1:20" x14ac:dyDescent="0.25">
      <c r="A75" s="8" t="s">
        <v>123</v>
      </c>
      <c r="B75" s="87" t="s">
        <v>1093</v>
      </c>
      <c r="C75" s="8" t="s">
        <v>88</v>
      </c>
      <c r="D75" s="8" t="s">
        <v>82</v>
      </c>
      <c r="E75" s="8" t="s">
        <v>87</v>
      </c>
      <c r="F75" s="8" t="s">
        <v>86</v>
      </c>
      <c r="G75" s="9">
        <v>29.059938430786133</v>
      </c>
      <c r="H75" s="8">
        <v>29.067506790161133</v>
      </c>
      <c r="I75" s="8">
        <v>1.0703276842832565E-2</v>
      </c>
      <c r="J75" s="9">
        <v>928.73187255859375</v>
      </c>
      <c r="K75" s="8">
        <v>923.76348876953125</v>
      </c>
      <c r="L75" s="8">
        <v>7.0263557434082031</v>
      </c>
      <c r="M75" s="8" t="b">
        <v>0</v>
      </c>
      <c r="N75" s="8">
        <v>0.2</v>
      </c>
      <c r="O75" s="8" t="b">
        <v>0</v>
      </c>
      <c r="P75" s="8">
        <v>3</v>
      </c>
      <c r="Q75" s="8">
        <v>15</v>
      </c>
      <c r="R75" s="8" t="s">
        <v>47</v>
      </c>
      <c r="S75" s="8" t="s">
        <v>46</v>
      </c>
      <c r="T75" s="8" t="s">
        <v>46</v>
      </c>
    </row>
    <row r="76" spans="1:20" x14ac:dyDescent="0.25">
      <c r="A76" s="8" t="s">
        <v>123</v>
      </c>
      <c r="B76" s="87" t="s">
        <v>1093</v>
      </c>
      <c r="C76" s="8" t="s">
        <v>83</v>
      </c>
      <c r="D76" s="8" t="s">
        <v>82</v>
      </c>
      <c r="E76" s="8" t="s">
        <v>81</v>
      </c>
      <c r="F76" s="8" t="s">
        <v>80</v>
      </c>
      <c r="G76" s="9">
        <v>21.113651275634766</v>
      </c>
      <c r="H76" s="8">
        <v>21.117088317871094</v>
      </c>
      <c r="I76" s="8">
        <v>4.8593631945550442E-3</v>
      </c>
      <c r="J76" s="9" t="s">
        <v>47</v>
      </c>
      <c r="K76" s="8" t="s">
        <v>47</v>
      </c>
      <c r="L76" s="8" t="s">
        <v>47</v>
      </c>
      <c r="M76" s="8" t="b">
        <v>0</v>
      </c>
      <c r="N76" s="8">
        <v>0.01</v>
      </c>
      <c r="O76" s="8" t="b">
        <v>0</v>
      </c>
      <c r="P76" s="8">
        <v>3</v>
      </c>
      <c r="Q76" s="8">
        <v>15</v>
      </c>
      <c r="R76" s="8" t="s">
        <v>47</v>
      </c>
      <c r="S76" s="8" t="s">
        <v>46</v>
      </c>
      <c r="T76" s="8" t="s">
        <v>46</v>
      </c>
    </row>
    <row r="77" spans="1:20" x14ac:dyDescent="0.25">
      <c r="A77" s="8" t="s">
        <v>122</v>
      </c>
      <c r="B77" s="87" t="s">
        <v>1095</v>
      </c>
      <c r="C77" s="8" t="s">
        <v>88</v>
      </c>
      <c r="D77" s="8" t="s">
        <v>82</v>
      </c>
      <c r="E77" s="8" t="s">
        <v>87</v>
      </c>
      <c r="F77" s="8" t="s">
        <v>86</v>
      </c>
      <c r="G77" s="9">
        <v>30.930780410766602</v>
      </c>
      <c r="H77" s="8">
        <v>30.985622406005859</v>
      </c>
      <c r="I77" s="8">
        <v>7.755829393863678E-2</v>
      </c>
      <c r="J77" s="9">
        <v>245.74676513671875</v>
      </c>
      <c r="K77" s="8">
        <v>236.53289794921875</v>
      </c>
      <c r="L77" s="8">
        <v>13.030375480651855</v>
      </c>
      <c r="M77" s="8" t="b">
        <v>0</v>
      </c>
      <c r="N77" s="8">
        <v>0.2</v>
      </c>
      <c r="O77" s="8" t="b">
        <v>0</v>
      </c>
      <c r="P77" s="8">
        <v>3</v>
      </c>
      <c r="Q77" s="8">
        <v>15</v>
      </c>
      <c r="R77" s="8" t="s">
        <v>47</v>
      </c>
      <c r="S77" s="8" t="s">
        <v>46</v>
      </c>
      <c r="T77" s="8" t="s">
        <v>46</v>
      </c>
    </row>
    <row r="78" spans="1:20" x14ac:dyDescent="0.25">
      <c r="A78" s="8" t="s">
        <v>122</v>
      </c>
      <c r="B78" s="87" t="s">
        <v>1095</v>
      </c>
      <c r="C78" s="8" t="s">
        <v>83</v>
      </c>
      <c r="D78" s="8" t="s">
        <v>82</v>
      </c>
      <c r="E78" s="8" t="s">
        <v>81</v>
      </c>
      <c r="F78" s="8" t="s">
        <v>80</v>
      </c>
      <c r="G78" s="9">
        <v>21.425325393676758</v>
      </c>
      <c r="H78" s="8">
        <v>21.594974517822266</v>
      </c>
      <c r="I78" s="8">
        <v>0.23992143571376801</v>
      </c>
      <c r="J78" s="9" t="s">
        <v>47</v>
      </c>
      <c r="K78" s="8" t="s">
        <v>47</v>
      </c>
      <c r="L78" s="8" t="s">
        <v>47</v>
      </c>
      <c r="M78" s="8" t="b">
        <v>0</v>
      </c>
      <c r="N78" s="8">
        <v>0.01</v>
      </c>
      <c r="O78" s="8" t="b">
        <v>0</v>
      </c>
      <c r="P78" s="8">
        <v>3</v>
      </c>
      <c r="Q78" s="8">
        <v>15</v>
      </c>
      <c r="R78" s="8" t="s">
        <v>47</v>
      </c>
      <c r="S78" s="8" t="s">
        <v>46</v>
      </c>
      <c r="T78" s="8" t="s">
        <v>46</v>
      </c>
    </row>
    <row r="79" spans="1:20" x14ac:dyDescent="0.25">
      <c r="A79" s="8" t="s">
        <v>121</v>
      </c>
      <c r="B79" s="87" t="s">
        <v>1095</v>
      </c>
      <c r="C79" s="8" t="s">
        <v>88</v>
      </c>
      <c r="D79" s="8" t="s">
        <v>82</v>
      </c>
      <c r="E79" s="8" t="s">
        <v>87</v>
      </c>
      <c r="F79" s="8" t="s">
        <v>86</v>
      </c>
      <c r="G79" s="9">
        <v>31.040464401245117</v>
      </c>
      <c r="H79" s="8">
        <v>30.985622406005859</v>
      </c>
      <c r="I79" s="8">
        <v>7.755829393863678E-2</v>
      </c>
      <c r="J79" s="9">
        <v>227.31903076171875</v>
      </c>
      <c r="K79" s="8">
        <v>236.53289794921875</v>
      </c>
      <c r="L79" s="8">
        <v>13.030375480651855</v>
      </c>
      <c r="M79" s="8" t="b">
        <v>0</v>
      </c>
      <c r="N79" s="8">
        <v>0.2</v>
      </c>
      <c r="O79" s="8" t="b">
        <v>0</v>
      </c>
      <c r="P79" s="8">
        <v>3</v>
      </c>
      <c r="Q79" s="8">
        <v>15</v>
      </c>
      <c r="R79" s="8" t="s">
        <v>47</v>
      </c>
      <c r="S79" s="8" t="s">
        <v>46</v>
      </c>
      <c r="T79" s="8" t="s">
        <v>46</v>
      </c>
    </row>
    <row r="80" spans="1:20" x14ac:dyDescent="0.25">
      <c r="A80" s="8" t="s">
        <v>121</v>
      </c>
      <c r="B80" s="87" t="s">
        <v>1095</v>
      </c>
      <c r="C80" s="8" t="s">
        <v>83</v>
      </c>
      <c r="D80" s="8" t="s">
        <v>82</v>
      </c>
      <c r="E80" s="8" t="s">
        <v>81</v>
      </c>
      <c r="F80" s="8" t="s">
        <v>80</v>
      </c>
      <c r="G80" s="9">
        <v>21.764625549316406</v>
      </c>
      <c r="H80" s="8">
        <v>21.594974517822266</v>
      </c>
      <c r="I80" s="8">
        <v>0.23992143571376801</v>
      </c>
      <c r="J80" s="9" t="s">
        <v>47</v>
      </c>
      <c r="K80" s="8" t="s">
        <v>47</v>
      </c>
      <c r="L80" s="8" t="s">
        <v>47</v>
      </c>
      <c r="M80" s="8" t="b">
        <v>0</v>
      </c>
      <c r="N80" s="8">
        <v>0.01</v>
      </c>
      <c r="O80" s="8" t="b">
        <v>0</v>
      </c>
      <c r="P80" s="8">
        <v>3</v>
      </c>
      <c r="Q80" s="8">
        <v>15</v>
      </c>
      <c r="R80" s="8" t="s">
        <v>47</v>
      </c>
      <c r="S80" s="8" t="s">
        <v>46</v>
      </c>
      <c r="T80" s="8" t="s">
        <v>46</v>
      </c>
    </row>
    <row r="81" spans="1:20" x14ac:dyDescent="0.25">
      <c r="A81" s="8" t="s">
        <v>120</v>
      </c>
      <c r="B81" s="87" t="s">
        <v>1096</v>
      </c>
      <c r="C81" s="8" t="s">
        <v>88</v>
      </c>
      <c r="D81" s="8" t="s">
        <v>82</v>
      </c>
      <c r="E81" s="8" t="s">
        <v>87</v>
      </c>
      <c r="F81" s="8" t="s">
        <v>86</v>
      </c>
      <c r="G81" s="9">
        <v>18.948558807373047</v>
      </c>
      <c r="H81" s="8">
        <v>18.9775390625</v>
      </c>
      <c r="I81" s="8">
        <v>4.0985617786645889E-2</v>
      </c>
      <c r="J81" s="9">
        <v>1226281.625</v>
      </c>
      <c r="K81" s="8">
        <v>1201538.75</v>
      </c>
      <c r="L81" s="8">
        <v>34991.7109375</v>
      </c>
      <c r="M81" s="8" t="b">
        <v>0</v>
      </c>
      <c r="N81" s="8">
        <v>0.2</v>
      </c>
      <c r="O81" s="8" t="b">
        <v>0</v>
      </c>
      <c r="P81" s="8">
        <v>3</v>
      </c>
      <c r="Q81" s="8">
        <v>15</v>
      </c>
      <c r="R81" s="8" t="s">
        <v>47</v>
      </c>
      <c r="S81" s="8" t="s">
        <v>46</v>
      </c>
      <c r="T81" s="8" t="s">
        <v>46</v>
      </c>
    </row>
    <row r="82" spans="1:20" x14ac:dyDescent="0.25">
      <c r="A82" s="8" t="s">
        <v>120</v>
      </c>
      <c r="B82" s="87" t="s">
        <v>1096</v>
      </c>
      <c r="C82" s="8" t="s">
        <v>83</v>
      </c>
      <c r="D82" s="8" t="s">
        <v>82</v>
      </c>
      <c r="E82" s="8" t="s">
        <v>81</v>
      </c>
      <c r="F82" s="8" t="s">
        <v>80</v>
      </c>
      <c r="G82" s="9">
        <v>22.790079116821289</v>
      </c>
      <c r="H82" s="8">
        <v>22.671394348144531</v>
      </c>
      <c r="I82" s="8">
        <v>0.16784560680389404</v>
      </c>
      <c r="J82" s="9" t="s">
        <v>47</v>
      </c>
      <c r="K82" s="8" t="s">
        <v>47</v>
      </c>
      <c r="L82" s="8" t="s">
        <v>47</v>
      </c>
      <c r="M82" s="8" t="b">
        <v>0</v>
      </c>
      <c r="N82" s="8">
        <v>0.01</v>
      </c>
      <c r="O82" s="8" t="b">
        <v>0</v>
      </c>
      <c r="P82" s="8">
        <v>3</v>
      </c>
      <c r="Q82" s="8">
        <v>15</v>
      </c>
      <c r="R82" s="8" t="s">
        <v>47</v>
      </c>
      <c r="S82" s="8" t="s">
        <v>46</v>
      </c>
      <c r="T82" s="8" t="s">
        <v>46</v>
      </c>
    </row>
    <row r="83" spans="1:20" x14ac:dyDescent="0.25">
      <c r="A83" s="8" t="s">
        <v>119</v>
      </c>
      <c r="B83" s="87" t="s">
        <v>1096</v>
      </c>
      <c r="C83" s="8" t="s">
        <v>88</v>
      </c>
      <c r="D83" s="8" t="s">
        <v>82</v>
      </c>
      <c r="E83" s="8" t="s">
        <v>87</v>
      </c>
      <c r="F83" s="8" t="s">
        <v>86</v>
      </c>
      <c r="G83" s="9">
        <v>19.006521224975586</v>
      </c>
      <c r="H83" s="8">
        <v>18.9775390625</v>
      </c>
      <c r="I83" s="8">
        <v>4.0985617786645889E-2</v>
      </c>
      <c r="J83" s="9">
        <v>1176795.875</v>
      </c>
      <c r="K83" s="8">
        <v>1201538.75</v>
      </c>
      <c r="L83" s="8">
        <v>34991.7109375</v>
      </c>
      <c r="M83" s="8" t="b">
        <v>0</v>
      </c>
      <c r="N83" s="8">
        <v>0.2</v>
      </c>
      <c r="O83" s="8" t="b">
        <v>0</v>
      </c>
      <c r="P83" s="8">
        <v>3</v>
      </c>
      <c r="Q83" s="8">
        <v>15</v>
      </c>
      <c r="R83" s="8" t="s">
        <v>47</v>
      </c>
      <c r="S83" s="8" t="s">
        <v>46</v>
      </c>
      <c r="T83" s="8" t="s">
        <v>46</v>
      </c>
    </row>
    <row r="84" spans="1:20" x14ac:dyDescent="0.25">
      <c r="A84" s="8" t="s">
        <v>119</v>
      </c>
      <c r="B84" s="87" t="s">
        <v>1096</v>
      </c>
      <c r="C84" s="8" t="s">
        <v>83</v>
      </c>
      <c r="D84" s="8" t="s">
        <v>82</v>
      </c>
      <c r="E84" s="8" t="s">
        <v>81</v>
      </c>
      <c r="F84" s="8" t="s">
        <v>80</v>
      </c>
      <c r="G84" s="9">
        <v>22.552709579467773</v>
      </c>
      <c r="H84" s="8">
        <v>22.671394348144531</v>
      </c>
      <c r="I84" s="8">
        <v>0.16784560680389404</v>
      </c>
      <c r="J84" s="9" t="s">
        <v>47</v>
      </c>
      <c r="K84" s="8" t="s">
        <v>47</v>
      </c>
      <c r="L84" s="8" t="s">
        <v>47</v>
      </c>
      <c r="M84" s="8" t="b">
        <v>0</v>
      </c>
      <c r="N84" s="8">
        <v>0.01</v>
      </c>
      <c r="O84" s="8" t="b">
        <v>0</v>
      </c>
      <c r="P84" s="8">
        <v>3</v>
      </c>
      <c r="Q84" s="8">
        <v>15</v>
      </c>
      <c r="R84" s="8" t="s">
        <v>47</v>
      </c>
      <c r="S84" s="8" t="s">
        <v>46</v>
      </c>
      <c r="T84" s="8" t="s">
        <v>46</v>
      </c>
    </row>
    <row r="85" spans="1:20" x14ac:dyDescent="0.25">
      <c r="A85" s="8" t="s">
        <v>118</v>
      </c>
      <c r="B85" s="87" t="s">
        <v>1097</v>
      </c>
      <c r="C85" s="8" t="s">
        <v>88</v>
      </c>
      <c r="D85" s="8" t="s">
        <v>82</v>
      </c>
      <c r="E85" s="8" t="s">
        <v>87</v>
      </c>
      <c r="F85" s="8" t="s">
        <v>86</v>
      </c>
      <c r="G85" s="9">
        <v>27.742950439453125</v>
      </c>
      <c r="H85" s="8">
        <v>27.777572631835938</v>
      </c>
      <c r="I85" s="8">
        <v>4.8961825668811798E-2</v>
      </c>
      <c r="J85" s="9">
        <v>2367.857666015625</v>
      </c>
      <c r="K85" s="8">
        <v>2311.009765625</v>
      </c>
      <c r="L85" s="8">
        <v>80.395072937011719</v>
      </c>
      <c r="M85" s="8" t="b">
        <v>0</v>
      </c>
      <c r="N85" s="8">
        <v>0.2</v>
      </c>
      <c r="O85" s="8" t="b">
        <v>0</v>
      </c>
      <c r="P85" s="8">
        <v>3</v>
      </c>
      <c r="Q85" s="8">
        <v>15</v>
      </c>
      <c r="R85" s="8" t="s">
        <v>47</v>
      </c>
      <c r="S85" s="8" t="s">
        <v>46</v>
      </c>
      <c r="T85" s="8" t="s">
        <v>46</v>
      </c>
    </row>
    <row r="86" spans="1:20" x14ac:dyDescent="0.25">
      <c r="A86" s="8" t="s">
        <v>118</v>
      </c>
      <c r="B86" s="87" t="s">
        <v>1097</v>
      </c>
      <c r="C86" s="8" t="s">
        <v>83</v>
      </c>
      <c r="D86" s="8" t="s">
        <v>82</v>
      </c>
      <c r="E86" s="8" t="s">
        <v>81</v>
      </c>
      <c r="F86" s="8" t="s">
        <v>80</v>
      </c>
      <c r="G86" s="9">
        <v>21.439334869384766</v>
      </c>
      <c r="H86" s="8">
        <v>21.400842666625977</v>
      </c>
      <c r="I86" s="8">
        <v>5.4436195641756058E-2</v>
      </c>
      <c r="J86" s="9" t="s">
        <v>47</v>
      </c>
      <c r="K86" s="8" t="s">
        <v>47</v>
      </c>
      <c r="L86" s="8" t="s">
        <v>47</v>
      </c>
      <c r="M86" s="8" t="b">
        <v>0</v>
      </c>
      <c r="N86" s="8">
        <v>0.01</v>
      </c>
      <c r="O86" s="8" t="b">
        <v>0</v>
      </c>
      <c r="P86" s="8">
        <v>3</v>
      </c>
      <c r="Q86" s="8">
        <v>15</v>
      </c>
      <c r="R86" s="8" t="s">
        <v>47</v>
      </c>
      <c r="S86" s="8" t="s">
        <v>46</v>
      </c>
      <c r="T86" s="8" t="s">
        <v>46</v>
      </c>
    </row>
    <row r="87" spans="1:20" x14ac:dyDescent="0.25">
      <c r="A87" s="8" t="s">
        <v>117</v>
      </c>
      <c r="B87" s="87" t="s">
        <v>1097</v>
      </c>
      <c r="C87" s="8" t="s">
        <v>88</v>
      </c>
      <c r="D87" s="8" t="s">
        <v>82</v>
      </c>
      <c r="E87" s="8" t="s">
        <v>87</v>
      </c>
      <c r="F87" s="8" t="s">
        <v>86</v>
      </c>
      <c r="G87" s="9">
        <v>27.812192916870117</v>
      </c>
      <c r="H87" s="8">
        <v>27.777572631835938</v>
      </c>
      <c r="I87" s="8">
        <v>4.8961825668811798E-2</v>
      </c>
      <c r="J87" s="9">
        <v>2254.161865234375</v>
      </c>
      <c r="K87" s="8">
        <v>2311.009765625</v>
      </c>
      <c r="L87" s="8">
        <v>80.395072937011719</v>
      </c>
      <c r="M87" s="8" t="b">
        <v>0</v>
      </c>
      <c r="N87" s="8">
        <v>0.2</v>
      </c>
      <c r="O87" s="8" t="b">
        <v>0</v>
      </c>
      <c r="P87" s="8">
        <v>3</v>
      </c>
      <c r="Q87" s="8">
        <v>15</v>
      </c>
      <c r="R87" s="8" t="s">
        <v>47</v>
      </c>
      <c r="S87" s="8" t="s">
        <v>46</v>
      </c>
      <c r="T87" s="8" t="s">
        <v>46</v>
      </c>
    </row>
    <row r="88" spans="1:20" x14ac:dyDescent="0.25">
      <c r="A88" s="8" t="s">
        <v>117</v>
      </c>
      <c r="B88" s="87" t="s">
        <v>1097</v>
      </c>
      <c r="C88" s="8" t="s">
        <v>83</v>
      </c>
      <c r="D88" s="8" t="s">
        <v>82</v>
      </c>
      <c r="E88" s="8" t="s">
        <v>81</v>
      </c>
      <c r="F88" s="8" t="s">
        <v>80</v>
      </c>
      <c r="G88" s="9">
        <v>21.362350463867188</v>
      </c>
      <c r="H88" s="8">
        <v>21.400842666625977</v>
      </c>
      <c r="I88" s="8">
        <v>5.4436195641756058E-2</v>
      </c>
      <c r="J88" s="9" t="s">
        <v>47</v>
      </c>
      <c r="K88" s="8" t="s">
        <v>47</v>
      </c>
      <c r="L88" s="8" t="s">
        <v>47</v>
      </c>
      <c r="M88" s="8" t="b">
        <v>0</v>
      </c>
      <c r="N88" s="8">
        <v>0.01</v>
      </c>
      <c r="O88" s="8" t="b">
        <v>0</v>
      </c>
      <c r="P88" s="8">
        <v>3</v>
      </c>
      <c r="Q88" s="8">
        <v>15</v>
      </c>
      <c r="R88" s="8" t="s">
        <v>47</v>
      </c>
      <c r="S88" s="8" t="s">
        <v>46</v>
      </c>
      <c r="T88" s="8" t="s">
        <v>46</v>
      </c>
    </row>
    <row r="89" spans="1:20" x14ac:dyDescent="0.25">
      <c r="A89" s="8" t="s">
        <v>116</v>
      </c>
      <c r="B89" s="87" t="s">
        <v>1098</v>
      </c>
      <c r="C89" s="8" t="s">
        <v>88</v>
      </c>
      <c r="D89" s="8" t="s">
        <v>82</v>
      </c>
      <c r="E89" s="8" t="s">
        <v>87</v>
      </c>
      <c r="F89" s="8" t="s">
        <v>86</v>
      </c>
      <c r="G89" s="9">
        <v>32.071250915527344</v>
      </c>
      <c r="H89" s="8">
        <v>31.947978973388672</v>
      </c>
      <c r="I89" s="8">
        <v>0.17433285713195801</v>
      </c>
      <c r="J89" s="9">
        <v>109.27017211914063</v>
      </c>
      <c r="K89" s="8">
        <v>119.73239898681641</v>
      </c>
      <c r="L89" s="8">
        <v>14.795823097229004</v>
      </c>
      <c r="M89" s="8" t="b">
        <v>0</v>
      </c>
      <c r="N89" s="8">
        <v>0.2</v>
      </c>
      <c r="O89" s="8" t="b">
        <v>0</v>
      </c>
      <c r="P89" s="8">
        <v>3</v>
      </c>
      <c r="Q89" s="8">
        <v>15</v>
      </c>
      <c r="R89" s="8" t="s">
        <v>47</v>
      </c>
      <c r="S89" s="8" t="s">
        <v>46</v>
      </c>
      <c r="T89" s="8" t="s">
        <v>46</v>
      </c>
    </row>
    <row r="90" spans="1:20" x14ac:dyDescent="0.25">
      <c r="A90" s="8" t="s">
        <v>116</v>
      </c>
      <c r="B90" s="87" t="s">
        <v>1098</v>
      </c>
      <c r="C90" s="8" t="s">
        <v>83</v>
      </c>
      <c r="D90" s="8" t="s">
        <v>82</v>
      </c>
      <c r="E90" s="8" t="s">
        <v>81</v>
      </c>
      <c r="F90" s="8" t="s">
        <v>80</v>
      </c>
      <c r="G90" s="9">
        <v>21.62458610534668</v>
      </c>
      <c r="H90" s="8">
        <v>21.339103698730469</v>
      </c>
      <c r="I90" s="8">
        <v>0.40373444557189941</v>
      </c>
      <c r="J90" s="9" t="s">
        <v>47</v>
      </c>
      <c r="K90" s="8" t="s">
        <v>47</v>
      </c>
      <c r="L90" s="8" t="s">
        <v>47</v>
      </c>
      <c r="M90" s="8" t="b">
        <v>0</v>
      </c>
      <c r="N90" s="8">
        <v>0.01</v>
      </c>
      <c r="O90" s="8" t="b">
        <v>0</v>
      </c>
      <c r="P90" s="8">
        <v>3</v>
      </c>
      <c r="Q90" s="8">
        <v>15</v>
      </c>
      <c r="R90" s="8" t="s">
        <v>47</v>
      </c>
      <c r="S90" s="8" t="s">
        <v>46</v>
      </c>
      <c r="T90" s="8" t="s">
        <v>46</v>
      </c>
    </row>
    <row r="91" spans="1:20" x14ac:dyDescent="0.25">
      <c r="A91" s="8" t="s">
        <v>115</v>
      </c>
      <c r="B91" s="87" t="s">
        <v>1098</v>
      </c>
      <c r="C91" s="8" t="s">
        <v>88</v>
      </c>
      <c r="D91" s="8" t="s">
        <v>82</v>
      </c>
      <c r="E91" s="8" t="s">
        <v>87</v>
      </c>
      <c r="F91" s="8" t="s">
        <v>86</v>
      </c>
      <c r="G91" s="9">
        <v>31.82470703125</v>
      </c>
      <c r="H91" s="8">
        <v>31.947978973388672</v>
      </c>
      <c r="I91" s="8">
        <v>0.17433285713195801</v>
      </c>
      <c r="J91" s="9">
        <v>130.19462585449219</v>
      </c>
      <c r="K91" s="8">
        <v>119.73239898681641</v>
      </c>
      <c r="L91" s="8">
        <v>14.795823097229004</v>
      </c>
      <c r="M91" s="8" t="b">
        <v>0</v>
      </c>
      <c r="N91" s="8">
        <v>0.2</v>
      </c>
      <c r="O91" s="8" t="b">
        <v>0</v>
      </c>
      <c r="P91" s="8">
        <v>3</v>
      </c>
      <c r="Q91" s="8">
        <v>15</v>
      </c>
      <c r="R91" s="8" t="s">
        <v>47</v>
      </c>
      <c r="S91" s="8" t="s">
        <v>46</v>
      </c>
      <c r="T91" s="8" t="s">
        <v>46</v>
      </c>
    </row>
    <row r="92" spans="1:20" x14ac:dyDescent="0.25">
      <c r="A92" s="8" t="s">
        <v>115</v>
      </c>
      <c r="B92" s="87" t="s">
        <v>1098</v>
      </c>
      <c r="C92" s="8" t="s">
        <v>83</v>
      </c>
      <c r="D92" s="8" t="s">
        <v>82</v>
      </c>
      <c r="E92" s="8" t="s">
        <v>81</v>
      </c>
      <c r="F92" s="8" t="s">
        <v>80</v>
      </c>
      <c r="G92" s="9">
        <v>21.053619384765625</v>
      </c>
      <c r="H92" s="8">
        <v>21.339103698730469</v>
      </c>
      <c r="I92" s="8">
        <v>0.40373444557189941</v>
      </c>
      <c r="J92" s="9" t="s">
        <v>47</v>
      </c>
      <c r="K92" s="8" t="s">
        <v>47</v>
      </c>
      <c r="L92" s="8" t="s">
        <v>47</v>
      </c>
      <c r="M92" s="8" t="b">
        <v>0</v>
      </c>
      <c r="N92" s="8">
        <v>0.01</v>
      </c>
      <c r="O92" s="8" t="b">
        <v>0</v>
      </c>
      <c r="P92" s="8">
        <v>3</v>
      </c>
      <c r="Q92" s="8">
        <v>15</v>
      </c>
      <c r="R92" s="8" t="s">
        <v>47</v>
      </c>
      <c r="S92" s="8" t="s">
        <v>46</v>
      </c>
      <c r="T92" s="8" t="s">
        <v>46</v>
      </c>
    </row>
    <row r="93" spans="1:20" x14ac:dyDescent="0.25">
      <c r="A93" s="8" t="s">
        <v>114</v>
      </c>
      <c r="B93" s="87" t="s">
        <v>1099</v>
      </c>
      <c r="C93" s="8" t="s">
        <v>88</v>
      </c>
      <c r="D93" s="8" t="s">
        <v>82</v>
      </c>
      <c r="E93" s="8" t="s">
        <v>87</v>
      </c>
      <c r="F93" s="8" t="s">
        <v>86</v>
      </c>
      <c r="G93" s="9">
        <v>34.594074249267578</v>
      </c>
      <c r="H93" s="8">
        <v>34.597602844238281</v>
      </c>
      <c r="I93" s="8">
        <v>4.9901870079338551E-3</v>
      </c>
      <c r="J93" s="9">
        <v>18.19183349609375</v>
      </c>
      <c r="K93" s="8">
        <v>18.146329879760742</v>
      </c>
      <c r="L93" s="8">
        <v>6.4351834356784821E-2</v>
      </c>
      <c r="M93" s="8" t="b">
        <v>0</v>
      </c>
      <c r="N93" s="8">
        <v>0.2</v>
      </c>
      <c r="O93" s="8" t="b">
        <v>0</v>
      </c>
      <c r="P93" s="8">
        <v>3</v>
      </c>
      <c r="Q93" s="8">
        <v>15</v>
      </c>
      <c r="R93" s="8" t="s">
        <v>47</v>
      </c>
      <c r="S93" s="8" t="s">
        <v>46</v>
      </c>
      <c r="T93" s="8" t="s">
        <v>46</v>
      </c>
    </row>
    <row r="94" spans="1:20" x14ac:dyDescent="0.25">
      <c r="A94" s="8" t="s">
        <v>114</v>
      </c>
      <c r="B94" s="87" t="s">
        <v>1099</v>
      </c>
      <c r="C94" s="8" t="s">
        <v>83</v>
      </c>
      <c r="D94" s="8" t="s">
        <v>82</v>
      </c>
      <c r="E94" s="8" t="s">
        <v>81</v>
      </c>
      <c r="F94" s="8" t="s">
        <v>80</v>
      </c>
      <c r="G94" s="9">
        <v>21.724369049072266</v>
      </c>
      <c r="H94" s="8">
        <v>21.681262969970703</v>
      </c>
      <c r="I94" s="8">
        <v>6.0959853231906891E-2</v>
      </c>
      <c r="J94" s="9" t="s">
        <v>47</v>
      </c>
      <c r="K94" s="8" t="s">
        <v>47</v>
      </c>
      <c r="L94" s="8" t="s">
        <v>47</v>
      </c>
      <c r="M94" s="8" t="b">
        <v>0</v>
      </c>
      <c r="N94" s="8">
        <v>0.01</v>
      </c>
      <c r="O94" s="8" t="b">
        <v>0</v>
      </c>
      <c r="P94" s="8">
        <v>3</v>
      </c>
      <c r="Q94" s="8">
        <v>15</v>
      </c>
      <c r="R94" s="8" t="s">
        <v>47</v>
      </c>
      <c r="S94" s="8" t="s">
        <v>46</v>
      </c>
      <c r="T94" s="8" t="s">
        <v>46</v>
      </c>
    </row>
    <row r="95" spans="1:20" x14ac:dyDescent="0.25">
      <c r="A95" s="8" t="s">
        <v>113</v>
      </c>
      <c r="B95" s="87" t="s">
        <v>1099</v>
      </c>
      <c r="C95" s="8" t="s">
        <v>88</v>
      </c>
      <c r="D95" s="8" t="s">
        <v>82</v>
      </c>
      <c r="E95" s="8" t="s">
        <v>87</v>
      </c>
      <c r="F95" s="8" t="s">
        <v>86</v>
      </c>
      <c r="G95" s="9">
        <v>34.601131439208984</v>
      </c>
      <c r="H95" s="8">
        <v>34.597602844238281</v>
      </c>
      <c r="I95" s="8">
        <v>4.9901870079338551E-3</v>
      </c>
      <c r="J95" s="9">
        <v>18.100826263427734</v>
      </c>
      <c r="K95" s="8">
        <v>18.146329879760742</v>
      </c>
      <c r="L95" s="8">
        <v>6.4351834356784821E-2</v>
      </c>
      <c r="M95" s="8" t="b">
        <v>0</v>
      </c>
      <c r="N95" s="8">
        <v>0.2</v>
      </c>
      <c r="O95" s="8" t="b">
        <v>0</v>
      </c>
      <c r="P95" s="8">
        <v>3</v>
      </c>
      <c r="Q95" s="8">
        <v>15</v>
      </c>
      <c r="R95" s="8" t="s">
        <v>47</v>
      </c>
      <c r="S95" s="8" t="s">
        <v>46</v>
      </c>
      <c r="T95" s="8" t="s">
        <v>46</v>
      </c>
    </row>
    <row r="96" spans="1:20" x14ac:dyDescent="0.25">
      <c r="A96" s="8" t="s">
        <v>113</v>
      </c>
      <c r="B96" s="87" t="s">
        <v>1099</v>
      </c>
      <c r="C96" s="8" t="s">
        <v>83</v>
      </c>
      <c r="D96" s="8" t="s">
        <v>82</v>
      </c>
      <c r="E96" s="8" t="s">
        <v>81</v>
      </c>
      <c r="F96" s="8" t="s">
        <v>80</v>
      </c>
      <c r="G96" s="9">
        <v>21.638158798217773</v>
      </c>
      <c r="H96" s="8">
        <v>21.681262969970703</v>
      </c>
      <c r="I96" s="8">
        <v>6.0959853231906891E-2</v>
      </c>
      <c r="J96" s="9" t="s">
        <v>47</v>
      </c>
      <c r="K96" s="8" t="s">
        <v>47</v>
      </c>
      <c r="L96" s="8" t="s">
        <v>47</v>
      </c>
      <c r="M96" s="8" t="b">
        <v>0</v>
      </c>
      <c r="N96" s="8">
        <v>0.01</v>
      </c>
      <c r="O96" s="8" t="b">
        <v>0</v>
      </c>
      <c r="P96" s="8">
        <v>3</v>
      </c>
      <c r="Q96" s="8">
        <v>15</v>
      </c>
      <c r="R96" s="8" t="s">
        <v>47</v>
      </c>
      <c r="S96" s="8" t="s">
        <v>46</v>
      </c>
      <c r="T96" s="8" t="s">
        <v>46</v>
      </c>
    </row>
    <row r="97" spans="1:20" x14ac:dyDescent="0.25">
      <c r="A97" s="8" t="s">
        <v>111</v>
      </c>
      <c r="B97" s="87" t="s">
        <v>1100</v>
      </c>
      <c r="C97" s="8" t="s">
        <v>88</v>
      </c>
      <c r="D97" s="8" t="s">
        <v>82</v>
      </c>
      <c r="E97" s="8" t="s">
        <v>87</v>
      </c>
      <c r="F97" s="8" t="s">
        <v>86</v>
      </c>
      <c r="G97" s="9" t="s">
        <v>85</v>
      </c>
      <c r="H97" s="8">
        <v>40.849391937255859</v>
      </c>
      <c r="I97" s="8" t="s">
        <v>47</v>
      </c>
      <c r="J97" s="9" t="s">
        <v>47</v>
      </c>
      <c r="K97" s="8" t="s">
        <v>47</v>
      </c>
      <c r="L97" s="8" t="s">
        <v>47</v>
      </c>
      <c r="M97" s="8" t="b">
        <v>0</v>
      </c>
      <c r="N97" s="8">
        <v>0.2</v>
      </c>
      <c r="O97" s="8" t="b">
        <v>0</v>
      </c>
      <c r="P97" s="8">
        <v>3</v>
      </c>
      <c r="Q97" s="8">
        <v>15</v>
      </c>
      <c r="R97" s="8" t="s">
        <v>47</v>
      </c>
      <c r="S97" s="8" t="s">
        <v>46</v>
      </c>
      <c r="T97" s="8" t="s">
        <v>46</v>
      </c>
    </row>
    <row r="98" spans="1:20" x14ac:dyDescent="0.25">
      <c r="A98" s="8" t="s">
        <v>111</v>
      </c>
      <c r="B98" s="87" t="s">
        <v>1100</v>
      </c>
      <c r="C98" s="8" t="s">
        <v>83</v>
      </c>
      <c r="D98" s="8" t="s">
        <v>82</v>
      </c>
      <c r="E98" s="8" t="s">
        <v>81</v>
      </c>
      <c r="F98" s="8" t="s">
        <v>80</v>
      </c>
      <c r="G98" s="9">
        <v>21.291069030761719</v>
      </c>
      <c r="H98" s="8">
        <v>21.454544067382813</v>
      </c>
      <c r="I98" s="8">
        <v>0.23118861019611359</v>
      </c>
      <c r="J98" s="9" t="s">
        <v>47</v>
      </c>
      <c r="K98" s="8" t="s">
        <v>47</v>
      </c>
      <c r="L98" s="8" t="s">
        <v>47</v>
      </c>
      <c r="M98" s="8" t="b">
        <v>0</v>
      </c>
      <c r="N98" s="8">
        <v>0.01</v>
      </c>
      <c r="O98" s="8" t="b">
        <v>0</v>
      </c>
      <c r="P98" s="8">
        <v>3</v>
      </c>
      <c r="Q98" s="8">
        <v>15</v>
      </c>
      <c r="R98" s="8" t="s">
        <v>47</v>
      </c>
      <c r="S98" s="8" t="s">
        <v>46</v>
      </c>
      <c r="T98" s="8" t="s">
        <v>46</v>
      </c>
    </row>
    <row r="99" spans="1:20" x14ac:dyDescent="0.25">
      <c r="A99" s="8" t="s">
        <v>110</v>
      </c>
      <c r="B99" s="87" t="s">
        <v>1100</v>
      </c>
      <c r="C99" s="8" t="s">
        <v>88</v>
      </c>
      <c r="D99" s="8" t="s">
        <v>82</v>
      </c>
      <c r="E99" s="8" t="s">
        <v>87</v>
      </c>
      <c r="F99" s="8" t="s">
        <v>86</v>
      </c>
      <c r="G99" s="9">
        <v>40.849391937255859</v>
      </c>
      <c r="H99" s="8">
        <v>40.849391937255859</v>
      </c>
      <c r="I99" s="8" t="s">
        <v>47</v>
      </c>
      <c r="J99" s="9">
        <v>0.21344326436519623</v>
      </c>
      <c r="K99" s="8">
        <v>0.21344326436519623</v>
      </c>
      <c r="L99" s="8" t="s">
        <v>47</v>
      </c>
      <c r="M99" s="8" t="b">
        <v>0</v>
      </c>
      <c r="N99" s="8">
        <v>0.2</v>
      </c>
      <c r="O99" s="8" t="b">
        <v>0</v>
      </c>
      <c r="P99" s="8">
        <v>3</v>
      </c>
      <c r="Q99" s="8">
        <v>15</v>
      </c>
      <c r="R99" s="8" t="s">
        <v>47</v>
      </c>
      <c r="S99" s="8" t="s">
        <v>46</v>
      </c>
      <c r="T99" s="8" t="s">
        <v>46</v>
      </c>
    </row>
    <row r="100" spans="1:20" x14ac:dyDescent="0.25">
      <c r="A100" s="8" t="s">
        <v>110</v>
      </c>
      <c r="B100" s="87" t="s">
        <v>1100</v>
      </c>
      <c r="C100" s="8" t="s">
        <v>83</v>
      </c>
      <c r="D100" s="8" t="s">
        <v>82</v>
      </c>
      <c r="E100" s="8" t="s">
        <v>81</v>
      </c>
      <c r="F100" s="8" t="s">
        <v>80</v>
      </c>
      <c r="G100" s="9">
        <v>21.618019104003906</v>
      </c>
      <c r="H100" s="8">
        <v>21.454544067382813</v>
      </c>
      <c r="I100" s="8">
        <v>0.23118861019611359</v>
      </c>
      <c r="J100" s="9" t="s">
        <v>47</v>
      </c>
      <c r="K100" s="8" t="s">
        <v>47</v>
      </c>
      <c r="L100" s="8" t="s">
        <v>47</v>
      </c>
      <c r="M100" s="8" t="b">
        <v>0</v>
      </c>
      <c r="N100" s="8">
        <v>0.01</v>
      </c>
      <c r="O100" s="8" t="b">
        <v>0</v>
      </c>
      <c r="P100" s="8">
        <v>3</v>
      </c>
      <c r="Q100" s="8">
        <v>15</v>
      </c>
      <c r="R100" s="8" t="s">
        <v>47</v>
      </c>
      <c r="S100" s="8" t="s">
        <v>46</v>
      </c>
      <c r="T100" s="8" t="s">
        <v>46</v>
      </c>
    </row>
    <row r="101" spans="1:20" x14ac:dyDescent="0.25">
      <c r="A101" s="8" t="s">
        <v>109</v>
      </c>
      <c r="B101" s="87" t="s">
        <v>1101</v>
      </c>
      <c r="C101" s="8" t="s">
        <v>88</v>
      </c>
      <c r="D101" s="8" t="s">
        <v>82</v>
      </c>
      <c r="E101" s="8" t="s">
        <v>87</v>
      </c>
      <c r="F101" s="8" t="s">
        <v>86</v>
      </c>
      <c r="G101" s="9">
        <v>39.633281707763672</v>
      </c>
      <c r="H101" s="8">
        <v>39.133567810058594</v>
      </c>
      <c r="I101" s="8">
        <v>0.70670485496520996</v>
      </c>
      <c r="J101" s="9">
        <v>0.50653976202011108</v>
      </c>
      <c r="K101" s="8">
        <v>0.7685467004776001</v>
      </c>
      <c r="L101" s="8">
        <v>0.37053373456001282</v>
      </c>
      <c r="M101" s="8" t="b">
        <v>0</v>
      </c>
      <c r="N101" s="8">
        <v>0.2</v>
      </c>
      <c r="O101" s="8" t="b">
        <v>0</v>
      </c>
      <c r="P101" s="8">
        <v>3</v>
      </c>
      <c r="Q101" s="8">
        <v>15</v>
      </c>
      <c r="R101" s="8" t="s">
        <v>47</v>
      </c>
      <c r="S101" s="8" t="s">
        <v>95</v>
      </c>
      <c r="T101" s="8" t="s">
        <v>46</v>
      </c>
    </row>
    <row r="102" spans="1:20" x14ac:dyDescent="0.25">
      <c r="A102" s="8" t="s">
        <v>109</v>
      </c>
      <c r="B102" s="87" t="s">
        <v>1101</v>
      </c>
      <c r="C102" s="8" t="s">
        <v>83</v>
      </c>
      <c r="D102" s="8" t="s">
        <v>82</v>
      </c>
      <c r="E102" s="8" t="s">
        <v>81</v>
      </c>
      <c r="F102" s="8" t="s">
        <v>80</v>
      </c>
      <c r="G102" s="9">
        <v>21.431118011474609</v>
      </c>
      <c r="H102" s="8">
        <v>21.361867904663086</v>
      </c>
      <c r="I102" s="8">
        <v>9.7934439778327942E-2</v>
      </c>
      <c r="J102" s="9" t="s">
        <v>47</v>
      </c>
      <c r="K102" s="8" t="s">
        <v>47</v>
      </c>
      <c r="L102" s="8" t="s">
        <v>47</v>
      </c>
      <c r="M102" s="8" t="b">
        <v>0</v>
      </c>
      <c r="N102" s="8">
        <v>0.01</v>
      </c>
      <c r="O102" s="8" t="b">
        <v>0</v>
      </c>
      <c r="P102" s="8">
        <v>3</v>
      </c>
      <c r="Q102" s="8">
        <v>15</v>
      </c>
      <c r="R102" s="8" t="s">
        <v>47</v>
      </c>
      <c r="S102" s="8" t="s">
        <v>95</v>
      </c>
      <c r="T102" s="8" t="s">
        <v>46</v>
      </c>
    </row>
    <row r="103" spans="1:20" x14ac:dyDescent="0.25">
      <c r="A103" s="8" t="s">
        <v>108</v>
      </c>
      <c r="B103" s="87" t="s">
        <v>1101</v>
      </c>
      <c r="C103" s="8" t="s">
        <v>88</v>
      </c>
      <c r="D103" s="8" t="s">
        <v>82</v>
      </c>
      <c r="E103" s="8" t="s">
        <v>87</v>
      </c>
      <c r="F103" s="8" t="s">
        <v>86</v>
      </c>
      <c r="G103" s="9">
        <v>38.63385009765625</v>
      </c>
      <c r="H103" s="8">
        <v>39.133567810058594</v>
      </c>
      <c r="I103" s="8">
        <v>0.70670485496520996</v>
      </c>
      <c r="J103" s="9">
        <v>1.0305535793304443</v>
      </c>
      <c r="K103" s="8">
        <v>0.7685467004776001</v>
      </c>
      <c r="L103" s="8">
        <v>0.37053373456001282</v>
      </c>
      <c r="M103" s="8" t="b">
        <v>0</v>
      </c>
      <c r="N103" s="8">
        <v>0.2</v>
      </c>
      <c r="O103" s="8" t="b">
        <v>0</v>
      </c>
      <c r="P103" s="8">
        <v>3</v>
      </c>
      <c r="Q103" s="8">
        <v>15</v>
      </c>
      <c r="R103" s="8" t="s">
        <v>47</v>
      </c>
      <c r="S103" s="8" t="s">
        <v>95</v>
      </c>
      <c r="T103" s="8" t="s">
        <v>46</v>
      </c>
    </row>
    <row r="104" spans="1:20" x14ac:dyDescent="0.25">
      <c r="A104" s="8" t="s">
        <v>108</v>
      </c>
      <c r="B104" s="87" t="s">
        <v>1101</v>
      </c>
      <c r="C104" s="8" t="s">
        <v>83</v>
      </c>
      <c r="D104" s="8" t="s">
        <v>82</v>
      </c>
      <c r="E104" s="8" t="s">
        <v>81</v>
      </c>
      <c r="F104" s="8" t="s">
        <v>80</v>
      </c>
      <c r="G104" s="9">
        <v>21.292617797851563</v>
      </c>
      <c r="H104" s="8">
        <v>21.361867904663086</v>
      </c>
      <c r="I104" s="8">
        <v>9.7934439778327942E-2</v>
      </c>
      <c r="J104" s="9" t="s">
        <v>47</v>
      </c>
      <c r="K104" s="8" t="s">
        <v>47</v>
      </c>
      <c r="L104" s="8" t="s">
        <v>47</v>
      </c>
      <c r="M104" s="8" t="b">
        <v>0</v>
      </c>
      <c r="N104" s="8">
        <v>0.01</v>
      </c>
      <c r="O104" s="8" t="b">
        <v>0</v>
      </c>
      <c r="P104" s="8">
        <v>3</v>
      </c>
      <c r="Q104" s="8">
        <v>15</v>
      </c>
      <c r="R104" s="8" t="s">
        <v>47</v>
      </c>
      <c r="S104" s="8" t="s">
        <v>95</v>
      </c>
      <c r="T104" s="8" t="s">
        <v>46</v>
      </c>
    </row>
    <row r="105" spans="1:20" x14ac:dyDescent="0.25">
      <c r="A105" s="8" t="s">
        <v>107</v>
      </c>
      <c r="B105" s="87" t="s">
        <v>1102</v>
      </c>
      <c r="C105" s="8" t="s">
        <v>88</v>
      </c>
      <c r="D105" s="8" t="s">
        <v>82</v>
      </c>
      <c r="E105" s="8" t="s">
        <v>87</v>
      </c>
      <c r="F105" s="8" t="s">
        <v>86</v>
      </c>
      <c r="G105" s="9">
        <v>30.631401062011719</v>
      </c>
      <c r="H105" s="8">
        <v>30.781200408935547</v>
      </c>
      <c r="I105" s="8">
        <v>0.21184827387332916</v>
      </c>
      <c r="J105" s="9">
        <v>304.00869750976563</v>
      </c>
      <c r="K105" s="8">
        <v>274.85858154296875</v>
      </c>
      <c r="L105" s="8">
        <v>41.224491119384766</v>
      </c>
      <c r="M105" s="8" t="b">
        <v>0</v>
      </c>
      <c r="N105" s="8">
        <v>0.2</v>
      </c>
      <c r="O105" s="8" t="b">
        <v>0</v>
      </c>
      <c r="P105" s="8">
        <v>3</v>
      </c>
      <c r="Q105" s="8">
        <v>15</v>
      </c>
      <c r="R105" s="8" t="s">
        <v>47</v>
      </c>
      <c r="S105" s="8" t="s">
        <v>46</v>
      </c>
      <c r="T105" s="8" t="s">
        <v>46</v>
      </c>
    </row>
    <row r="106" spans="1:20" x14ac:dyDescent="0.25">
      <c r="A106" s="8" t="s">
        <v>107</v>
      </c>
      <c r="B106" s="87" t="s">
        <v>1102</v>
      </c>
      <c r="C106" s="8" t="s">
        <v>83</v>
      </c>
      <c r="D106" s="8" t="s">
        <v>82</v>
      </c>
      <c r="E106" s="8" t="s">
        <v>81</v>
      </c>
      <c r="F106" s="8" t="s">
        <v>80</v>
      </c>
      <c r="G106" s="9">
        <v>21.980276107788086</v>
      </c>
      <c r="H106" s="8">
        <v>21.73390007019043</v>
      </c>
      <c r="I106" s="8">
        <v>0.34842833876609802</v>
      </c>
      <c r="J106" s="9" t="s">
        <v>47</v>
      </c>
      <c r="K106" s="8" t="s">
        <v>47</v>
      </c>
      <c r="L106" s="8" t="s">
        <v>47</v>
      </c>
      <c r="M106" s="8" t="b">
        <v>0</v>
      </c>
      <c r="N106" s="8">
        <v>0.01</v>
      </c>
      <c r="O106" s="8" t="b">
        <v>0</v>
      </c>
      <c r="P106" s="8">
        <v>3</v>
      </c>
      <c r="Q106" s="8">
        <v>15</v>
      </c>
      <c r="R106" s="8" t="s">
        <v>47</v>
      </c>
      <c r="S106" s="8" t="s">
        <v>46</v>
      </c>
      <c r="T106" s="8" t="s">
        <v>46</v>
      </c>
    </row>
    <row r="107" spans="1:20" x14ac:dyDescent="0.25">
      <c r="A107" s="8" t="s">
        <v>106</v>
      </c>
      <c r="B107" s="87" t="s">
        <v>1102</v>
      </c>
      <c r="C107" s="8" t="s">
        <v>88</v>
      </c>
      <c r="D107" s="8" t="s">
        <v>82</v>
      </c>
      <c r="E107" s="8" t="s">
        <v>87</v>
      </c>
      <c r="F107" s="8" t="s">
        <v>86</v>
      </c>
      <c r="G107" s="9">
        <v>30.930999755859375</v>
      </c>
      <c r="H107" s="8">
        <v>30.781200408935547</v>
      </c>
      <c r="I107" s="8">
        <v>0.21184827387332916</v>
      </c>
      <c r="J107" s="9">
        <v>245.70846557617188</v>
      </c>
      <c r="K107" s="8">
        <v>274.85858154296875</v>
      </c>
      <c r="L107" s="8">
        <v>41.224491119384766</v>
      </c>
      <c r="M107" s="8" t="b">
        <v>0</v>
      </c>
      <c r="N107" s="8">
        <v>0.2</v>
      </c>
      <c r="O107" s="8" t="b">
        <v>0</v>
      </c>
      <c r="P107" s="8">
        <v>3</v>
      </c>
      <c r="Q107" s="8">
        <v>15</v>
      </c>
      <c r="R107" s="8" t="s">
        <v>47</v>
      </c>
      <c r="S107" s="8" t="s">
        <v>46</v>
      </c>
      <c r="T107" s="8" t="s">
        <v>46</v>
      </c>
    </row>
    <row r="108" spans="1:20" x14ac:dyDescent="0.25">
      <c r="A108" s="8" t="s">
        <v>106</v>
      </c>
      <c r="B108" s="87" t="s">
        <v>1102</v>
      </c>
      <c r="C108" s="8" t="s">
        <v>83</v>
      </c>
      <c r="D108" s="8" t="s">
        <v>82</v>
      </c>
      <c r="E108" s="8" t="s">
        <v>81</v>
      </c>
      <c r="F108" s="8" t="s">
        <v>80</v>
      </c>
      <c r="G108" s="9">
        <v>21.487524032592773</v>
      </c>
      <c r="H108" s="8">
        <v>21.73390007019043</v>
      </c>
      <c r="I108" s="8">
        <v>0.34842833876609802</v>
      </c>
      <c r="J108" s="9" t="s">
        <v>47</v>
      </c>
      <c r="K108" s="8" t="s">
        <v>47</v>
      </c>
      <c r="L108" s="8" t="s">
        <v>47</v>
      </c>
      <c r="M108" s="8" t="b">
        <v>0</v>
      </c>
      <c r="N108" s="8">
        <v>0.01</v>
      </c>
      <c r="O108" s="8" t="b">
        <v>0</v>
      </c>
      <c r="P108" s="8">
        <v>3</v>
      </c>
      <c r="Q108" s="8">
        <v>15</v>
      </c>
      <c r="R108" s="8" t="s">
        <v>47</v>
      </c>
      <c r="S108" s="8" t="s">
        <v>46</v>
      </c>
      <c r="T108" s="8" t="s">
        <v>46</v>
      </c>
    </row>
    <row r="109" spans="1:20" x14ac:dyDescent="0.25">
      <c r="A109" s="8" t="s">
        <v>105</v>
      </c>
      <c r="B109" s="87" t="s">
        <v>1103</v>
      </c>
      <c r="C109" s="8" t="s">
        <v>88</v>
      </c>
      <c r="D109" s="8" t="s">
        <v>82</v>
      </c>
      <c r="E109" s="8" t="s">
        <v>87</v>
      </c>
      <c r="F109" s="8" t="s">
        <v>86</v>
      </c>
      <c r="G109" s="9" t="s">
        <v>85</v>
      </c>
      <c r="H109" s="8" t="s">
        <v>47</v>
      </c>
      <c r="I109" s="8" t="s">
        <v>47</v>
      </c>
      <c r="J109" s="9" t="s">
        <v>47</v>
      </c>
      <c r="K109" s="8" t="s">
        <v>47</v>
      </c>
      <c r="L109" s="8" t="s">
        <v>47</v>
      </c>
      <c r="M109" s="8" t="b">
        <v>0</v>
      </c>
      <c r="N109" s="8">
        <v>0.2</v>
      </c>
      <c r="O109" s="8" t="b">
        <v>0</v>
      </c>
      <c r="P109" s="8">
        <v>3</v>
      </c>
      <c r="Q109" s="8">
        <v>15</v>
      </c>
      <c r="R109" s="8" t="s">
        <v>47</v>
      </c>
      <c r="S109" s="8" t="s">
        <v>46</v>
      </c>
      <c r="T109" s="8" t="s">
        <v>46</v>
      </c>
    </row>
    <row r="110" spans="1:20" x14ac:dyDescent="0.25">
      <c r="A110" s="8" t="s">
        <v>105</v>
      </c>
      <c r="B110" s="87" t="s">
        <v>1103</v>
      </c>
      <c r="C110" s="8" t="s">
        <v>83</v>
      </c>
      <c r="D110" s="8" t="s">
        <v>82</v>
      </c>
      <c r="E110" s="8" t="s">
        <v>81</v>
      </c>
      <c r="F110" s="8" t="s">
        <v>80</v>
      </c>
      <c r="G110" s="9">
        <v>21.660591125488281</v>
      </c>
      <c r="H110" s="8">
        <v>21.564552307128906</v>
      </c>
      <c r="I110" s="8">
        <v>0.13581804931163788</v>
      </c>
      <c r="J110" s="9" t="s">
        <v>47</v>
      </c>
      <c r="K110" s="8" t="s">
        <v>47</v>
      </c>
      <c r="L110" s="8" t="s">
        <v>47</v>
      </c>
      <c r="M110" s="8" t="b">
        <v>0</v>
      </c>
      <c r="N110" s="8">
        <v>0.01</v>
      </c>
      <c r="O110" s="8" t="b">
        <v>0</v>
      </c>
      <c r="P110" s="8">
        <v>3</v>
      </c>
      <c r="Q110" s="8">
        <v>15</v>
      </c>
      <c r="R110" s="8" t="s">
        <v>47</v>
      </c>
      <c r="S110" s="8" t="s">
        <v>46</v>
      </c>
      <c r="T110" s="8" t="s">
        <v>46</v>
      </c>
    </row>
    <row r="111" spans="1:20" x14ac:dyDescent="0.25">
      <c r="A111" s="8" t="s">
        <v>104</v>
      </c>
      <c r="B111" s="87" t="s">
        <v>1103</v>
      </c>
      <c r="C111" s="8" t="s">
        <v>88</v>
      </c>
      <c r="D111" s="8" t="s">
        <v>82</v>
      </c>
      <c r="E111" s="8" t="s">
        <v>87</v>
      </c>
      <c r="F111" s="8" t="s">
        <v>86</v>
      </c>
      <c r="G111" s="9" t="s">
        <v>85</v>
      </c>
      <c r="H111" s="8" t="s">
        <v>47</v>
      </c>
      <c r="I111" s="8" t="s">
        <v>47</v>
      </c>
      <c r="J111" s="9" t="s">
        <v>47</v>
      </c>
      <c r="K111" s="8" t="s">
        <v>47</v>
      </c>
      <c r="L111" s="8" t="s">
        <v>47</v>
      </c>
      <c r="M111" s="8" t="b">
        <v>0</v>
      </c>
      <c r="N111" s="8">
        <v>0.2</v>
      </c>
      <c r="O111" s="8" t="b">
        <v>0</v>
      </c>
      <c r="P111" s="8">
        <v>3</v>
      </c>
      <c r="Q111" s="8">
        <v>15</v>
      </c>
      <c r="R111" s="8" t="s">
        <v>47</v>
      </c>
      <c r="S111" s="8" t="s">
        <v>46</v>
      </c>
      <c r="T111" s="8" t="s">
        <v>46</v>
      </c>
    </row>
    <row r="112" spans="1:20" x14ac:dyDescent="0.25">
      <c r="A112" s="8" t="s">
        <v>104</v>
      </c>
      <c r="B112" s="87" t="s">
        <v>1103</v>
      </c>
      <c r="C112" s="8" t="s">
        <v>83</v>
      </c>
      <c r="D112" s="8" t="s">
        <v>82</v>
      </c>
      <c r="E112" s="8" t="s">
        <v>81</v>
      </c>
      <c r="F112" s="8" t="s">
        <v>80</v>
      </c>
      <c r="G112" s="9">
        <v>21.468515396118164</v>
      </c>
      <c r="H112" s="8">
        <v>21.564552307128906</v>
      </c>
      <c r="I112" s="8">
        <v>0.13581804931163788</v>
      </c>
      <c r="J112" s="9" t="s">
        <v>47</v>
      </c>
      <c r="K112" s="8" t="s">
        <v>47</v>
      </c>
      <c r="L112" s="8" t="s">
        <v>47</v>
      </c>
      <c r="M112" s="8" t="b">
        <v>0</v>
      </c>
      <c r="N112" s="8">
        <v>0.01</v>
      </c>
      <c r="O112" s="8" t="b">
        <v>0</v>
      </c>
      <c r="P112" s="8">
        <v>3</v>
      </c>
      <c r="Q112" s="8">
        <v>15</v>
      </c>
      <c r="R112" s="8" t="s">
        <v>47</v>
      </c>
      <c r="S112" s="8" t="s">
        <v>46</v>
      </c>
      <c r="T112" s="8" t="s">
        <v>46</v>
      </c>
    </row>
    <row r="113" spans="1:20" x14ac:dyDescent="0.25">
      <c r="A113" s="8" t="s">
        <v>103</v>
      </c>
      <c r="B113" s="87" t="s">
        <v>1104</v>
      </c>
      <c r="C113" s="8" t="s">
        <v>88</v>
      </c>
      <c r="D113" s="8" t="s">
        <v>82</v>
      </c>
      <c r="E113" s="8" t="s">
        <v>87</v>
      </c>
      <c r="F113" s="8" t="s">
        <v>86</v>
      </c>
      <c r="G113" s="9">
        <v>30.773107528686523</v>
      </c>
      <c r="H113" s="8">
        <v>30.737186431884766</v>
      </c>
      <c r="I113" s="8">
        <v>5.0801452249288559E-2</v>
      </c>
      <c r="J113" s="9">
        <v>274.88482666015625</v>
      </c>
      <c r="K113" s="8">
        <v>282.0843505859375</v>
      </c>
      <c r="L113" s="8">
        <v>10.18166446685791</v>
      </c>
      <c r="M113" s="8" t="b">
        <v>0</v>
      </c>
      <c r="N113" s="8">
        <v>0.2</v>
      </c>
      <c r="O113" s="8" t="b">
        <v>0</v>
      </c>
      <c r="P113" s="8">
        <v>3</v>
      </c>
      <c r="Q113" s="8">
        <v>15</v>
      </c>
      <c r="R113" s="8" t="s">
        <v>47</v>
      </c>
      <c r="S113" s="8" t="s">
        <v>46</v>
      </c>
      <c r="T113" s="8" t="s">
        <v>46</v>
      </c>
    </row>
    <row r="114" spans="1:20" x14ac:dyDescent="0.25">
      <c r="A114" s="8" t="s">
        <v>103</v>
      </c>
      <c r="B114" s="87" t="s">
        <v>1104</v>
      </c>
      <c r="C114" s="8" t="s">
        <v>83</v>
      </c>
      <c r="D114" s="8" t="s">
        <v>82</v>
      </c>
      <c r="E114" s="8" t="s">
        <v>81</v>
      </c>
      <c r="F114" s="8" t="s">
        <v>80</v>
      </c>
      <c r="G114" s="9">
        <v>21.127281188964844</v>
      </c>
      <c r="H114" s="8">
        <v>21.185066223144531</v>
      </c>
      <c r="I114" s="8">
        <v>8.1719033420085907E-2</v>
      </c>
      <c r="J114" s="9" t="s">
        <v>47</v>
      </c>
      <c r="K114" s="8" t="s">
        <v>47</v>
      </c>
      <c r="L114" s="8" t="s">
        <v>47</v>
      </c>
      <c r="M114" s="8" t="b">
        <v>0</v>
      </c>
      <c r="N114" s="8">
        <v>0.01</v>
      </c>
      <c r="O114" s="8" t="b">
        <v>0</v>
      </c>
      <c r="P114" s="8">
        <v>3</v>
      </c>
      <c r="Q114" s="8">
        <v>15</v>
      </c>
      <c r="R114" s="8" t="s">
        <v>47</v>
      </c>
      <c r="S114" s="8" t="s">
        <v>46</v>
      </c>
      <c r="T114" s="8" t="s">
        <v>46</v>
      </c>
    </row>
    <row r="115" spans="1:20" x14ac:dyDescent="0.25">
      <c r="A115" s="8" t="s">
        <v>102</v>
      </c>
      <c r="B115" s="87" t="s">
        <v>1104</v>
      </c>
      <c r="C115" s="8" t="s">
        <v>88</v>
      </c>
      <c r="D115" s="8" t="s">
        <v>82</v>
      </c>
      <c r="E115" s="8" t="s">
        <v>87</v>
      </c>
      <c r="F115" s="8" t="s">
        <v>86</v>
      </c>
      <c r="G115" s="9">
        <v>30.701263427734375</v>
      </c>
      <c r="H115" s="8">
        <v>30.737186431884766</v>
      </c>
      <c r="I115" s="8">
        <v>5.0801452249288559E-2</v>
      </c>
      <c r="J115" s="9">
        <v>289.28387451171875</v>
      </c>
      <c r="K115" s="8">
        <v>282.0843505859375</v>
      </c>
      <c r="L115" s="8">
        <v>10.18166446685791</v>
      </c>
      <c r="M115" s="8" t="b">
        <v>0</v>
      </c>
      <c r="N115" s="8">
        <v>0.2</v>
      </c>
      <c r="O115" s="8" t="b">
        <v>0</v>
      </c>
      <c r="P115" s="8">
        <v>3</v>
      </c>
      <c r="Q115" s="8">
        <v>15</v>
      </c>
      <c r="R115" s="8" t="s">
        <v>47</v>
      </c>
      <c r="S115" s="8" t="s">
        <v>46</v>
      </c>
      <c r="T115" s="8" t="s">
        <v>46</v>
      </c>
    </row>
    <row r="116" spans="1:20" x14ac:dyDescent="0.25">
      <c r="A116" s="8" t="s">
        <v>102</v>
      </c>
      <c r="B116" s="87" t="s">
        <v>1104</v>
      </c>
      <c r="C116" s="8" t="s">
        <v>83</v>
      </c>
      <c r="D116" s="8" t="s">
        <v>82</v>
      </c>
      <c r="E116" s="8" t="s">
        <v>81</v>
      </c>
      <c r="F116" s="8" t="s">
        <v>80</v>
      </c>
      <c r="G116" s="9">
        <v>21.242849349975586</v>
      </c>
      <c r="H116" s="8">
        <v>21.185066223144531</v>
      </c>
      <c r="I116" s="8">
        <v>8.1719033420085907E-2</v>
      </c>
      <c r="J116" s="9" t="s">
        <v>47</v>
      </c>
      <c r="K116" s="8" t="s">
        <v>47</v>
      </c>
      <c r="L116" s="8" t="s">
        <v>47</v>
      </c>
      <c r="M116" s="8" t="b">
        <v>0</v>
      </c>
      <c r="N116" s="8">
        <v>0.01</v>
      </c>
      <c r="O116" s="8" t="b">
        <v>0</v>
      </c>
      <c r="P116" s="8">
        <v>3</v>
      </c>
      <c r="Q116" s="8">
        <v>15</v>
      </c>
      <c r="R116" s="8" t="s">
        <v>47</v>
      </c>
      <c r="S116" s="8" t="s">
        <v>46</v>
      </c>
      <c r="T116" s="8" t="s">
        <v>46</v>
      </c>
    </row>
    <row r="117" spans="1:20" x14ac:dyDescent="0.25">
      <c r="A117" s="8" t="s">
        <v>101</v>
      </c>
      <c r="B117" s="87" t="s">
        <v>1105</v>
      </c>
      <c r="C117" s="8" t="s">
        <v>88</v>
      </c>
      <c r="D117" s="8" t="s">
        <v>82</v>
      </c>
      <c r="E117" s="8" t="s">
        <v>87</v>
      </c>
      <c r="F117" s="8" t="s">
        <v>86</v>
      </c>
      <c r="G117" s="9">
        <v>39.796981811523438</v>
      </c>
      <c r="H117" s="8">
        <v>38.553043365478516</v>
      </c>
      <c r="I117" s="8">
        <v>1.7591946125030518</v>
      </c>
      <c r="J117" s="9">
        <v>0.45091050863265991</v>
      </c>
      <c r="K117" s="8">
        <v>1.5464464426040649</v>
      </c>
      <c r="L117" s="8">
        <v>1.5493217706680298</v>
      </c>
      <c r="M117" s="8" t="b">
        <v>0</v>
      </c>
      <c r="N117" s="8">
        <v>0.2</v>
      </c>
      <c r="O117" s="8" t="b">
        <v>0</v>
      </c>
      <c r="P117" s="8">
        <v>3</v>
      </c>
      <c r="Q117" s="8">
        <v>15</v>
      </c>
      <c r="R117" s="8" t="s">
        <v>47</v>
      </c>
      <c r="S117" s="8" t="s">
        <v>95</v>
      </c>
      <c r="T117" s="8" t="s">
        <v>46</v>
      </c>
    </row>
    <row r="118" spans="1:20" x14ac:dyDescent="0.25">
      <c r="A118" s="8" t="s">
        <v>101</v>
      </c>
      <c r="B118" s="87" t="s">
        <v>1105</v>
      </c>
      <c r="C118" s="8" t="s">
        <v>83</v>
      </c>
      <c r="D118" s="8" t="s">
        <v>82</v>
      </c>
      <c r="E118" s="8" t="s">
        <v>81</v>
      </c>
      <c r="F118" s="8" t="s">
        <v>80</v>
      </c>
      <c r="G118" s="9">
        <v>21.272354125976563</v>
      </c>
      <c r="H118" s="8">
        <v>21.423164367675781</v>
      </c>
      <c r="I118" s="8">
        <v>0.21327789127826691</v>
      </c>
      <c r="J118" s="9" t="s">
        <v>47</v>
      </c>
      <c r="K118" s="8" t="s">
        <v>47</v>
      </c>
      <c r="L118" s="8" t="s">
        <v>47</v>
      </c>
      <c r="M118" s="8" t="b">
        <v>0</v>
      </c>
      <c r="N118" s="8">
        <v>0.01</v>
      </c>
      <c r="O118" s="8" t="b">
        <v>0</v>
      </c>
      <c r="P118" s="8">
        <v>3</v>
      </c>
      <c r="Q118" s="8">
        <v>15</v>
      </c>
      <c r="R118" s="8" t="s">
        <v>47</v>
      </c>
      <c r="S118" s="8" t="s">
        <v>95</v>
      </c>
      <c r="T118" s="8" t="s">
        <v>46</v>
      </c>
    </row>
    <row r="119" spans="1:20" x14ac:dyDescent="0.25">
      <c r="A119" s="8" t="s">
        <v>100</v>
      </c>
      <c r="B119" s="87" t="s">
        <v>1105</v>
      </c>
      <c r="C119" s="8" t="s">
        <v>88</v>
      </c>
      <c r="D119" s="8" t="s">
        <v>82</v>
      </c>
      <c r="E119" s="8" t="s">
        <v>87</v>
      </c>
      <c r="F119" s="8" t="s">
        <v>86</v>
      </c>
      <c r="G119" s="9">
        <v>37.309104919433594</v>
      </c>
      <c r="H119" s="8">
        <v>38.553043365478516</v>
      </c>
      <c r="I119" s="8">
        <v>1.7591946125030518</v>
      </c>
      <c r="J119" s="9">
        <v>2.6419823169708252</v>
      </c>
      <c r="K119" s="8">
        <v>1.5464464426040649</v>
      </c>
      <c r="L119" s="8">
        <v>1.5493217706680298</v>
      </c>
      <c r="M119" s="8" t="b">
        <v>0</v>
      </c>
      <c r="N119" s="8">
        <v>0.2</v>
      </c>
      <c r="O119" s="8" t="b">
        <v>0</v>
      </c>
      <c r="P119" s="8">
        <v>3</v>
      </c>
      <c r="Q119" s="8">
        <v>15</v>
      </c>
      <c r="R119" s="8" t="s">
        <v>47</v>
      </c>
      <c r="S119" s="8" t="s">
        <v>95</v>
      </c>
      <c r="T119" s="8" t="s">
        <v>46</v>
      </c>
    </row>
    <row r="120" spans="1:20" x14ac:dyDescent="0.25">
      <c r="A120" s="8" t="s">
        <v>100</v>
      </c>
      <c r="B120" s="87" t="s">
        <v>1105</v>
      </c>
      <c r="C120" s="8" t="s">
        <v>83</v>
      </c>
      <c r="D120" s="8" t="s">
        <v>82</v>
      </c>
      <c r="E120" s="8" t="s">
        <v>81</v>
      </c>
      <c r="F120" s="8" t="s">
        <v>80</v>
      </c>
      <c r="G120" s="9">
        <v>21.573974609375</v>
      </c>
      <c r="H120" s="8">
        <v>21.423164367675781</v>
      </c>
      <c r="I120" s="8">
        <v>0.21327789127826691</v>
      </c>
      <c r="J120" s="9" t="s">
        <v>47</v>
      </c>
      <c r="K120" s="8" t="s">
        <v>47</v>
      </c>
      <c r="L120" s="8" t="s">
        <v>47</v>
      </c>
      <c r="M120" s="8" t="b">
        <v>0</v>
      </c>
      <c r="N120" s="8">
        <v>0.01</v>
      </c>
      <c r="O120" s="8" t="b">
        <v>0</v>
      </c>
      <c r="P120" s="8">
        <v>3</v>
      </c>
      <c r="Q120" s="8">
        <v>15</v>
      </c>
      <c r="R120" s="8" t="s">
        <v>47</v>
      </c>
      <c r="S120" s="8" t="s">
        <v>95</v>
      </c>
      <c r="T120" s="8" t="s">
        <v>46</v>
      </c>
    </row>
    <row r="121" spans="1:20" x14ac:dyDescent="0.25">
      <c r="A121" s="8" t="s">
        <v>98</v>
      </c>
      <c r="B121" s="87" t="s">
        <v>1106</v>
      </c>
      <c r="C121" s="8" t="s">
        <v>88</v>
      </c>
      <c r="D121" s="8" t="s">
        <v>82</v>
      </c>
      <c r="E121" s="8" t="s">
        <v>87</v>
      </c>
      <c r="F121" s="8" t="s">
        <v>86</v>
      </c>
      <c r="G121" s="9">
        <v>27.3037109375</v>
      </c>
      <c r="H121" s="8">
        <v>27.304367065429688</v>
      </c>
      <c r="I121" s="8">
        <v>0.15361005067825317</v>
      </c>
      <c r="J121" s="9">
        <v>3235.334228515625</v>
      </c>
      <c r="K121" s="8">
        <v>3248.49072265625</v>
      </c>
      <c r="L121" s="8">
        <v>361.351318359375</v>
      </c>
      <c r="M121" s="8" t="b">
        <v>0</v>
      </c>
      <c r="N121" s="8">
        <v>0.2</v>
      </c>
      <c r="O121" s="8" t="b">
        <v>0</v>
      </c>
      <c r="P121" s="8">
        <v>3</v>
      </c>
      <c r="Q121" s="8">
        <v>15</v>
      </c>
      <c r="R121" s="8" t="s">
        <v>47</v>
      </c>
      <c r="S121" s="8" t="s">
        <v>46</v>
      </c>
      <c r="T121" s="8" t="s">
        <v>46</v>
      </c>
    </row>
    <row r="122" spans="1:20" x14ac:dyDescent="0.25">
      <c r="A122" s="8" t="s">
        <v>98</v>
      </c>
      <c r="B122" s="87" t="s">
        <v>1106</v>
      </c>
      <c r="C122" s="8" t="s">
        <v>83</v>
      </c>
      <c r="D122" s="8" t="s">
        <v>82</v>
      </c>
      <c r="E122" s="8" t="s">
        <v>81</v>
      </c>
      <c r="F122" s="8" t="s">
        <v>80</v>
      </c>
      <c r="G122" s="9">
        <v>21.139490127563477</v>
      </c>
      <c r="H122" s="8">
        <v>21.302566528320313</v>
      </c>
      <c r="I122" s="8">
        <v>0.24688336253166199</v>
      </c>
      <c r="J122" s="9" t="s">
        <v>47</v>
      </c>
      <c r="K122" s="8" t="s">
        <v>47</v>
      </c>
      <c r="L122" s="8" t="s">
        <v>47</v>
      </c>
      <c r="M122" s="8" t="b">
        <v>0</v>
      </c>
      <c r="N122" s="8">
        <v>0.01</v>
      </c>
      <c r="O122" s="8" t="b">
        <v>0</v>
      </c>
      <c r="P122" s="8">
        <v>3</v>
      </c>
      <c r="Q122" s="8">
        <v>15</v>
      </c>
      <c r="R122" s="8" t="s">
        <v>47</v>
      </c>
      <c r="S122" s="8" t="s">
        <v>46</v>
      </c>
      <c r="T122" s="8" t="s">
        <v>46</v>
      </c>
    </row>
    <row r="123" spans="1:20" x14ac:dyDescent="0.25">
      <c r="A123" s="8" t="s">
        <v>97</v>
      </c>
      <c r="B123" s="87" t="s">
        <v>1106</v>
      </c>
      <c r="C123" s="8" t="s">
        <v>88</v>
      </c>
      <c r="D123" s="8" t="s">
        <v>82</v>
      </c>
      <c r="E123" s="8" t="s">
        <v>87</v>
      </c>
      <c r="F123" s="8" t="s">
        <v>86</v>
      </c>
      <c r="G123" s="9">
        <v>27.099998474121094</v>
      </c>
      <c r="H123" s="8">
        <v>27.304367065429688</v>
      </c>
      <c r="I123" s="8">
        <v>0.15361005067825317</v>
      </c>
      <c r="J123" s="9">
        <v>3739.3095703125</v>
      </c>
      <c r="K123" s="8">
        <v>3248.49072265625</v>
      </c>
      <c r="L123" s="8">
        <v>361.351318359375</v>
      </c>
      <c r="M123" s="8" t="b">
        <v>0</v>
      </c>
      <c r="N123" s="8">
        <v>0.2</v>
      </c>
      <c r="O123" s="8" t="b">
        <v>0</v>
      </c>
      <c r="P123" s="8">
        <v>3</v>
      </c>
      <c r="Q123" s="8">
        <v>15</v>
      </c>
      <c r="R123" s="8" t="s">
        <v>47</v>
      </c>
      <c r="S123" s="8" t="s">
        <v>46</v>
      </c>
      <c r="T123" s="8" t="s">
        <v>46</v>
      </c>
    </row>
    <row r="124" spans="1:20" x14ac:dyDescent="0.25">
      <c r="A124" s="8" t="s">
        <v>97</v>
      </c>
      <c r="B124" s="87" t="s">
        <v>1106</v>
      </c>
      <c r="C124" s="8" t="s">
        <v>83</v>
      </c>
      <c r="D124" s="8" t="s">
        <v>82</v>
      </c>
      <c r="E124" s="8" t="s">
        <v>81</v>
      </c>
      <c r="F124" s="8" t="s">
        <v>80</v>
      </c>
      <c r="G124" s="9">
        <v>21.239160537719727</v>
      </c>
      <c r="H124" s="8">
        <v>21.302566528320313</v>
      </c>
      <c r="I124" s="8">
        <v>0.24688336253166199</v>
      </c>
      <c r="J124" s="9" t="s">
        <v>47</v>
      </c>
      <c r="K124" s="8" t="s">
        <v>47</v>
      </c>
      <c r="L124" s="8" t="s">
        <v>47</v>
      </c>
      <c r="M124" s="8" t="b">
        <v>0</v>
      </c>
      <c r="N124" s="8">
        <v>0.01</v>
      </c>
      <c r="O124" s="8" t="b">
        <v>0</v>
      </c>
      <c r="P124" s="8">
        <v>3</v>
      </c>
      <c r="Q124" s="8">
        <v>15</v>
      </c>
      <c r="R124" s="8" t="s">
        <v>47</v>
      </c>
      <c r="S124" s="8" t="s">
        <v>46</v>
      </c>
      <c r="T124" s="8" t="s">
        <v>46</v>
      </c>
    </row>
    <row r="125" spans="1:20" x14ac:dyDescent="0.25">
      <c r="A125" s="8" t="s">
        <v>94</v>
      </c>
      <c r="B125" s="87" t="s">
        <v>1106</v>
      </c>
      <c r="C125" s="8" t="s">
        <v>88</v>
      </c>
      <c r="D125" s="8" t="s">
        <v>82</v>
      </c>
      <c r="E125" s="8" t="s">
        <v>87</v>
      </c>
      <c r="F125" s="8" t="s">
        <v>86</v>
      </c>
      <c r="G125" s="9">
        <v>27.34361457824707</v>
      </c>
      <c r="H125" s="8">
        <v>27.304367065429688</v>
      </c>
      <c r="I125" s="8">
        <v>0.15361005067825317</v>
      </c>
      <c r="J125" s="9">
        <v>3144.87646484375</v>
      </c>
      <c r="K125" s="8">
        <v>3248.49072265625</v>
      </c>
      <c r="L125" s="8">
        <v>361.351318359375</v>
      </c>
      <c r="M125" s="8" t="b">
        <v>0</v>
      </c>
      <c r="N125" s="8">
        <v>0.2</v>
      </c>
      <c r="O125" s="8" t="b">
        <v>0</v>
      </c>
      <c r="P125" s="8">
        <v>3</v>
      </c>
      <c r="Q125" s="8">
        <v>15</v>
      </c>
      <c r="R125" s="8" t="s">
        <v>47</v>
      </c>
      <c r="S125" s="8" t="s">
        <v>46</v>
      </c>
      <c r="T125" s="8" t="s">
        <v>46</v>
      </c>
    </row>
    <row r="126" spans="1:20" x14ac:dyDescent="0.25">
      <c r="A126" s="8" t="s">
        <v>94</v>
      </c>
      <c r="B126" s="87" t="s">
        <v>1106</v>
      </c>
      <c r="C126" s="8" t="s">
        <v>83</v>
      </c>
      <c r="D126" s="8" t="s">
        <v>82</v>
      </c>
      <c r="E126" s="8" t="s">
        <v>81</v>
      </c>
      <c r="F126" s="8" t="s">
        <v>80</v>
      </c>
      <c r="G126" s="9">
        <v>21.164222717285156</v>
      </c>
      <c r="H126" s="8">
        <v>21.302566528320313</v>
      </c>
      <c r="I126" s="8">
        <v>0.24688336253166199</v>
      </c>
      <c r="J126" s="9" t="s">
        <v>47</v>
      </c>
      <c r="K126" s="8" t="s">
        <v>47</v>
      </c>
      <c r="L126" s="8" t="s">
        <v>47</v>
      </c>
      <c r="M126" s="8" t="b">
        <v>0</v>
      </c>
      <c r="N126" s="8">
        <v>0.01</v>
      </c>
      <c r="O126" s="8" t="b">
        <v>0</v>
      </c>
      <c r="P126" s="8">
        <v>3</v>
      </c>
      <c r="Q126" s="8">
        <v>15</v>
      </c>
      <c r="R126" s="8" t="s">
        <v>47</v>
      </c>
      <c r="S126" s="8" t="s">
        <v>46</v>
      </c>
      <c r="T126" s="8" t="s">
        <v>46</v>
      </c>
    </row>
    <row r="127" spans="1:20" x14ac:dyDescent="0.25">
      <c r="A127" s="8" t="s">
        <v>93</v>
      </c>
      <c r="B127" s="87" t="s">
        <v>1106</v>
      </c>
      <c r="C127" s="8" t="s">
        <v>88</v>
      </c>
      <c r="D127" s="8" t="s">
        <v>82</v>
      </c>
      <c r="E127" s="8" t="s">
        <v>87</v>
      </c>
      <c r="F127" s="8" t="s">
        <v>86</v>
      </c>
      <c r="G127" s="9">
        <v>27.47014045715332</v>
      </c>
      <c r="H127" s="8">
        <v>27.304367065429688</v>
      </c>
      <c r="I127" s="8">
        <v>0.15361005067825317</v>
      </c>
      <c r="J127" s="9">
        <v>2874.4423828125</v>
      </c>
      <c r="K127" s="8">
        <v>3248.49072265625</v>
      </c>
      <c r="L127" s="8">
        <v>361.351318359375</v>
      </c>
      <c r="M127" s="8" t="b">
        <v>0</v>
      </c>
      <c r="N127" s="8">
        <v>0.2</v>
      </c>
      <c r="O127" s="8" t="b">
        <v>0</v>
      </c>
      <c r="P127" s="8">
        <v>3</v>
      </c>
      <c r="Q127" s="8">
        <v>15</v>
      </c>
      <c r="R127" s="8" t="s">
        <v>47</v>
      </c>
      <c r="S127" s="8" t="s">
        <v>46</v>
      </c>
      <c r="T127" s="8" t="s">
        <v>46</v>
      </c>
    </row>
    <row r="128" spans="1:20" x14ac:dyDescent="0.25">
      <c r="A128" s="8" t="s">
        <v>93</v>
      </c>
      <c r="B128" s="87" t="s">
        <v>1106</v>
      </c>
      <c r="C128" s="8" t="s">
        <v>83</v>
      </c>
      <c r="D128" s="8" t="s">
        <v>82</v>
      </c>
      <c r="E128" s="8" t="s">
        <v>81</v>
      </c>
      <c r="F128" s="8" t="s">
        <v>80</v>
      </c>
      <c r="G128" s="9">
        <v>21.667396545410156</v>
      </c>
      <c r="H128" s="8">
        <v>21.302566528320313</v>
      </c>
      <c r="I128" s="8">
        <v>0.24688336253166199</v>
      </c>
      <c r="J128" s="9" t="s">
        <v>47</v>
      </c>
      <c r="K128" s="8" t="s">
        <v>47</v>
      </c>
      <c r="L128" s="8" t="s">
        <v>47</v>
      </c>
      <c r="M128" s="8" t="b">
        <v>0</v>
      </c>
      <c r="N128" s="8">
        <v>0.01</v>
      </c>
      <c r="O128" s="8" t="b">
        <v>0</v>
      </c>
      <c r="P128" s="8">
        <v>3</v>
      </c>
      <c r="Q128" s="8">
        <v>15</v>
      </c>
      <c r="R128" s="8" t="s">
        <v>47</v>
      </c>
      <c r="S128" s="8" t="s">
        <v>46</v>
      </c>
      <c r="T128" s="8" t="s">
        <v>46</v>
      </c>
    </row>
    <row r="129" spans="1:20" x14ac:dyDescent="0.25">
      <c r="A129" s="8" t="s">
        <v>91</v>
      </c>
      <c r="B129" s="87" t="s">
        <v>1107</v>
      </c>
      <c r="C129" s="8" t="s">
        <v>88</v>
      </c>
      <c r="D129" s="8" t="s">
        <v>82</v>
      </c>
      <c r="E129" s="8" t="s">
        <v>87</v>
      </c>
      <c r="F129" s="8" t="s">
        <v>86</v>
      </c>
      <c r="G129" s="9">
        <v>29.016744613647461</v>
      </c>
      <c r="H129" s="8">
        <v>29.043663024902344</v>
      </c>
      <c r="I129" s="8">
        <v>3.8067035377025604E-2</v>
      </c>
      <c r="J129" s="9">
        <v>957.68212890625</v>
      </c>
      <c r="K129" s="8">
        <v>939.70867919921875</v>
      </c>
      <c r="L129" s="8">
        <v>25.418296813964844</v>
      </c>
      <c r="M129" s="8" t="b">
        <v>0</v>
      </c>
      <c r="N129" s="8">
        <v>0.2</v>
      </c>
      <c r="O129" s="8" t="b">
        <v>0</v>
      </c>
      <c r="P129" s="8">
        <v>3</v>
      </c>
      <c r="Q129" s="8">
        <v>15</v>
      </c>
      <c r="R129" s="8" t="s">
        <v>47</v>
      </c>
      <c r="S129" s="8" t="s">
        <v>46</v>
      </c>
      <c r="T129" s="8" t="s">
        <v>46</v>
      </c>
    </row>
    <row r="130" spans="1:20" x14ac:dyDescent="0.25">
      <c r="A130" s="8" t="s">
        <v>91</v>
      </c>
      <c r="B130" s="87" t="s">
        <v>1107</v>
      </c>
      <c r="C130" s="8" t="s">
        <v>83</v>
      </c>
      <c r="D130" s="8" t="s">
        <v>82</v>
      </c>
      <c r="E130" s="8" t="s">
        <v>81</v>
      </c>
      <c r="F130" s="8" t="s">
        <v>80</v>
      </c>
      <c r="G130" s="9">
        <v>21.655160903930664</v>
      </c>
      <c r="H130" s="8">
        <v>21.739509582519531</v>
      </c>
      <c r="I130" s="8">
        <v>0.1192856952548027</v>
      </c>
      <c r="J130" s="9" t="s">
        <v>47</v>
      </c>
      <c r="K130" s="8" t="s">
        <v>47</v>
      </c>
      <c r="L130" s="8" t="s">
        <v>47</v>
      </c>
      <c r="M130" s="8" t="b">
        <v>0</v>
      </c>
      <c r="N130" s="8">
        <v>0.01</v>
      </c>
      <c r="O130" s="8" t="b">
        <v>0</v>
      </c>
      <c r="P130" s="8">
        <v>3</v>
      </c>
      <c r="Q130" s="8">
        <v>15</v>
      </c>
      <c r="R130" s="8" t="s">
        <v>47</v>
      </c>
      <c r="S130" s="8" t="s">
        <v>46</v>
      </c>
      <c r="T130" s="8" t="s">
        <v>46</v>
      </c>
    </row>
    <row r="131" spans="1:20" x14ac:dyDescent="0.25">
      <c r="A131" s="8" t="s">
        <v>90</v>
      </c>
      <c r="B131" s="87" t="s">
        <v>1107</v>
      </c>
      <c r="C131" s="8" t="s">
        <v>88</v>
      </c>
      <c r="D131" s="8" t="s">
        <v>82</v>
      </c>
      <c r="E131" s="8" t="s">
        <v>87</v>
      </c>
      <c r="F131" s="8" t="s">
        <v>86</v>
      </c>
      <c r="G131" s="9">
        <v>29.070579528808594</v>
      </c>
      <c r="H131" s="8">
        <v>29.043663024902344</v>
      </c>
      <c r="I131" s="8">
        <v>3.8067035377025604E-2</v>
      </c>
      <c r="J131" s="9">
        <v>921.7352294921875</v>
      </c>
      <c r="K131" s="8">
        <v>939.70867919921875</v>
      </c>
      <c r="L131" s="8">
        <v>25.418296813964844</v>
      </c>
      <c r="M131" s="8" t="b">
        <v>0</v>
      </c>
      <c r="N131" s="8">
        <v>0.2</v>
      </c>
      <c r="O131" s="8" t="b">
        <v>0</v>
      </c>
      <c r="P131" s="8">
        <v>3</v>
      </c>
      <c r="Q131" s="8">
        <v>15</v>
      </c>
      <c r="R131" s="8" t="s">
        <v>47</v>
      </c>
      <c r="S131" s="8" t="s">
        <v>46</v>
      </c>
      <c r="T131" s="8" t="s">
        <v>46</v>
      </c>
    </row>
    <row r="132" spans="1:20" x14ac:dyDescent="0.25">
      <c r="A132" s="8" t="s">
        <v>90</v>
      </c>
      <c r="B132" s="87" t="s">
        <v>1107</v>
      </c>
      <c r="C132" s="8" t="s">
        <v>83</v>
      </c>
      <c r="D132" s="8" t="s">
        <v>82</v>
      </c>
      <c r="E132" s="8" t="s">
        <v>81</v>
      </c>
      <c r="F132" s="8" t="s">
        <v>80</v>
      </c>
      <c r="G132" s="9">
        <v>21.823856353759766</v>
      </c>
      <c r="H132" s="8">
        <v>21.739509582519531</v>
      </c>
      <c r="I132" s="8">
        <v>0.1192856952548027</v>
      </c>
      <c r="J132" s="9" t="s">
        <v>47</v>
      </c>
      <c r="K132" s="8" t="s">
        <v>47</v>
      </c>
      <c r="L132" s="8" t="s">
        <v>47</v>
      </c>
      <c r="M132" s="8" t="b">
        <v>0</v>
      </c>
      <c r="N132" s="8">
        <v>0.01</v>
      </c>
      <c r="O132" s="8" t="b">
        <v>0</v>
      </c>
      <c r="P132" s="8">
        <v>3</v>
      </c>
      <c r="Q132" s="8">
        <v>15</v>
      </c>
      <c r="R132" s="8" t="s">
        <v>47</v>
      </c>
      <c r="S132" s="8" t="s">
        <v>46</v>
      </c>
      <c r="T132" s="8" t="s">
        <v>46</v>
      </c>
    </row>
    <row r="133" spans="1:20" x14ac:dyDescent="0.25">
      <c r="A133" s="8" t="s">
        <v>89</v>
      </c>
      <c r="B133" s="87" t="s">
        <v>1043</v>
      </c>
      <c r="C133" s="8" t="s">
        <v>88</v>
      </c>
      <c r="D133" s="8" t="s">
        <v>82</v>
      </c>
      <c r="E133" s="8" t="s">
        <v>87</v>
      </c>
      <c r="F133" s="8" t="s">
        <v>86</v>
      </c>
      <c r="G133" s="9" t="s">
        <v>85</v>
      </c>
      <c r="H133" s="8" t="s">
        <v>47</v>
      </c>
      <c r="I133" s="8" t="s">
        <v>47</v>
      </c>
      <c r="J133" s="9" t="s">
        <v>47</v>
      </c>
      <c r="K133" s="8" t="s">
        <v>47</v>
      </c>
      <c r="L133" s="8" t="s">
        <v>47</v>
      </c>
      <c r="M133" s="8" t="b">
        <v>0</v>
      </c>
      <c r="N133" s="8">
        <v>0.2</v>
      </c>
      <c r="O133" s="8" t="b">
        <v>0</v>
      </c>
      <c r="P133" s="8">
        <v>3</v>
      </c>
      <c r="Q133" s="8">
        <v>15</v>
      </c>
      <c r="R133" s="8" t="s">
        <v>47</v>
      </c>
      <c r="S133" s="8" t="s">
        <v>95</v>
      </c>
      <c r="T133" s="8" t="s">
        <v>46</v>
      </c>
    </row>
    <row r="134" spans="1:20" x14ac:dyDescent="0.25">
      <c r="A134" s="8" t="s">
        <v>89</v>
      </c>
      <c r="B134" s="87" t="s">
        <v>1043</v>
      </c>
      <c r="C134" s="8" t="s">
        <v>83</v>
      </c>
      <c r="D134" s="8" t="s">
        <v>82</v>
      </c>
      <c r="E134" s="8" t="s">
        <v>81</v>
      </c>
      <c r="F134" s="8" t="s">
        <v>80</v>
      </c>
      <c r="G134" s="9">
        <v>21.916072845458984</v>
      </c>
      <c r="H134" s="8">
        <v>21.52549934387207</v>
      </c>
      <c r="I134" s="8">
        <v>0.55235433578491211</v>
      </c>
      <c r="J134" s="9" t="s">
        <v>47</v>
      </c>
      <c r="K134" s="8" t="s">
        <v>47</v>
      </c>
      <c r="L134" s="8" t="s">
        <v>47</v>
      </c>
      <c r="M134" s="8" t="b">
        <v>0</v>
      </c>
      <c r="N134" s="8">
        <v>0.01</v>
      </c>
      <c r="O134" s="8" t="b">
        <v>0</v>
      </c>
      <c r="P134" s="8">
        <v>3</v>
      </c>
      <c r="Q134" s="8">
        <v>15</v>
      </c>
      <c r="R134" s="8" t="s">
        <v>47</v>
      </c>
      <c r="S134" s="8" t="s">
        <v>95</v>
      </c>
      <c r="T134" s="8" t="s">
        <v>46</v>
      </c>
    </row>
    <row r="135" spans="1:20" x14ac:dyDescent="0.25">
      <c r="A135" s="8" t="s">
        <v>84</v>
      </c>
      <c r="B135" s="87" t="s">
        <v>1043</v>
      </c>
      <c r="C135" s="8" t="s">
        <v>88</v>
      </c>
      <c r="D135" s="8" t="s">
        <v>82</v>
      </c>
      <c r="E135" s="8" t="s">
        <v>87</v>
      </c>
      <c r="F135" s="8" t="s">
        <v>86</v>
      </c>
      <c r="G135" s="9" t="s">
        <v>85</v>
      </c>
      <c r="H135" s="8" t="s">
        <v>47</v>
      </c>
      <c r="I135" s="8" t="s">
        <v>47</v>
      </c>
      <c r="J135" s="9" t="s">
        <v>47</v>
      </c>
      <c r="K135" s="8" t="s">
        <v>47</v>
      </c>
      <c r="L135" s="8" t="s">
        <v>47</v>
      </c>
      <c r="M135" s="8" t="b">
        <v>0</v>
      </c>
      <c r="N135" s="8">
        <v>0.2</v>
      </c>
      <c r="O135" s="8" t="b">
        <v>0</v>
      </c>
      <c r="P135" s="8">
        <v>3</v>
      </c>
      <c r="Q135" s="8">
        <v>15</v>
      </c>
      <c r="R135" s="8" t="s">
        <v>47</v>
      </c>
      <c r="S135" s="8" t="s">
        <v>95</v>
      </c>
      <c r="T135" s="8" t="s">
        <v>46</v>
      </c>
    </row>
    <row r="136" spans="1:20" x14ac:dyDescent="0.25">
      <c r="A136" s="8" t="s">
        <v>84</v>
      </c>
      <c r="B136" s="87" t="s">
        <v>1043</v>
      </c>
      <c r="C136" s="8" t="s">
        <v>83</v>
      </c>
      <c r="D136" s="8" t="s">
        <v>82</v>
      </c>
      <c r="E136" s="8" t="s">
        <v>81</v>
      </c>
      <c r="F136" s="8" t="s">
        <v>80</v>
      </c>
      <c r="G136" s="9">
        <v>21.134925842285156</v>
      </c>
      <c r="H136" s="8">
        <v>21.52549934387207</v>
      </c>
      <c r="I136" s="8">
        <v>0.55235433578491211</v>
      </c>
      <c r="J136" s="9" t="s">
        <v>47</v>
      </c>
      <c r="K136" s="8" t="s">
        <v>47</v>
      </c>
      <c r="L136" s="8" t="s">
        <v>47</v>
      </c>
      <c r="M136" s="8" t="b">
        <v>0</v>
      </c>
      <c r="N136" s="8">
        <v>0.01</v>
      </c>
      <c r="O136" s="8" t="b">
        <v>0</v>
      </c>
      <c r="P136" s="8">
        <v>3</v>
      </c>
      <c r="Q136" s="8">
        <v>15</v>
      </c>
      <c r="R136" s="8" t="s">
        <v>47</v>
      </c>
      <c r="S136" s="8" t="s">
        <v>95</v>
      </c>
      <c r="T136" s="8" t="s">
        <v>46</v>
      </c>
    </row>
    <row r="137" spans="1:20" x14ac:dyDescent="0.25">
      <c r="A137" s="8" t="s">
        <v>79</v>
      </c>
      <c r="B137" s="87" t="s">
        <v>1108</v>
      </c>
      <c r="C137" s="8" t="s">
        <v>88</v>
      </c>
      <c r="D137" s="8" t="s">
        <v>82</v>
      </c>
      <c r="E137" s="8" t="s">
        <v>87</v>
      </c>
      <c r="F137" s="8" t="s">
        <v>86</v>
      </c>
      <c r="G137" s="9" t="s">
        <v>85</v>
      </c>
      <c r="H137" s="8" t="s">
        <v>47</v>
      </c>
      <c r="I137" s="8" t="s">
        <v>47</v>
      </c>
      <c r="J137" s="9" t="s">
        <v>47</v>
      </c>
      <c r="K137" s="8" t="s">
        <v>47</v>
      </c>
      <c r="L137" s="8" t="s">
        <v>47</v>
      </c>
      <c r="M137" s="8" t="b">
        <v>0</v>
      </c>
      <c r="N137" s="8">
        <v>0.2</v>
      </c>
      <c r="O137" s="8" t="b">
        <v>0</v>
      </c>
      <c r="P137" s="8">
        <v>3</v>
      </c>
      <c r="Q137" s="8">
        <v>15</v>
      </c>
      <c r="R137" s="8" t="s">
        <v>47</v>
      </c>
      <c r="S137" s="8" t="s">
        <v>46</v>
      </c>
      <c r="T137" s="8" t="s">
        <v>46</v>
      </c>
    </row>
    <row r="138" spans="1:20" x14ac:dyDescent="0.25">
      <c r="A138" s="8" t="s">
        <v>79</v>
      </c>
      <c r="B138" s="87" t="s">
        <v>1108</v>
      </c>
      <c r="C138" s="8" t="s">
        <v>83</v>
      </c>
      <c r="D138" s="8" t="s">
        <v>82</v>
      </c>
      <c r="E138" s="8" t="s">
        <v>81</v>
      </c>
      <c r="F138" s="8" t="s">
        <v>80</v>
      </c>
      <c r="G138" s="9">
        <v>21.417266845703125</v>
      </c>
      <c r="H138" s="8">
        <v>21.463809967041016</v>
      </c>
      <c r="I138" s="8">
        <v>6.5820567309856415E-2</v>
      </c>
      <c r="J138" s="9" t="s">
        <v>47</v>
      </c>
      <c r="K138" s="8" t="s">
        <v>47</v>
      </c>
      <c r="L138" s="8" t="s">
        <v>47</v>
      </c>
      <c r="M138" s="8" t="b">
        <v>0</v>
      </c>
      <c r="N138" s="8">
        <v>0.01</v>
      </c>
      <c r="O138" s="8" t="b">
        <v>0</v>
      </c>
      <c r="P138" s="8">
        <v>3</v>
      </c>
      <c r="Q138" s="8">
        <v>15</v>
      </c>
      <c r="R138" s="8" t="s">
        <v>47</v>
      </c>
      <c r="S138" s="8" t="s">
        <v>46</v>
      </c>
      <c r="T138" s="8" t="s">
        <v>46</v>
      </c>
    </row>
    <row r="139" spans="1:20" x14ac:dyDescent="0.25">
      <c r="A139" s="8" t="s">
        <v>78</v>
      </c>
      <c r="B139" s="87" t="s">
        <v>1108</v>
      </c>
      <c r="C139" s="8" t="s">
        <v>88</v>
      </c>
      <c r="D139" s="8" t="s">
        <v>82</v>
      </c>
      <c r="E139" s="8" t="s">
        <v>87</v>
      </c>
      <c r="F139" s="8" t="s">
        <v>86</v>
      </c>
      <c r="G139" s="9" t="s">
        <v>85</v>
      </c>
      <c r="H139" s="8" t="s">
        <v>47</v>
      </c>
      <c r="I139" s="8" t="s">
        <v>47</v>
      </c>
      <c r="J139" s="9" t="s">
        <v>47</v>
      </c>
      <c r="K139" s="8" t="s">
        <v>47</v>
      </c>
      <c r="L139" s="8" t="s">
        <v>47</v>
      </c>
      <c r="M139" s="8" t="b">
        <v>0</v>
      </c>
      <c r="N139" s="8">
        <v>0.2</v>
      </c>
      <c r="O139" s="8" t="b">
        <v>0</v>
      </c>
      <c r="P139" s="8">
        <v>3</v>
      </c>
      <c r="Q139" s="8">
        <v>15</v>
      </c>
      <c r="R139" s="8" t="s">
        <v>47</v>
      </c>
      <c r="S139" s="8" t="s">
        <v>46</v>
      </c>
      <c r="T139" s="8" t="s">
        <v>46</v>
      </c>
    </row>
    <row r="140" spans="1:20" x14ac:dyDescent="0.25">
      <c r="A140" s="8" t="s">
        <v>78</v>
      </c>
      <c r="B140" s="87" t="s">
        <v>1108</v>
      </c>
      <c r="C140" s="8" t="s">
        <v>83</v>
      </c>
      <c r="D140" s="8" t="s">
        <v>82</v>
      </c>
      <c r="E140" s="8" t="s">
        <v>81</v>
      </c>
      <c r="F140" s="8" t="s">
        <v>80</v>
      </c>
      <c r="G140" s="9">
        <v>21.510351181030273</v>
      </c>
      <c r="H140" s="8">
        <v>21.463809967041016</v>
      </c>
      <c r="I140" s="8">
        <v>6.5820567309856415E-2</v>
      </c>
      <c r="J140" s="9" t="s">
        <v>47</v>
      </c>
      <c r="K140" s="8" t="s">
        <v>47</v>
      </c>
      <c r="L140" s="8" t="s">
        <v>47</v>
      </c>
      <c r="M140" s="8" t="b">
        <v>0</v>
      </c>
      <c r="N140" s="8">
        <v>0.01</v>
      </c>
      <c r="O140" s="8" t="b">
        <v>0</v>
      </c>
      <c r="P140" s="8">
        <v>3</v>
      </c>
      <c r="Q140" s="8">
        <v>15</v>
      </c>
      <c r="R140" s="8" t="s">
        <v>47</v>
      </c>
      <c r="S140" s="8" t="s">
        <v>46</v>
      </c>
      <c r="T140" s="8" t="s">
        <v>46</v>
      </c>
    </row>
    <row r="141" spans="1:20" x14ac:dyDescent="0.25">
      <c r="A141" s="8" t="s">
        <v>77</v>
      </c>
      <c r="B141" s="87" t="s">
        <v>1109</v>
      </c>
      <c r="C141" s="8" t="s">
        <v>88</v>
      </c>
      <c r="D141" s="8" t="s">
        <v>82</v>
      </c>
      <c r="E141" s="8" t="s">
        <v>87</v>
      </c>
      <c r="F141" s="8" t="s">
        <v>86</v>
      </c>
      <c r="G141" s="9">
        <v>31.874271392822266</v>
      </c>
      <c r="H141" s="8">
        <v>31.846580505371094</v>
      </c>
      <c r="I141" s="8">
        <v>3.9159480482339859E-2</v>
      </c>
      <c r="J141" s="9">
        <v>125.6885986328125</v>
      </c>
      <c r="K141" s="8">
        <v>128.21121215820313</v>
      </c>
      <c r="L141" s="8">
        <v>3.5675034523010254</v>
      </c>
      <c r="M141" s="8" t="b">
        <v>0</v>
      </c>
      <c r="N141" s="8">
        <v>0.2</v>
      </c>
      <c r="O141" s="8" t="b">
        <v>0</v>
      </c>
      <c r="P141" s="8">
        <v>3</v>
      </c>
      <c r="Q141" s="8">
        <v>15</v>
      </c>
      <c r="R141" s="8" t="s">
        <v>47</v>
      </c>
      <c r="S141" s="8" t="s">
        <v>46</v>
      </c>
      <c r="T141" s="8" t="s">
        <v>46</v>
      </c>
    </row>
    <row r="142" spans="1:20" x14ac:dyDescent="0.25">
      <c r="A142" s="8" t="s">
        <v>77</v>
      </c>
      <c r="B142" s="87" t="s">
        <v>1109</v>
      </c>
      <c r="C142" s="8" t="s">
        <v>83</v>
      </c>
      <c r="D142" s="8" t="s">
        <v>82</v>
      </c>
      <c r="E142" s="8" t="s">
        <v>81</v>
      </c>
      <c r="F142" s="8" t="s">
        <v>80</v>
      </c>
      <c r="G142" s="9">
        <v>21.429401397705078</v>
      </c>
      <c r="H142" s="8">
        <v>21.223426818847656</v>
      </c>
      <c r="I142" s="8">
        <v>0.29129338264465332</v>
      </c>
      <c r="J142" s="9" t="s">
        <v>47</v>
      </c>
      <c r="K142" s="8" t="s">
        <v>47</v>
      </c>
      <c r="L142" s="8" t="s">
        <v>47</v>
      </c>
      <c r="M142" s="8" t="b">
        <v>0</v>
      </c>
      <c r="N142" s="8">
        <v>0.01</v>
      </c>
      <c r="O142" s="8" t="b">
        <v>0</v>
      </c>
      <c r="P142" s="8">
        <v>3</v>
      </c>
      <c r="Q142" s="8">
        <v>15</v>
      </c>
      <c r="R142" s="8" t="s">
        <v>47</v>
      </c>
      <c r="S142" s="8" t="s">
        <v>46</v>
      </c>
      <c r="T142" s="8" t="s">
        <v>46</v>
      </c>
    </row>
    <row r="143" spans="1:20" x14ac:dyDescent="0.25">
      <c r="A143" s="8" t="s">
        <v>76</v>
      </c>
      <c r="B143" s="87" t="s">
        <v>1109</v>
      </c>
      <c r="C143" s="8" t="s">
        <v>88</v>
      </c>
      <c r="D143" s="8" t="s">
        <v>82</v>
      </c>
      <c r="E143" s="8" t="s">
        <v>87</v>
      </c>
      <c r="F143" s="8" t="s">
        <v>86</v>
      </c>
      <c r="G143" s="9">
        <v>31.818891525268555</v>
      </c>
      <c r="H143" s="8">
        <v>31.846580505371094</v>
      </c>
      <c r="I143" s="8">
        <v>3.9159480482339859E-2</v>
      </c>
      <c r="J143" s="9">
        <v>130.73381042480469</v>
      </c>
      <c r="K143" s="8">
        <v>128.21121215820313</v>
      </c>
      <c r="L143" s="8">
        <v>3.5675034523010254</v>
      </c>
      <c r="M143" s="8" t="b">
        <v>0</v>
      </c>
      <c r="N143" s="8">
        <v>0.2</v>
      </c>
      <c r="O143" s="8" t="b">
        <v>0</v>
      </c>
      <c r="P143" s="8">
        <v>3</v>
      </c>
      <c r="Q143" s="8">
        <v>15</v>
      </c>
      <c r="R143" s="8" t="s">
        <v>47</v>
      </c>
      <c r="S143" s="8" t="s">
        <v>46</v>
      </c>
      <c r="T143" s="8" t="s">
        <v>46</v>
      </c>
    </row>
    <row r="144" spans="1:20" x14ac:dyDescent="0.25">
      <c r="A144" s="8" t="s">
        <v>76</v>
      </c>
      <c r="B144" s="87" t="s">
        <v>1109</v>
      </c>
      <c r="C144" s="8" t="s">
        <v>83</v>
      </c>
      <c r="D144" s="8" t="s">
        <v>82</v>
      </c>
      <c r="E144" s="8" t="s">
        <v>81</v>
      </c>
      <c r="F144" s="8" t="s">
        <v>80</v>
      </c>
      <c r="G144" s="9">
        <v>21.017450332641602</v>
      </c>
      <c r="H144" s="8">
        <v>21.223426818847656</v>
      </c>
      <c r="I144" s="8">
        <v>0.29129338264465332</v>
      </c>
      <c r="J144" s="9" t="s">
        <v>47</v>
      </c>
      <c r="K144" s="8" t="s">
        <v>47</v>
      </c>
      <c r="L144" s="8" t="s">
        <v>47</v>
      </c>
      <c r="M144" s="8" t="b">
        <v>0</v>
      </c>
      <c r="N144" s="8">
        <v>0.01</v>
      </c>
      <c r="O144" s="8" t="b">
        <v>0</v>
      </c>
      <c r="P144" s="8">
        <v>3</v>
      </c>
      <c r="Q144" s="8">
        <v>15</v>
      </c>
      <c r="R144" s="8" t="s">
        <v>47</v>
      </c>
      <c r="S144" s="8" t="s">
        <v>46</v>
      </c>
      <c r="T144" s="8" t="s">
        <v>46</v>
      </c>
    </row>
    <row r="145" spans="1:20" x14ac:dyDescent="0.25">
      <c r="A145" s="8" t="s">
        <v>75</v>
      </c>
      <c r="C145" s="8" t="s">
        <v>47</v>
      </c>
      <c r="D145" s="8" t="s">
        <v>47</v>
      </c>
      <c r="E145" s="8" t="s">
        <v>47</v>
      </c>
      <c r="F145" s="8" t="s">
        <v>47</v>
      </c>
      <c r="G145" s="9" t="s">
        <v>47</v>
      </c>
      <c r="H145" s="8" t="s">
        <v>47</v>
      </c>
      <c r="I145" s="8" t="s">
        <v>47</v>
      </c>
      <c r="J145" s="9" t="s">
        <v>47</v>
      </c>
      <c r="K145" s="8" t="s">
        <v>47</v>
      </c>
      <c r="L145" s="8" t="s">
        <v>47</v>
      </c>
      <c r="M145" s="8" t="s">
        <v>47</v>
      </c>
      <c r="N145" s="8" t="s">
        <v>47</v>
      </c>
      <c r="O145" s="8" t="s">
        <v>47</v>
      </c>
      <c r="P145" s="8" t="s">
        <v>47</v>
      </c>
      <c r="Q145" s="8" t="s">
        <v>47</v>
      </c>
      <c r="R145" s="8" t="s">
        <v>47</v>
      </c>
      <c r="S145" s="8" t="s">
        <v>46</v>
      </c>
      <c r="T145" s="8" t="s">
        <v>46</v>
      </c>
    </row>
    <row r="146" spans="1:20" x14ac:dyDescent="0.25">
      <c r="A146" s="8" t="s">
        <v>74</v>
      </c>
      <c r="B146" s="82" t="s">
        <v>47</v>
      </c>
      <c r="C146" s="8" t="s">
        <v>47</v>
      </c>
      <c r="D146" s="8" t="s">
        <v>47</v>
      </c>
      <c r="E146" s="8" t="s">
        <v>47</v>
      </c>
      <c r="F146" s="8" t="s">
        <v>47</v>
      </c>
      <c r="G146" s="9" t="s">
        <v>47</v>
      </c>
      <c r="H146" s="8" t="s">
        <v>47</v>
      </c>
      <c r="I146" s="8" t="s">
        <v>47</v>
      </c>
      <c r="J146" s="9" t="s">
        <v>47</v>
      </c>
      <c r="K146" s="8" t="s">
        <v>47</v>
      </c>
      <c r="L146" s="8" t="s">
        <v>47</v>
      </c>
      <c r="M146" s="8" t="s">
        <v>47</v>
      </c>
      <c r="N146" s="8" t="s">
        <v>47</v>
      </c>
      <c r="O146" s="8" t="s">
        <v>47</v>
      </c>
      <c r="P146" s="8" t="s">
        <v>47</v>
      </c>
      <c r="Q146" s="8" t="s">
        <v>47</v>
      </c>
      <c r="R146" s="8" t="s">
        <v>47</v>
      </c>
      <c r="S146" s="8" t="s">
        <v>46</v>
      </c>
      <c r="T146" s="8" t="s">
        <v>46</v>
      </c>
    </row>
    <row r="147" spans="1:20" x14ac:dyDescent="0.25">
      <c r="A147" s="8" t="s">
        <v>73</v>
      </c>
      <c r="B147" s="82" t="s">
        <v>47</v>
      </c>
      <c r="C147" s="8" t="s">
        <v>47</v>
      </c>
      <c r="D147" s="8" t="s">
        <v>47</v>
      </c>
      <c r="E147" s="8" t="s">
        <v>47</v>
      </c>
      <c r="F147" s="8" t="s">
        <v>47</v>
      </c>
      <c r="G147" s="9" t="s">
        <v>47</v>
      </c>
      <c r="H147" s="8" t="s">
        <v>47</v>
      </c>
      <c r="I147" s="8" t="s">
        <v>47</v>
      </c>
      <c r="J147" s="9" t="s">
        <v>47</v>
      </c>
      <c r="K147" s="8" t="s">
        <v>47</v>
      </c>
      <c r="L147" s="8" t="s">
        <v>47</v>
      </c>
      <c r="M147" s="8" t="s">
        <v>47</v>
      </c>
      <c r="N147" s="8" t="s">
        <v>47</v>
      </c>
      <c r="O147" s="8" t="s">
        <v>47</v>
      </c>
      <c r="P147" s="8" t="s">
        <v>47</v>
      </c>
      <c r="Q147" s="8" t="s">
        <v>47</v>
      </c>
      <c r="R147" s="8" t="s">
        <v>47</v>
      </c>
      <c r="S147" s="8" t="s">
        <v>46</v>
      </c>
      <c r="T147" s="8" t="s">
        <v>46</v>
      </c>
    </row>
    <row r="148" spans="1:20" x14ac:dyDescent="0.25">
      <c r="A148" s="8" t="s">
        <v>72</v>
      </c>
      <c r="B148" s="82" t="s">
        <v>47</v>
      </c>
      <c r="C148" s="8" t="s">
        <v>47</v>
      </c>
      <c r="D148" s="8" t="s">
        <v>47</v>
      </c>
      <c r="E148" s="8" t="s">
        <v>47</v>
      </c>
      <c r="F148" s="8" t="s">
        <v>47</v>
      </c>
      <c r="G148" s="9" t="s">
        <v>47</v>
      </c>
      <c r="H148" s="8" t="s">
        <v>47</v>
      </c>
      <c r="I148" s="8" t="s">
        <v>47</v>
      </c>
      <c r="J148" s="9" t="s">
        <v>47</v>
      </c>
      <c r="K148" s="8" t="s">
        <v>47</v>
      </c>
      <c r="L148" s="8" t="s">
        <v>47</v>
      </c>
      <c r="M148" s="8" t="s">
        <v>47</v>
      </c>
      <c r="N148" s="8" t="s">
        <v>47</v>
      </c>
      <c r="O148" s="8" t="s">
        <v>47</v>
      </c>
      <c r="P148" s="8" t="s">
        <v>47</v>
      </c>
      <c r="Q148" s="8" t="s">
        <v>47</v>
      </c>
      <c r="R148" s="8" t="s">
        <v>47</v>
      </c>
      <c r="S148" s="8" t="s">
        <v>46</v>
      </c>
      <c r="T148" s="8" t="s">
        <v>46</v>
      </c>
    </row>
    <row r="149" spans="1:20" x14ac:dyDescent="0.25">
      <c r="A149" s="8" t="s">
        <v>71</v>
      </c>
      <c r="B149" s="82" t="s">
        <v>47</v>
      </c>
      <c r="C149" s="8" t="s">
        <v>47</v>
      </c>
      <c r="D149" s="8" t="s">
        <v>47</v>
      </c>
      <c r="E149" s="8" t="s">
        <v>47</v>
      </c>
      <c r="F149" s="8" t="s">
        <v>47</v>
      </c>
      <c r="G149" s="9" t="s">
        <v>47</v>
      </c>
      <c r="H149" s="8" t="s">
        <v>47</v>
      </c>
      <c r="I149" s="8" t="s">
        <v>47</v>
      </c>
      <c r="J149" s="9" t="s">
        <v>47</v>
      </c>
      <c r="K149" s="8" t="s">
        <v>47</v>
      </c>
      <c r="L149" s="8" t="s">
        <v>47</v>
      </c>
      <c r="M149" s="8" t="s">
        <v>47</v>
      </c>
      <c r="N149" s="8" t="s">
        <v>47</v>
      </c>
      <c r="O149" s="8" t="s">
        <v>47</v>
      </c>
      <c r="P149" s="8" t="s">
        <v>47</v>
      </c>
      <c r="Q149" s="8" t="s">
        <v>47</v>
      </c>
      <c r="R149" s="8" t="s">
        <v>47</v>
      </c>
      <c r="S149" s="8" t="s">
        <v>46</v>
      </c>
      <c r="T149" s="8" t="s">
        <v>46</v>
      </c>
    </row>
    <row r="150" spans="1:20" x14ac:dyDescent="0.25">
      <c r="A150" s="8" t="s">
        <v>70</v>
      </c>
      <c r="B150" s="82" t="s">
        <v>47</v>
      </c>
      <c r="C150" s="8" t="s">
        <v>47</v>
      </c>
      <c r="D150" s="8" t="s">
        <v>47</v>
      </c>
      <c r="E150" s="8" t="s">
        <v>47</v>
      </c>
      <c r="F150" s="8" t="s">
        <v>47</v>
      </c>
      <c r="G150" s="9" t="s">
        <v>47</v>
      </c>
      <c r="H150" s="8" t="s">
        <v>47</v>
      </c>
      <c r="I150" s="8" t="s">
        <v>47</v>
      </c>
      <c r="J150" s="9" t="s">
        <v>47</v>
      </c>
      <c r="K150" s="8" t="s">
        <v>47</v>
      </c>
      <c r="L150" s="8" t="s">
        <v>47</v>
      </c>
      <c r="M150" s="8" t="s">
        <v>47</v>
      </c>
      <c r="N150" s="8" t="s">
        <v>47</v>
      </c>
      <c r="O150" s="8" t="s">
        <v>47</v>
      </c>
      <c r="P150" s="8" t="s">
        <v>47</v>
      </c>
      <c r="Q150" s="8" t="s">
        <v>47</v>
      </c>
      <c r="R150" s="8" t="s">
        <v>47</v>
      </c>
      <c r="S150" s="8" t="s">
        <v>46</v>
      </c>
      <c r="T150" s="8" t="s">
        <v>46</v>
      </c>
    </row>
    <row r="151" spans="1:20" x14ac:dyDescent="0.25">
      <c r="A151" s="8" t="s">
        <v>69</v>
      </c>
      <c r="B151" s="82" t="s">
        <v>47</v>
      </c>
      <c r="C151" s="8" t="s">
        <v>47</v>
      </c>
      <c r="D151" s="8" t="s">
        <v>47</v>
      </c>
      <c r="E151" s="8" t="s">
        <v>47</v>
      </c>
      <c r="F151" s="8" t="s">
        <v>47</v>
      </c>
      <c r="G151" s="9" t="s">
        <v>47</v>
      </c>
      <c r="H151" s="8" t="s">
        <v>47</v>
      </c>
      <c r="I151" s="8" t="s">
        <v>47</v>
      </c>
      <c r="J151" s="9" t="s">
        <v>47</v>
      </c>
      <c r="K151" s="8" t="s">
        <v>47</v>
      </c>
      <c r="L151" s="8" t="s">
        <v>47</v>
      </c>
      <c r="M151" s="8" t="s">
        <v>47</v>
      </c>
      <c r="N151" s="8" t="s">
        <v>47</v>
      </c>
      <c r="O151" s="8" t="s">
        <v>47</v>
      </c>
      <c r="P151" s="8" t="s">
        <v>47</v>
      </c>
      <c r="Q151" s="8" t="s">
        <v>47</v>
      </c>
      <c r="R151" s="8" t="s">
        <v>47</v>
      </c>
      <c r="S151" s="8" t="s">
        <v>46</v>
      </c>
      <c r="T151" s="8" t="s">
        <v>46</v>
      </c>
    </row>
    <row r="152" spans="1:20" x14ac:dyDescent="0.25">
      <c r="A152" s="8" t="s">
        <v>68</v>
      </c>
      <c r="B152" s="82" t="s">
        <v>47</v>
      </c>
      <c r="C152" s="8" t="s">
        <v>47</v>
      </c>
      <c r="D152" s="8" t="s">
        <v>47</v>
      </c>
      <c r="E152" s="8" t="s">
        <v>47</v>
      </c>
      <c r="F152" s="8" t="s">
        <v>47</v>
      </c>
      <c r="G152" s="9" t="s">
        <v>47</v>
      </c>
      <c r="H152" s="8" t="s">
        <v>47</v>
      </c>
      <c r="I152" s="8" t="s">
        <v>47</v>
      </c>
      <c r="J152" s="9" t="s">
        <v>47</v>
      </c>
      <c r="K152" s="8" t="s">
        <v>47</v>
      </c>
      <c r="L152" s="8" t="s">
        <v>47</v>
      </c>
      <c r="M152" s="8" t="s">
        <v>47</v>
      </c>
      <c r="N152" s="8" t="s">
        <v>47</v>
      </c>
      <c r="O152" s="8" t="s">
        <v>47</v>
      </c>
      <c r="P152" s="8" t="s">
        <v>47</v>
      </c>
      <c r="Q152" s="8" t="s">
        <v>47</v>
      </c>
      <c r="R152" s="8" t="s">
        <v>47</v>
      </c>
      <c r="S152" s="8" t="s">
        <v>46</v>
      </c>
      <c r="T152" s="8" t="s">
        <v>46</v>
      </c>
    </row>
    <row r="153" spans="1:20" x14ac:dyDescent="0.25">
      <c r="A153" s="8" t="s">
        <v>67</v>
      </c>
      <c r="B153" s="82" t="s">
        <v>47</v>
      </c>
      <c r="C153" s="8" t="s">
        <v>47</v>
      </c>
      <c r="D153" s="8" t="s">
        <v>47</v>
      </c>
      <c r="E153" s="8" t="s">
        <v>47</v>
      </c>
      <c r="F153" s="8" t="s">
        <v>47</v>
      </c>
      <c r="G153" s="9" t="s">
        <v>47</v>
      </c>
      <c r="H153" s="8" t="s">
        <v>47</v>
      </c>
      <c r="I153" s="8" t="s">
        <v>47</v>
      </c>
      <c r="J153" s="9" t="s">
        <v>47</v>
      </c>
      <c r="K153" s="8" t="s">
        <v>47</v>
      </c>
      <c r="L153" s="8" t="s">
        <v>47</v>
      </c>
      <c r="M153" s="8" t="s">
        <v>47</v>
      </c>
      <c r="N153" s="8" t="s">
        <v>47</v>
      </c>
      <c r="O153" s="8" t="s">
        <v>47</v>
      </c>
      <c r="P153" s="8" t="s">
        <v>47</v>
      </c>
      <c r="Q153" s="8" t="s">
        <v>47</v>
      </c>
      <c r="R153" s="8" t="s">
        <v>47</v>
      </c>
      <c r="S153" s="8" t="s">
        <v>46</v>
      </c>
      <c r="T153" s="8" t="s">
        <v>46</v>
      </c>
    </row>
    <row r="154" spans="1:20" x14ac:dyDescent="0.25">
      <c r="A154" s="8" t="s">
        <v>66</v>
      </c>
      <c r="B154" s="82" t="s">
        <v>47</v>
      </c>
      <c r="C154" s="8" t="s">
        <v>47</v>
      </c>
      <c r="D154" s="8" t="s">
        <v>47</v>
      </c>
      <c r="E154" s="8" t="s">
        <v>47</v>
      </c>
      <c r="F154" s="8" t="s">
        <v>47</v>
      </c>
      <c r="G154" s="9" t="s">
        <v>47</v>
      </c>
      <c r="H154" s="8" t="s">
        <v>47</v>
      </c>
      <c r="I154" s="8" t="s">
        <v>47</v>
      </c>
      <c r="J154" s="9" t="s">
        <v>47</v>
      </c>
      <c r="K154" s="8" t="s">
        <v>47</v>
      </c>
      <c r="L154" s="8" t="s">
        <v>47</v>
      </c>
      <c r="M154" s="8" t="s">
        <v>47</v>
      </c>
      <c r="N154" s="8" t="s">
        <v>47</v>
      </c>
      <c r="O154" s="8" t="s">
        <v>47</v>
      </c>
      <c r="P154" s="8" t="s">
        <v>47</v>
      </c>
      <c r="Q154" s="8" t="s">
        <v>47</v>
      </c>
      <c r="R154" s="8" t="s">
        <v>47</v>
      </c>
      <c r="S154" s="8" t="s">
        <v>46</v>
      </c>
      <c r="T154" s="8" t="s">
        <v>46</v>
      </c>
    </row>
    <row r="155" spans="1:20" x14ac:dyDescent="0.25">
      <c r="A155" s="8" t="s">
        <v>65</v>
      </c>
      <c r="B155" s="82" t="s">
        <v>47</v>
      </c>
      <c r="C155" s="8" t="s">
        <v>47</v>
      </c>
      <c r="D155" s="8" t="s">
        <v>47</v>
      </c>
      <c r="E155" s="8" t="s">
        <v>47</v>
      </c>
      <c r="F155" s="8" t="s">
        <v>47</v>
      </c>
      <c r="G155" s="9" t="s">
        <v>47</v>
      </c>
      <c r="H155" s="8" t="s">
        <v>47</v>
      </c>
      <c r="I155" s="8" t="s">
        <v>47</v>
      </c>
      <c r="J155" s="9" t="s">
        <v>47</v>
      </c>
      <c r="K155" s="8" t="s">
        <v>47</v>
      </c>
      <c r="L155" s="8" t="s">
        <v>47</v>
      </c>
      <c r="M155" s="8" t="s">
        <v>47</v>
      </c>
      <c r="N155" s="8" t="s">
        <v>47</v>
      </c>
      <c r="O155" s="8" t="s">
        <v>47</v>
      </c>
      <c r="P155" s="8" t="s">
        <v>47</v>
      </c>
      <c r="Q155" s="8" t="s">
        <v>47</v>
      </c>
      <c r="R155" s="8" t="s">
        <v>47</v>
      </c>
      <c r="S155" s="8" t="s">
        <v>46</v>
      </c>
      <c r="T155" s="8" t="s">
        <v>46</v>
      </c>
    </row>
    <row r="156" spans="1:20" x14ac:dyDescent="0.25">
      <c r="A156" s="8" t="s">
        <v>64</v>
      </c>
      <c r="B156" s="82" t="s">
        <v>47</v>
      </c>
      <c r="C156" s="8" t="s">
        <v>47</v>
      </c>
      <c r="D156" s="8" t="s">
        <v>47</v>
      </c>
      <c r="E156" s="8" t="s">
        <v>47</v>
      </c>
      <c r="F156" s="8" t="s">
        <v>47</v>
      </c>
      <c r="G156" s="9" t="s">
        <v>47</v>
      </c>
      <c r="H156" s="8" t="s">
        <v>47</v>
      </c>
      <c r="I156" s="8" t="s">
        <v>47</v>
      </c>
      <c r="J156" s="9" t="s">
        <v>47</v>
      </c>
      <c r="K156" s="8" t="s">
        <v>47</v>
      </c>
      <c r="L156" s="8" t="s">
        <v>47</v>
      </c>
      <c r="M156" s="8" t="s">
        <v>47</v>
      </c>
      <c r="N156" s="8" t="s">
        <v>47</v>
      </c>
      <c r="O156" s="8" t="s">
        <v>47</v>
      </c>
      <c r="P156" s="8" t="s">
        <v>47</v>
      </c>
      <c r="Q156" s="8" t="s">
        <v>47</v>
      </c>
      <c r="R156" s="8" t="s">
        <v>47</v>
      </c>
      <c r="S156" s="8" t="s">
        <v>46</v>
      </c>
      <c r="T156" s="8" t="s">
        <v>46</v>
      </c>
    </row>
    <row r="157" spans="1:20" x14ac:dyDescent="0.25">
      <c r="A157" s="8" t="s">
        <v>63</v>
      </c>
      <c r="B157" s="82" t="s">
        <v>47</v>
      </c>
      <c r="C157" s="8" t="s">
        <v>47</v>
      </c>
      <c r="D157" s="8" t="s">
        <v>47</v>
      </c>
      <c r="E157" s="8" t="s">
        <v>47</v>
      </c>
      <c r="F157" s="8" t="s">
        <v>47</v>
      </c>
      <c r="G157" s="9" t="s">
        <v>47</v>
      </c>
      <c r="H157" s="8" t="s">
        <v>47</v>
      </c>
      <c r="I157" s="8" t="s">
        <v>47</v>
      </c>
      <c r="J157" s="9" t="s">
        <v>47</v>
      </c>
      <c r="K157" s="8" t="s">
        <v>47</v>
      </c>
      <c r="L157" s="8" t="s">
        <v>47</v>
      </c>
      <c r="M157" s="8" t="s">
        <v>47</v>
      </c>
      <c r="N157" s="8" t="s">
        <v>47</v>
      </c>
      <c r="O157" s="8" t="s">
        <v>47</v>
      </c>
      <c r="P157" s="8" t="s">
        <v>47</v>
      </c>
      <c r="Q157" s="8" t="s">
        <v>47</v>
      </c>
      <c r="R157" s="8" t="s">
        <v>47</v>
      </c>
      <c r="S157" s="8" t="s">
        <v>46</v>
      </c>
      <c r="T157" s="8" t="s">
        <v>46</v>
      </c>
    </row>
    <row r="158" spans="1:20" x14ac:dyDescent="0.25">
      <c r="A158" s="8" t="s">
        <v>62</v>
      </c>
      <c r="B158" s="82" t="s">
        <v>47</v>
      </c>
      <c r="C158" s="8" t="s">
        <v>47</v>
      </c>
      <c r="D158" s="8" t="s">
        <v>47</v>
      </c>
      <c r="E158" s="8" t="s">
        <v>47</v>
      </c>
      <c r="F158" s="8" t="s">
        <v>47</v>
      </c>
      <c r="G158" s="9" t="s">
        <v>47</v>
      </c>
      <c r="H158" s="8" t="s">
        <v>47</v>
      </c>
      <c r="I158" s="8" t="s">
        <v>47</v>
      </c>
      <c r="J158" s="9" t="s">
        <v>47</v>
      </c>
      <c r="K158" s="8" t="s">
        <v>47</v>
      </c>
      <c r="L158" s="8" t="s">
        <v>47</v>
      </c>
      <c r="M158" s="8" t="s">
        <v>47</v>
      </c>
      <c r="N158" s="8" t="s">
        <v>47</v>
      </c>
      <c r="O158" s="8" t="s">
        <v>47</v>
      </c>
      <c r="P158" s="8" t="s">
        <v>47</v>
      </c>
      <c r="Q158" s="8" t="s">
        <v>47</v>
      </c>
      <c r="R158" s="8" t="s">
        <v>47</v>
      </c>
      <c r="S158" s="8" t="s">
        <v>46</v>
      </c>
      <c r="T158" s="8" t="s">
        <v>46</v>
      </c>
    </row>
    <row r="159" spans="1:20" x14ac:dyDescent="0.25">
      <c r="A159" s="8" t="s">
        <v>61</v>
      </c>
      <c r="B159" s="82" t="s">
        <v>47</v>
      </c>
      <c r="C159" s="8" t="s">
        <v>47</v>
      </c>
      <c r="D159" s="8" t="s">
        <v>47</v>
      </c>
      <c r="E159" s="8" t="s">
        <v>47</v>
      </c>
      <c r="F159" s="8" t="s">
        <v>47</v>
      </c>
      <c r="G159" s="9" t="s">
        <v>47</v>
      </c>
      <c r="H159" s="8" t="s">
        <v>47</v>
      </c>
      <c r="I159" s="8" t="s">
        <v>47</v>
      </c>
      <c r="J159" s="9" t="s">
        <v>47</v>
      </c>
      <c r="K159" s="8" t="s">
        <v>47</v>
      </c>
      <c r="L159" s="8" t="s">
        <v>47</v>
      </c>
      <c r="M159" s="8" t="s">
        <v>47</v>
      </c>
      <c r="N159" s="8" t="s">
        <v>47</v>
      </c>
      <c r="O159" s="8" t="s">
        <v>47</v>
      </c>
      <c r="P159" s="8" t="s">
        <v>47</v>
      </c>
      <c r="Q159" s="8" t="s">
        <v>47</v>
      </c>
      <c r="R159" s="8" t="s">
        <v>47</v>
      </c>
      <c r="S159" s="8" t="s">
        <v>46</v>
      </c>
      <c r="T159" s="8" t="s">
        <v>46</v>
      </c>
    </row>
    <row r="160" spans="1:20" x14ac:dyDescent="0.25">
      <c r="A160" s="8" t="s">
        <v>60</v>
      </c>
      <c r="B160" s="82" t="s">
        <v>47</v>
      </c>
      <c r="C160" s="8" t="s">
        <v>47</v>
      </c>
      <c r="D160" s="8" t="s">
        <v>47</v>
      </c>
      <c r="E160" s="8" t="s">
        <v>47</v>
      </c>
      <c r="F160" s="8" t="s">
        <v>47</v>
      </c>
      <c r="G160" s="9" t="s">
        <v>47</v>
      </c>
      <c r="H160" s="8" t="s">
        <v>47</v>
      </c>
      <c r="I160" s="8" t="s">
        <v>47</v>
      </c>
      <c r="J160" s="9" t="s">
        <v>47</v>
      </c>
      <c r="K160" s="8" t="s">
        <v>47</v>
      </c>
      <c r="L160" s="8" t="s">
        <v>47</v>
      </c>
      <c r="M160" s="8" t="s">
        <v>47</v>
      </c>
      <c r="N160" s="8" t="s">
        <v>47</v>
      </c>
      <c r="O160" s="8" t="s">
        <v>47</v>
      </c>
      <c r="P160" s="8" t="s">
        <v>47</v>
      </c>
      <c r="Q160" s="8" t="s">
        <v>47</v>
      </c>
      <c r="R160" s="8" t="s">
        <v>47</v>
      </c>
      <c r="S160" s="8" t="s">
        <v>46</v>
      </c>
      <c r="T160" s="8" t="s">
        <v>46</v>
      </c>
    </row>
    <row r="161" spans="1:20" x14ac:dyDescent="0.25">
      <c r="A161" s="8" t="s">
        <v>59</v>
      </c>
      <c r="B161" s="82" t="s">
        <v>47</v>
      </c>
      <c r="C161" s="8" t="s">
        <v>47</v>
      </c>
      <c r="D161" s="8" t="s">
        <v>47</v>
      </c>
      <c r="E161" s="8" t="s">
        <v>47</v>
      </c>
      <c r="F161" s="8" t="s">
        <v>47</v>
      </c>
      <c r="G161" s="9" t="s">
        <v>47</v>
      </c>
      <c r="H161" s="8" t="s">
        <v>47</v>
      </c>
      <c r="I161" s="8" t="s">
        <v>47</v>
      </c>
      <c r="J161" s="9" t="s">
        <v>47</v>
      </c>
      <c r="K161" s="8" t="s">
        <v>47</v>
      </c>
      <c r="L161" s="8" t="s">
        <v>47</v>
      </c>
      <c r="M161" s="8" t="s">
        <v>47</v>
      </c>
      <c r="N161" s="8" t="s">
        <v>47</v>
      </c>
      <c r="O161" s="8" t="s">
        <v>47</v>
      </c>
      <c r="P161" s="8" t="s">
        <v>47</v>
      </c>
      <c r="Q161" s="8" t="s">
        <v>47</v>
      </c>
      <c r="R161" s="8" t="s">
        <v>47</v>
      </c>
      <c r="S161" s="8" t="s">
        <v>46</v>
      </c>
      <c r="T161" s="8" t="s">
        <v>46</v>
      </c>
    </row>
    <row r="162" spans="1:20" x14ac:dyDescent="0.25">
      <c r="A162" s="8" t="s">
        <v>58</v>
      </c>
      <c r="B162" s="82" t="s">
        <v>47</v>
      </c>
      <c r="C162" s="8" t="s">
        <v>47</v>
      </c>
      <c r="D162" s="8" t="s">
        <v>47</v>
      </c>
      <c r="E162" s="8" t="s">
        <v>47</v>
      </c>
      <c r="F162" s="8" t="s">
        <v>47</v>
      </c>
      <c r="G162" s="9" t="s">
        <v>47</v>
      </c>
      <c r="H162" s="8" t="s">
        <v>47</v>
      </c>
      <c r="I162" s="8" t="s">
        <v>47</v>
      </c>
      <c r="J162" s="9" t="s">
        <v>47</v>
      </c>
      <c r="K162" s="8" t="s">
        <v>47</v>
      </c>
      <c r="L162" s="8" t="s">
        <v>47</v>
      </c>
      <c r="M162" s="8" t="s">
        <v>47</v>
      </c>
      <c r="N162" s="8" t="s">
        <v>47</v>
      </c>
      <c r="O162" s="8" t="s">
        <v>47</v>
      </c>
      <c r="P162" s="8" t="s">
        <v>47</v>
      </c>
      <c r="Q162" s="8" t="s">
        <v>47</v>
      </c>
      <c r="R162" s="8" t="s">
        <v>47</v>
      </c>
      <c r="S162" s="8" t="s">
        <v>46</v>
      </c>
      <c r="T162" s="8" t="s">
        <v>46</v>
      </c>
    </row>
    <row r="163" spans="1:20" x14ac:dyDescent="0.25">
      <c r="A163" s="8" t="s">
        <v>57</v>
      </c>
      <c r="B163" s="82" t="s">
        <v>47</v>
      </c>
      <c r="C163" s="8" t="s">
        <v>47</v>
      </c>
      <c r="D163" s="8" t="s">
        <v>47</v>
      </c>
      <c r="E163" s="8" t="s">
        <v>47</v>
      </c>
      <c r="F163" s="8" t="s">
        <v>47</v>
      </c>
      <c r="G163" s="9" t="s">
        <v>47</v>
      </c>
      <c r="H163" s="8" t="s">
        <v>47</v>
      </c>
      <c r="I163" s="8" t="s">
        <v>47</v>
      </c>
      <c r="J163" s="9" t="s">
        <v>47</v>
      </c>
      <c r="K163" s="8" t="s">
        <v>47</v>
      </c>
      <c r="L163" s="8" t="s">
        <v>47</v>
      </c>
      <c r="M163" s="8" t="s">
        <v>47</v>
      </c>
      <c r="N163" s="8" t="s">
        <v>47</v>
      </c>
      <c r="O163" s="8" t="s">
        <v>47</v>
      </c>
      <c r="P163" s="8" t="s">
        <v>47</v>
      </c>
      <c r="Q163" s="8" t="s">
        <v>47</v>
      </c>
      <c r="R163" s="8" t="s">
        <v>47</v>
      </c>
      <c r="S163" s="8" t="s">
        <v>46</v>
      </c>
      <c r="T163" s="8" t="s">
        <v>46</v>
      </c>
    </row>
    <row r="164" spans="1:20" x14ac:dyDescent="0.25">
      <c r="A164" s="8" t="s">
        <v>56</v>
      </c>
      <c r="B164" s="82" t="s">
        <v>47</v>
      </c>
      <c r="C164" s="8" t="s">
        <v>47</v>
      </c>
      <c r="D164" s="8" t="s">
        <v>47</v>
      </c>
      <c r="E164" s="8" t="s">
        <v>47</v>
      </c>
      <c r="F164" s="8" t="s">
        <v>47</v>
      </c>
      <c r="G164" s="9" t="s">
        <v>47</v>
      </c>
      <c r="H164" s="8" t="s">
        <v>47</v>
      </c>
      <c r="I164" s="8" t="s">
        <v>47</v>
      </c>
      <c r="J164" s="9" t="s">
        <v>47</v>
      </c>
      <c r="K164" s="8" t="s">
        <v>47</v>
      </c>
      <c r="L164" s="8" t="s">
        <v>47</v>
      </c>
      <c r="M164" s="8" t="s">
        <v>47</v>
      </c>
      <c r="N164" s="8" t="s">
        <v>47</v>
      </c>
      <c r="O164" s="8" t="s">
        <v>47</v>
      </c>
      <c r="P164" s="8" t="s">
        <v>47</v>
      </c>
      <c r="Q164" s="8" t="s">
        <v>47</v>
      </c>
      <c r="R164" s="8" t="s">
        <v>47</v>
      </c>
      <c r="S164" s="8" t="s">
        <v>46</v>
      </c>
      <c r="T164" s="8" t="s">
        <v>46</v>
      </c>
    </row>
    <row r="165" spans="1:20" x14ac:dyDescent="0.25">
      <c r="A165" s="8" t="s">
        <v>55</v>
      </c>
      <c r="B165" s="82" t="s">
        <v>47</v>
      </c>
      <c r="C165" s="8" t="s">
        <v>47</v>
      </c>
      <c r="D165" s="8" t="s">
        <v>47</v>
      </c>
      <c r="E165" s="8" t="s">
        <v>47</v>
      </c>
      <c r="F165" s="8" t="s">
        <v>47</v>
      </c>
      <c r="G165" s="9" t="s">
        <v>47</v>
      </c>
      <c r="H165" s="8" t="s">
        <v>47</v>
      </c>
      <c r="I165" s="8" t="s">
        <v>47</v>
      </c>
      <c r="J165" s="9" t="s">
        <v>47</v>
      </c>
      <c r="K165" s="8" t="s">
        <v>47</v>
      </c>
      <c r="L165" s="8" t="s">
        <v>47</v>
      </c>
      <c r="M165" s="8" t="s">
        <v>47</v>
      </c>
      <c r="N165" s="8" t="s">
        <v>47</v>
      </c>
      <c r="O165" s="8" t="s">
        <v>47</v>
      </c>
      <c r="P165" s="8" t="s">
        <v>47</v>
      </c>
      <c r="Q165" s="8" t="s">
        <v>47</v>
      </c>
      <c r="R165" s="8" t="s">
        <v>47</v>
      </c>
      <c r="S165" s="8" t="s">
        <v>46</v>
      </c>
      <c r="T165" s="8" t="s">
        <v>46</v>
      </c>
    </row>
    <row r="166" spans="1:20" x14ac:dyDescent="0.25">
      <c r="A166" s="8" t="s">
        <v>54</v>
      </c>
      <c r="B166" s="82" t="s">
        <v>47</v>
      </c>
      <c r="C166" s="8" t="s">
        <v>47</v>
      </c>
      <c r="D166" s="8" t="s">
        <v>47</v>
      </c>
      <c r="E166" s="8" t="s">
        <v>47</v>
      </c>
      <c r="F166" s="8" t="s">
        <v>47</v>
      </c>
      <c r="G166" s="9" t="s">
        <v>47</v>
      </c>
      <c r="H166" s="8" t="s">
        <v>47</v>
      </c>
      <c r="I166" s="8" t="s">
        <v>47</v>
      </c>
      <c r="J166" s="9" t="s">
        <v>47</v>
      </c>
      <c r="K166" s="8" t="s">
        <v>47</v>
      </c>
      <c r="L166" s="8" t="s">
        <v>47</v>
      </c>
      <c r="M166" s="8" t="s">
        <v>47</v>
      </c>
      <c r="N166" s="8" t="s">
        <v>47</v>
      </c>
      <c r="O166" s="8" t="s">
        <v>47</v>
      </c>
      <c r="P166" s="8" t="s">
        <v>47</v>
      </c>
      <c r="Q166" s="8" t="s">
        <v>47</v>
      </c>
      <c r="R166" s="8" t="s">
        <v>47</v>
      </c>
      <c r="S166" s="8" t="s">
        <v>46</v>
      </c>
      <c r="T166" s="8" t="s">
        <v>46</v>
      </c>
    </row>
    <row r="167" spans="1:20" x14ac:dyDescent="0.25">
      <c r="A167" s="8" t="s">
        <v>53</v>
      </c>
      <c r="B167" s="82" t="s">
        <v>47</v>
      </c>
      <c r="C167" s="8" t="s">
        <v>47</v>
      </c>
      <c r="D167" s="8" t="s">
        <v>47</v>
      </c>
      <c r="E167" s="8" t="s">
        <v>47</v>
      </c>
      <c r="F167" s="8" t="s">
        <v>47</v>
      </c>
      <c r="G167" s="9" t="s">
        <v>47</v>
      </c>
      <c r="H167" s="8" t="s">
        <v>47</v>
      </c>
      <c r="I167" s="8" t="s">
        <v>47</v>
      </c>
      <c r="J167" s="9" t="s">
        <v>47</v>
      </c>
      <c r="K167" s="8" t="s">
        <v>47</v>
      </c>
      <c r="L167" s="8" t="s">
        <v>47</v>
      </c>
      <c r="M167" s="8" t="s">
        <v>47</v>
      </c>
      <c r="N167" s="8" t="s">
        <v>47</v>
      </c>
      <c r="O167" s="8" t="s">
        <v>47</v>
      </c>
      <c r="P167" s="8" t="s">
        <v>47</v>
      </c>
      <c r="Q167" s="8" t="s">
        <v>47</v>
      </c>
      <c r="R167" s="8" t="s">
        <v>47</v>
      </c>
      <c r="S167" s="8" t="s">
        <v>46</v>
      </c>
      <c r="T167" s="8" t="s">
        <v>46</v>
      </c>
    </row>
    <row r="168" spans="1:20" x14ac:dyDescent="0.25">
      <c r="A168" s="8" t="s">
        <v>52</v>
      </c>
      <c r="B168" s="82" t="s">
        <v>47</v>
      </c>
      <c r="C168" s="8" t="s">
        <v>47</v>
      </c>
      <c r="D168" s="8" t="s">
        <v>47</v>
      </c>
      <c r="E168" s="8" t="s">
        <v>47</v>
      </c>
      <c r="F168" s="8" t="s">
        <v>47</v>
      </c>
      <c r="G168" s="9" t="s">
        <v>47</v>
      </c>
      <c r="H168" s="8" t="s">
        <v>47</v>
      </c>
      <c r="I168" s="8" t="s">
        <v>47</v>
      </c>
      <c r="J168" s="9" t="s">
        <v>47</v>
      </c>
      <c r="K168" s="8" t="s">
        <v>47</v>
      </c>
      <c r="L168" s="8" t="s">
        <v>47</v>
      </c>
      <c r="M168" s="8" t="s">
        <v>47</v>
      </c>
      <c r="N168" s="8" t="s">
        <v>47</v>
      </c>
      <c r="O168" s="8" t="s">
        <v>47</v>
      </c>
      <c r="P168" s="8" t="s">
        <v>47</v>
      </c>
      <c r="Q168" s="8" t="s">
        <v>47</v>
      </c>
      <c r="R168" s="8" t="s">
        <v>47</v>
      </c>
      <c r="S168" s="8" t="s">
        <v>46</v>
      </c>
      <c r="T168" s="8" t="s">
        <v>46</v>
      </c>
    </row>
    <row r="169" spans="1:20" x14ac:dyDescent="0.25">
      <c r="A169" s="8" t="s">
        <v>51</v>
      </c>
      <c r="B169" s="82" t="s">
        <v>47</v>
      </c>
      <c r="C169" s="8" t="s">
        <v>47</v>
      </c>
      <c r="D169" s="8" t="s">
        <v>47</v>
      </c>
      <c r="E169" s="8" t="s">
        <v>47</v>
      </c>
      <c r="F169" s="8" t="s">
        <v>47</v>
      </c>
      <c r="G169" s="9" t="s">
        <v>47</v>
      </c>
      <c r="H169" s="8" t="s">
        <v>47</v>
      </c>
      <c r="I169" s="8" t="s">
        <v>47</v>
      </c>
      <c r="J169" s="9" t="s">
        <v>47</v>
      </c>
      <c r="K169" s="8" t="s">
        <v>47</v>
      </c>
      <c r="L169" s="8" t="s">
        <v>47</v>
      </c>
      <c r="M169" s="8" t="s">
        <v>47</v>
      </c>
      <c r="N169" s="8" t="s">
        <v>47</v>
      </c>
      <c r="O169" s="8" t="s">
        <v>47</v>
      </c>
      <c r="P169" s="8" t="s">
        <v>47</v>
      </c>
      <c r="Q169" s="8" t="s">
        <v>47</v>
      </c>
      <c r="R169" s="8" t="s">
        <v>47</v>
      </c>
      <c r="S169" s="8" t="s">
        <v>46</v>
      </c>
      <c r="T169" s="8" t="s">
        <v>46</v>
      </c>
    </row>
    <row r="170" spans="1:20" x14ac:dyDescent="0.25">
      <c r="A170" s="8" t="s">
        <v>50</v>
      </c>
      <c r="B170" s="82" t="s">
        <v>47</v>
      </c>
      <c r="C170" s="8" t="s">
        <v>47</v>
      </c>
      <c r="D170" s="8" t="s">
        <v>47</v>
      </c>
      <c r="E170" s="8" t="s">
        <v>47</v>
      </c>
      <c r="F170" s="8" t="s">
        <v>47</v>
      </c>
      <c r="G170" s="9" t="s">
        <v>47</v>
      </c>
      <c r="H170" s="8" t="s">
        <v>47</v>
      </c>
      <c r="I170" s="8" t="s">
        <v>47</v>
      </c>
      <c r="J170" s="9" t="s">
        <v>47</v>
      </c>
      <c r="K170" s="8" t="s">
        <v>47</v>
      </c>
      <c r="L170" s="8" t="s">
        <v>47</v>
      </c>
      <c r="M170" s="8" t="s">
        <v>47</v>
      </c>
      <c r="N170" s="8" t="s">
        <v>47</v>
      </c>
      <c r="O170" s="8" t="s">
        <v>47</v>
      </c>
      <c r="P170" s="8" t="s">
        <v>47</v>
      </c>
      <c r="Q170" s="8" t="s">
        <v>47</v>
      </c>
      <c r="R170" s="8" t="s">
        <v>47</v>
      </c>
      <c r="S170" s="8" t="s">
        <v>46</v>
      </c>
      <c r="T170" s="8" t="s">
        <v>46</v>
      </c>
    </row>
    <row r="171" spans="1:20" x14ac:dyDescent="0.25">
      <c r="A171" s="8" t="s">
        <v>49</v>
      </c>
      <c r="B171" s="82" t="s">
        <v>47</v>
      </c>
      <c r="C171" s="8" t="s">
        <v>47</v>
      </c>
      <c r="D171" s="8" t="s">
        <v>47</v>
      </c>
      <c r="E171" s="8" t="s">
        <v>47</v>
      </c>
      <c r="F171" s="8" t="s">
        <v>47</v>
      </c>
      <c r="G171" s="9" t="s">
        <v>47</v>
      </c>
      <c r="H171" s="8" t="s">
        <v>47</v>
      </c>
      <c r="I171" s="8" t="s">
        <v>47</v>
      </c>
      <c r="J171" s="9" t="s">
        <v>47</v>
      </c>
      <c r="K171" s="8" t="s">
        <v>47</v>
      </c>
      <c r="L171" s="8" t="s">
        <v>47</v>
      </c>
      <c r="M171" s="8" t="s">
        <v>47</v>
      </c>
      <c r="N171" s="8" t="s">
        <v>47</v>
      </c>
      <c r="O171" s="8" t="s">
        <v>47</v>
      </c>
      <c r="P171" s="8" t="s">
        <v>47</v>
      </c>
      <c r="Q171" s="8" t="s">
        <v>47</v>
      </c>
      <c r="R171" s="8" t="s">
        <v>47</v>
      </c>
      <c r="S171" s="8" t="s">
        <v>46</v>
      </c>
      <c r="T171" s="8" t="s">
        <v>46</v>
      </c>
    </row>
    <row r="172" spans="1:20" x14ac:dyDescent="0.25">
      <c r="A172" s="8" t="s">
        <v>48</v>
      </c>
      <c r="B172" s="82" t="s">
        <v>47</v>
      </c>
      <c r="C172" s="8" t="s">
        <v>47</v>
      </c>
      <c r="D172" s="8" t="s">
        <v>47</v>
      </c>
      <c r="E172" s="8" t="s">
        <v>47</v>
      </c>
      <c r="F172" s="8" t="s">
        <v>47</v>
      </c>
      <c r="G172" s="9" t="s">
        <v>47</v>
      </c>
      <c r="H172" s="8" t="s">
        <v>47</v>
      </c>
      <c r="I172" s="8" t="s">
        <v>47</v>
      </c>
      <c r="J172" s="9" t="s">
        <v>47</v>
      </c>
      <c r="K172" s="8" t="s">
        <v>47</v>
      </c>
      <c r="L172" s="8" t="s">
        <v>47</v>
      </c>
      <c r="M172" s="8" t="s">
        <v>47</v>
      </c>
      <c r="N172" s="8" t="s">
        <v>47</v>
      </c>
      <c r="O172" s="8" t="s">
        <v>47</v>
      </c>
      <c r="P172" s="8" t="s">
        <v>47</v>
      </c>
      <c r="Q172" s="8" t="s">
        <v>47</v>
      </c>
      <c r="R172" s="8" t="s">
        <v>47</v>
      </c>
      <c r="S172" s="8" t="s">
        <v>46</v>
      </c>
      <c r="T172" s="8" t="s">
        <v>46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3ADD-4227-4A23-9887-ED98A6442CEF}">
  <dimension ref="A1:T197"/>
  <sheetViews>
    <sheetView topLeftCell="A19" workbookViewId="0"/>
  </sheetViews>
  <sheetFormatPr baseColWidth="10" defaultRowHeight="13.2" x14ac:dyDescent="0.25"/>
  <cols>
    <col min="1" max="6" width="8.88671875" style="6" customWidth="1"/>
    <col min="7" max="7" width="8.88671875" style="7" customWidth="1"/>
    <col min="8" max="9" width="8.88671875" style="6" customWidth="1"/>
    <col min="10" max="10" width="8.88671875" style="7" customWidth="1"/>
    <col min="11" max="256" width="8.88671875" style="6" customWidth="1"/>
    <col min="257" max="16384" width="11.5546875" style="6"/>
  </cols>
  <sheetData>
    <row r="1" spans="1:20" x14ac:dyDescent="0.25">
      <c r="A1" s="6" t="s">
        <v>193</v>
      </c>
      <c r="B1" s="6" t="s">
        <v>192</v>
      </c>
    </row>
    <row r="2" spans="1:20" x14ac:dyDescent="0.25">
      <c r="A2" s="6" t="s">
        <v>191</v>
      </c>
      <c r="B2" s="6" t="s">
        <v>190</v>
      </c>
    </row>
    <row r="3" spans="1:20" x14ac:dyDescent="0.25">
      <c r="A3" s="6" t="s">
        <v>189</v>
      </c>
      <c r="B3" s="6" t="s">
        <v>534</v>
      </c>
    </row>
    <row r="4" spans="1:20" x14ac:dyDescent="0.25">
      <c r="A4" s="6" t="s">
        <v>187</v>
      </c>
      <c r="B4" s="6" t="s">
        <v>533</v>
      </c>
    </row>
    <row r="5" spans="1:20" x14ac:dyDescent="0.25">
      <c r="A5" s="6" t="s">
        <v>185</v>
      </c>
      <c r="B5" s="6" t="s">
        <v>184</v>
      </c>
    </row>
    <row r="6" spans="1:20" x14ac:dyDescent="0.25">
      <c r="A6" s="6" t="s">
        <v>183</v>
      </c>
      <c r="B6" s="6" t="s">
        <v>182</v>
      </c>
    </row>
    <row r="8" spans="1:20" x14ac:dyDescent="0.25">
      <c r="A8" s="6" t="s">
        <v>181</v>
      </c>
      <c r="B8" s="6" t="s">
        <v>180</v>
      </c>
      <c r="C8" s="6" t="s">
        <v>179</v>
      </c>
      <c r="D8" s="6" t="s">
        <v>178</v>
      </c>
      <c r="E8" s="6" t="s">
        <v>177</v>
      </c>
      <c r="F8" s="6" t="s">
        <v>176</v>
      </c>
      <c r="G8" s="7" t="s">
        <v>175</v>
      </c>
      <c r="H8" s="6" t="s">
        <v>174</v>
      </c>
      <c r="I8" s="6" t="s">
        <v>173</v>
      </c>
      <c r="J8" s="7" t="s">
        <v>172</v>
      </c>
      <c r="K8" s="6" t="s">
        <v>171</v>
      </c>
      <c r="L8" s="6" t="s">
        <v>170</v>
      </c>
      <c r="M8" s="6" t="s">
        <v>169</v>
      </c>
      <c r="N8" s="6" t="s">
        <v>168</v>
      </c>
      <c r="O8" s="6" t="s">
        <v>167</v>
      </c>
      <c r="P8" s="6" t="s">
        <v>166</v>
      </c>
      <c r="Q8" s="6" t="s">
        <v>165</v>
      </c>
      <c r="R8" s="6" t="s">
        <v>164</v>
      </c>
      <c r="S8" s="6" t="s">
        <v>162</v>
      </c>
      <c r="T8" s="6" t="s">
        <v>194</v>
      </c>
    </row>
    <row r="9" spans="1:20" x14ac:dyDescent="0.25">
      <c r="A9" s="6" t="s">
        <v>158</v>
      </c>
      <c r="B9" s="6" t="s">
        <v>47</v>
      </c>
      <c r="C9" s="6" t="s">
        <v>88</v>
      </c>
      <c r="D9" s="6" t="s">
        <v>142</v>
      </c>
      <c r="E9" s="6" t="s">
        <v>87</v>
      </c>
      <c r="F9" s="6" t="s">
        <v>86</v>
      </c>
      <c r="G9" s="7">
        <v>33.75543212890625</v>
      </c>
      <c r="H9" s="6">
        <v>34.014972686767578</v>
      </c>
      <c r="I9" s="6">
        <v>0.33684098720550537</v>
      </c>
      <c r="J9" s="7">
        <v>10</v>
      </c>
      <c r="K9" s="6">
        <v>10</v>
      </c>
      <c r="L9" s="6" t="s">
        <v>47</v>
      </c>
      <c r="M9" s="6" t="b">
        <v>1</v>
      </c>
      <c r="N9" s="6">
        <v>4.0316009400438522E-2</v>
      </c>
      <c r="O9" s="6" t="b">
        <v>1</v>
      </c>
      <c r="P9" s="6">
        <v>3</v>
      </c>
      <c r="Q9" s="6">
        <v>32</v>
      </c>
      <c r="R9" s="6" t="s">
        <v>47</v>
      </c>
      <c r="S9" s="6" t="s">
        <v>46</v>
      </c>
      <c r="T9" s="6" t="s">
        <v>46</v>
      </c>
    </row>
    <row r="10" spans="1:20" x14ac:dyDescent="0.25">
      <c r="A10" s="6" t="s">
        <v>158</v>
      </c>
      <c r="B10" s="6" t="s">
        <v>47</v>
      </c>
      <c r="C10" s="6" t="s">
        <v>83</v>
      </c>
      <c r="D10" s="6" t="s">
        <v>82</v>
      </c>
      <c r="E10" s="6" t="s">
        <v>81</v>
      </c>
      <c r="F10" s="6" t="s">
        <v>80</v>
      </c>
      <c r="G10" s="7">
        <v>25.432210922241211</v>
      </c>
      <c r="H10" s="6">
        <v>25.483301162719727</v>
      </c>
      <c r="I10" s="6">
        <v>7.4855752289295197E-2</v>
      </c>
      <c r="J10" s="7" t="s">
        <v>47</v>
      </c>
      <c r="K10" s="6" t="s">
        <v>47</v>
      </c>
      <c r="L10" s="6" t="s">
        <v>47</v>
      </c>
      <c r="M10" s="6" t="b">
        <v>1</v>
      </c>
      <c r="N10" s="6">
        <v>3.063979613653085E-2</v>
      </c>
      <c r="O10" s="6" t="b">
        <v>1</v>
      </c>
      <c r="P10" s="6">
        <v>3</v>
      </c>
      <c r="Q10" s="6">
        <v>23</v>
      </c>
      <c r="R10" s="6" t="s">
        <v>47</v>
      </c>
      <c r="S10" s="6" t="s">
        <v>46</v>
      </c>
      <c r="T10" s="6" t="s">
        <v>46</v>
      </c>
    </row>
    <row r="11" spans="1:20" x14ac:dyDescent="0.25">
      <c r="A11" s="6" t="s">
        <v>157</v>
      </c>
      <c r="B11" s="6" t="s">
        <v>47</v>
      </c>
      <c r="C11" s="6" t="s">
        <v>88</v>
      </c>
      <c r="D11" s="6" t="s">
        <v>142</v>
      </c>
      <c r="E11" s="6" t="s">
        <v>87</v>
      </c>
      <c r="F11" s="6" t="s">
        <v>86</v>
      </c>
      <c r="G11" s="7">
        <v>33.89385986328125</v>
      </c>
      <c r="H11" s="6">
        <v>34.014972686767578</v>
      </c>
      <c r="I11" s="6">
        <v>0.33684098720550537</v>
      </c>
      <c r="J11" s="7">
        <v>10</v>
      </c>
      <c r="K11" s="6">
        <v>10</v>
      </c>
      <c r="L11" s="6" t="s">
        <v>47</v>
      </c>
      <c r="M11" s="6" t="b">
        <v>1</v>
      </c>
      <c r="N11" s="6">
        <v>4.0316009400438522E-2</v>
      </c>
      <c r="O11" s="6" t="b">
        <v>1</v>
      </c>
      <c r="P11" s="6">
        <v>3</v>
      </c>
      <c r="Q11" s="6">
        <v>32</v>
      </c>
      <c r="R11" s="6" t="s">
        <v>47</v>
      </c>
      <c r="S11" s="6" t="s">
        <v>46</v>
      </c>
      <c r="T11" s="6" t="s">
        <v>46</v>
      </c>
    </row>
    <row r="12" spans="1:20" x14ac:dyDescent="0.25">
      <c r="A12" s="6" t="s">
        <v>157</v>
      </c>
      <c r="B12" s="6" t="s">
        <v>47</v>
      </c>
      <c r="C12" s="6" t="s">
        <v>83</v>
      </c>
      <c r="D12" s="6" t="s">
        <v>82</v>
      </c>
      <c r="E12" s="6" t="s">
        <v>81</v>
      </c>
      <c r="F12" s="6" t="s">
        <v>80</v>
      </c>
      <c r="G12" s="7">
        <v>25.56922721862793</v>
      </c>
      <c r="H12" s="6">
        <v>25.483301162719727</v>
      </c>
      <c r="I12" s="6">
        <v>7.4855752289295197E-2</v>
      </c>
      <c r="J12" s="7" t="s">
        <v>47</v>
      </c>
      <c r="K12" s="6" t="s">
        <v>47</v>
      </c>
      <c r="L12" s="6" t="s">
        <v>47</v>
      </c>
      <c r="M12" s="6" t="b">
        <v>1</v>
      </c>
      <c r="N12" s="6">
        <v>3.063979613653085E-2</v>
      </c>
      <c r="O12" s="6" t="b">
        <v>1</v>
      </c>
      <c r="P12" s="6">
        <v>3</v>
      </c>
      <c r="Q12" s="6">
        <v>23</v>
      </c>
      <c r="R12" s="6" t="s">
        <v>47</v>
      </c>
      <c r="S12" s="6" t="s">
        <v>46</v>
      </c>
      <c r="T12" s="6" t="s">
        <v>46</v>
      </c>
    </row>
    <row r="13" spans="1:20" x14ac:dyDescent="0.25">
      <c r="A13" s="6" t="s">
        <v>156</v>
      </c>
      <c r="B13" s="6" t="s">
        <v>47</v>
      </c>
      <c r="C13" s="6" t="s">
        <v>88</v>
      </c>
      <c r="D13" s="6" t="s">
        <v>142</v>
      </c>
      <c r="E13" s="6" t="s">
        <v>87</v>
      </c>
      <c r="F13" s="6" t="s">
        <v>86</v>
      </c>
      <c r="G13" s="7">
        <v>34.395622253417969</v>
      </c>
      <c r="H13" s="6">
        <v>34.014972686767578</v>
      </c>
      <c r="I13" s="6">
        <v>0.33684098720550537</v>
      </c>
      <c r="J13" s="7">
        <v>10</v>
      </c>
      <c r="K13" s="6">
        <v>10</v>
      </c>
      <c r="L13" s="6" t="s">
        <v>47</v>
      </c>
      <c r="M13" s="6" t="b">
        <v>1</v>
      </c>
      <c r="N13" s="6">
        <v>4.0316009400438522E-2</v>
      </c>
      <c r="O13" s="6" t="b">
        <v>1</v>
      </c>
      <c r="P13" s="6">
        <v>3</v>
      </c>
      <c r="Q13" s="6">
        <v>32</v>
      </c>
      <c r="R13" s="6" t="s">
        <v>47</v>
      </c>
      <c r="S13" s="6" t="s">
        <v>46</v>
      </c>
      <c r="T13" s="6" t="s">
        <v>46</v>
      </c>
    </row>
    <row r="14" spans="1:20" x14ac:dyDescent="0.25">
      <c r="A14" s="6" t="s">
        <v>156</v>
      </c>
      <c r="B14" s="6" t="s">
        <v>47</v>
      </c>
      <c r="C14" s="6" t="s">
        <v>83</v>
      </c>
      <c r="D14" s="6" t="s">
        <v>82</v>
      </c>
      <c r="E14" s="6" t="s">
        <v>81</v>
      </c>
      <c r="F14" s="6" t="s">
        <v>80</v>
      </c>
      <c r="G14" s="7">
        <v>25.448469161987305</v>
      </c>
      <c r="H14" s="6">
        <v>25.483301162719727</v>
      </c>
      <c r="I14" s="6">
        <v>7.4855752289295197E-2</v>
      </c>
      <c r="J14" s="7" t="s">
        <v>47</v>
      </c>
      <c r="K14" s="6" t="s">
        <v>47</v>
      </c>
      <c r="L14" s="6" t="s">
        <v>47</v>
      </c>
      <c r="M14" s="6" t="b">
        <v>1</v>
      </c>
      <c r="N14" s="6">
        <v>3.063979613653085E-2</v>
      </c>
      <c r="O14" s="6" t="b">
        <v>1</v>
      </c>
      <c r="P14" s="6">
        <v>3</v>
      </c>
      <c r="Q14" s="6">
        <v>23</v>
      </c>
      <c r="R14" s="6" t="s">
        <v>47</v>
      </c>
      <c r="S14" s="6" t="s">
        <v>46</v>
      </c>
      <c r="T14" s="6" t="s">
        <v>46</v>
      </c>
    </row>
    <row r="15" spans="1:20" x14ac:dyDescent="0.25">
      <c r="A15" s="6" t="s">
        <v>155</v>
      </c>
      <c r="B15" s="6" t="s">
        <v>47</v>
      </c>
      <c r="C15" s="6" t="s">
        <v>88</v>
      </c>
      <c r="D15" s="6" t="s">
        <v>142</v>
      </c>
      <c r="E15" s="6" t="s">
        <v>87</v>
      </c>
      <c r="F15" s="6" t="s">
        <v>86</v>
      </c>
      <c r="G15" s="7">
        <v>29.476358413696289</v>
      </c>
      <c r="H15" s="6">
        <v>29.608880996704102</v>
      </c>
      <c r="I15" s="6">
        <v>0.21921449899673462</v>
      </c>
      <c r="J15" s="7">
        <v>100</v>
      </c>
      <c r="K15" s="6">
        <v>100</v>
      </c>
      <c r="L15" s="6" t="s">
        <v>47</v>
      </c>
      <c r="M15" s="6" t="b">
        <v>1</v>
      </c>
      <c r="N15" s="6">
        <v>4.0316009400438522E-2</v>
      </c>
      <c r="O15" s="6" t="b">
        <v>1</v>
      </c>
      <c r="P15" s="6">
        <v>3</v>
      </c>
      <c r="Q15" s="6">
        <v>28</v>
      </c>
      <c r="R15" s="6" t="s">
        <v>47</v>
      </c>
      <c r="S15" s="6" t="s">
        <v>46</v>
      </c>
      <c r="T15" s="6" t="s">
        <v>46</v>
      </c>
    </row>
    <row r="16" spans="1:20" x14ac:dyDescent="0.25">
      <c r="A16" s="6" t="s">
        <v>155</v>
      </c>
      <c r="B16" s="6" t="s">
        <v>47</v>
      </c>
      <c r="C16" s="6" t="s">
        <v>83</v>
      </c>
      <c r="D16" s="6" t="s">
        <v>82</v>
      </c>
      <c r="E16" s="6" t="s">
        <v>81</v>
      </c>
      <c r="F16" s="6" t="s">
        <v>80</v>
      </c>
      <c r="G16" s="7">
        <v>25.645425796508789</v>
      </c>
      <c r="H16" s="6">
        <v>25.565237045288086</v>
      </c>
      <c r="I16" s="6">
        <v>7.7586382627487183E-2</v>
      </c>
      <c r="J16" s="7" t="s">
        <v>47</v>
      </c>
      <c r="K16" s="6" t="s">
        <v>47</v>
      </c>
      <c r="L16" s="6" t="s">
        <v>47</v>
      </c>
      <c r="M16" s="6" t="b">
        <v>1</v>
      </c>
      <c r="N16" s="6">
        <v>3.063979613653085E-2</v>
      </c>
      <c r="O16" s="6" t="b">
        <v>1</v>
      </c>
      <c r="P16" s="6">
        <v>3</v>
      </c>
      <c r="Q16" s="6">
        <v>24</v>
      </c>
      <c r="R16" s="6" t="s">
        <v>47</v>
      </c>
      <c r="S16" s="6" t="s">
        <v>46</v>
      </c>
      <c r="T16" s="6" t="s">
        <v>46</v>
      </c>
    </row>
    <row r="17" spans="1:20" x14ac:dyDescent="0.25">
      <c r="A17" s="6" t="s">
        <v>154</v>
      </c>
      <c r="B17" s="6" t="s">
        <v>47</v>
      </c>
      <c r="C17" s="6" t="s">
        <v>88</v>
      </c>
      <c r="D17" s="6" t="s">
        <v>142</v>
      </c>
      <c r="E17" s="6" t="s">
        <v>87</v>
      </c>
      <c r="F17" s="6" t="s">
        <v>86</v>
      </c>
      <c r="G17" s="7">
        <v>29.861913681030273</v>
      </c>
      <c r="H17" s="6">
        <v>29.608880996704102</v>
      </c>
      <c r="I17" s="6">
        <v>0.21921449899673462</v>
      </c>
      <c r="J17" s="7">
        <v>100</v>
      </c>
      <c r="K17" s="6">
        <v>100</v>
      </c>
      <c r="L17" s="6" t="s">
        <v>47</v>
      </c>
      <c r="M17" s="6" t="b">
        <v>1</v>
      </c>
      <c r="N17" s="6">
        <v>4.0316009400438522E-2</v>
      </c>
      <c r="O17" s="6" t="b">
        <v>1</v>
      </c>
      <c r="P17" s="6">
        <v>3</v>
      </c>
      <c r="Q17" s="6">
        <v>28</v>
      </c>
      <c r="R17" s="6" t="s">
        <v>47</v>
      </c>
      <c r="S17" s="6" t="s">
        <v>46</v>
      </c>
      <c r="T17" s="6" t="s">
        <v>46</v>
      </c>
    </row>
    <row r="18" spans="1:20" x14ac:dyDescent="0.25">
      <c r="A18" s="6" t="s">
        <v>154</v>
      </c>
      <c r="B18" s="6" t="s">
        <v>47</v>
      </c>
      <c r="C18" s="6" t="s">
        <v>83</v>
      </c>
      <c r="D18" s="6" t="s">
        <v>82</v>
      </c>
      <c r="E18" s="6" t="s">
        <v>81</v>
      </c>
      <c r="F18" s="6" t="s">
        <v>80</v>
      </c>
      <c r="G18" s="7">
        <v>25.559741973876953</v>
      </c>
      <c r="H18" s="6">
        <v>25.565237045288086</v>
      </c>
      <c r="I18" s="6">
        <v>7.7586382627487183E-2</v>
      </c>
      <c r="J18" s="7" t="s">
        <v>47</v>
      </c>
      <c r="K18" s="6" t="s">
        <v>47</v>
      </c>
      <c r="L18" s="6" t="s">
        <v>47</v>
      </c>
      <c r="M18" s="6" t="b">
        <v>1</v>
      </c>
      <c r="N18" s="6">
        <v>3.063979613653085E-2</v>
      </c>
      <c r="O18" s="6" t="b">
        <v>1</v>
      </c>
      <c r="P18" s="6">
        <v>3</v>
      </c>
      <c r="Q18" s="6">
        <v>23</v>
      </c>
      <c r="R18" s="6" t="s">
        <v>47</v>
      </c>
      <c r="S18" s="6" t="s">
        <v>46</v>
      </c>
      <c r="T18" s="6" t="s">
        <v>46</v>
      </c>
    </row>
    <row r="19" spans="1:20" x14ac:dyDescent="0.25">
      <c r="A19" s="6" t="s">
        <v>153</v>
      </c>
      <c r="B19" s="6" t="s">
        <v>47</v>
      </c>
      <c r="C19" s="6" t="s">
        <v>88</v>
      </c>
      <c r="D19" s="6" t="s">
        <v>142</v>
      </c>
      <c r="E19" s="6" t="s">
        <v>87</v>
      </c>
      <c r="F19" s="6" t="s">
        <v>86</v>
      </c>
      <c r="G19" s="7">
        <v>29.488372802734375</v>
      </c>
      <c r="H19" s="6">
        <v>29.608880996704102</v>
      </c>
      <c r="I19" s="6">
        <v>0.21921449899673462</v>
      </c>
      <c r="J19" s="7">
        <v>100</v>
      </c>
      <c r="K19" s="6">
        <v>100</v>
      </c>
      <c r="L19" s="6" t="s">
        <v>47</v>
      </c>
      <c r="M19" s="6" t="b">
        <v>1</v>
      </c>
      <c r="N19" s="6">
        <v>4.0316009400438522E-2</v>
      </c>
      <c r="O19" s="6" t="b">
        <v>1</v>
      </c>
      <c r="P19" s="6">
        <v>3</v>
      </c>
      <c r="Q19" s="6">
        <v>28</v>
      </c>
      <c r="R19" s="6" t="s">
        <v>47</v>
      </c>
      <c r="S19" s="6" t="s">
        <v>46</v>
      </c>
      <c r="T19" s="6" t="s">
        <v>46</v>
      </c>
    </row>
    <row r="20" spans="1:20" x14ac:dyDescent="0.25">
      <c r="A20" s="6" t="s">
        <v>153</v>
      </c>
      <c r="B20" s="6" t="s">
        <v>47</v>
      </c>
      <c r="C20" s="6" t="s">
        <v>83</v>
      </c>
      <c r="D20" s="6" t="s">
        <v>82</v>
      </c>
      <c r="E20" s="6" t="s">
        <v>81</v>
      </c>
      <c r="F20" s="6" t="s">
        <v>80</v>
      </c>
      <c r="G20" s="7">
        <v>25.490545272827148</v>
      </c>
      <c r="H20" s="6">
        <v>25.565237045288086</v>
      </c>
      <c r="I20" s="6">
        <v>7.7586382627487183E-2</v>
      </c>
      <c r="J20" s="7" t="s">
        <v>47</v>
      </c>
      <c r="K20" s="6" t="s">
        <v>47</v>
      </c>
      <c r="L20" s="6" t="s">
        <v>47</v>
      </c>
      <c r="M20" s="6" t="b">
        <v>1</v>
      </c>
      <c r="N20" s="6">
        <v>3.063979613653085E-2</v>
      </c>
      <c r="O20" s="6" t="b">
        <v>1</v>
      </c>
      <c r="P20" s="6">
        <v>3</v>
      </c>
      <c r="Q20" s="6">
        <v>23</v>
      </c>
      <c r="R20" s="6" t="s">
        <v>47</v>
      </c>
      <c r="S20" s="6" t="s">
        <v>46</v>
      </c>
      <c r="T20" s="6" t="s">
        <v>46</v>
      </c>
    </row>
    <row r="21" spans="1:20" x14ac:dyDescent="0.25">
      <c r="A21" s="6" t="s">
        <v>152</v>
      </c>
      <c r="B21" s="6" t="s">
        <v>47</v>
      </c>
      <c r="C21" s="6" t="s">
        <v>88</v>
      </c>
      <c r="D21" s="6" t="s">
        <v>142</v>
      </c>
      <c r="E21" s="6" t="s">
        <v>87</v>
      </c>
      <c r="F21" s="6" t="s">
        <v>86</v>
      </c>
      <c r="G21" s="7">
        <v>26.750417709350586</v>
      </c>
      <c r="H21" s="6">
        <v>26.692340850830078</v>
      </c>
      <c r="I21" s="6">
        <v>8.2131735980510712E-2</v>
      </c>
      <c r="J21" s="7">
        <v>1000</v>
      </c>
      <c r="K21" s="6">
        <v>1000</v>
      </c>
      <c r="L21" s="6" t="s">
        <v>47</v>
      </c>
      <c r="M21" s="6" t="b">
        <v>1</v>
      </c>
      <c r="N21" s="6">
        <v>4.0316009400438522E-2</v>
      </c>
      <c r="O21" s="6" t="b">
        <v>1</v>
      </c>
      <c r="P21" s="6">
        <v>3</v>
      </c>
      <c r="Q21" s="6">
        <v>24</v>
      </c>
      <c r="R21" s="6" t="s">
        <v>47</v>
      </c>
      <c r="S21" s="6" t="s">
        <v>46</v>
      </c>
      <c r="T21" s="6" t="s">
        <v>46</v>
      </c>
    </row>
    <row r="22" spans="1:20" x14ac:dyDescent="0.25">
      <c r="A22" s="6" t="s">
        <v>152</v>
      </c>
      <c r="B22" s="6" t="s">
        <v>47</v>
      </c>
      <c r="C22" s="6" t="s">
        <v>83</v>
      </c>
      <c r="D22" s="6" t="s">
        <v>82</v>
      </c>
      <c r="E22" s="6" t="s">
        <v>81</v>
      </c>
      <c r="F22" s="6" t="s">
        <v>80</v>
      </c>
      <c r="G22" s="7">
        <v>25.438564300537109</v>
      </c>
      <c r="H22" s="6">
        <v>25.466869354248047</v>
      </c>
      <c r="I22" s="6">
        <v>4.002804309129715E-2</v>
      </c>
      <c r="J22" s="7" t="s">
        <v>47</v>
      </c>
      <c r="K22" s="6" t="s">
        <v>47</v>
      </c>
      <c r="L22" s="6" t="s">
        <v>47</v>
      </c>
      <c r="M22" s="6" t="b">
        <v>1</v>
      </c>
      <c r="N22" s="6">
        <v>3.063979613653085E-2</v>
      </c>
      <c r="O22" s="6" t="b">
        <v>1</v>
      </c>
      <c r="P22" s="6">
        <v>3</v>
      </c>
      <c r="Q22" s="6">
        <v>23</v>
      </c>
      <c r="R22" s="6" t="s">
        <v>47</v>
      </c>
      <c r="S22" s="6" t="s">
        <v>46</v>
      </c>
      <c r="T22" s="6" t="s">
        <v>46</v>
      </c>
    </row>
    <row r="23" spans="1:20" x14ac:dyDescent="0.25">
      <c r="A23" s="6" t="s">
        <v>151</v>
      </c>
      <c r="B23" s="6" t="s">
        <v>47</v>
      </c>
      <c r="C23" s="6" t="s">
        <v>88</v>
      </c>
      <c r="D23" s="6" t="s">
        <v>142</v>
      </c>
      <c r="E23" s="6" t="s">
        <v>87</v>
      </c>
      <c r="F23" s="6" t="s">
        <v>86</v>
      </c>
      <c r="G23" s="7">
        <v>26.634265899658203</v>
      </c>
      <c r="H23" s="6">
        <v>26.692340850830078</v>
      </c>
      <c r="I23" s="6">
        <v>8.2131735980510712E-2</v>
      </c>
      <c r="J23" s="7">
        <v>1000</v>
      </c>
      <c r="K23" s="6">
        <v>1000</v>
      </c>
      <c r="L23" s="6" t="s">
        <v>47</v>
      </c>
      <c r="M23" s="6" t="b">
        <v>1</v>
      </c>
      <c r="N23" s="6">
        <v>4.0316009400438522E-2</v>
      </c>
      <c r="O23" s="6" t="b">
        <v>1</v>
      </c>
      <c r="P23" s="6">
        <v>3</v>
      </c>
      <c r="Q23" s="6">
        <v>25</v>
      </c>
      <c r="R23" s="6" t="s">
        <v>47</v>
      </c>
      <c r="S23" s="6" t="s">
        <v>46</v>
      </c>
      <c r="T23" s="6" t="s">
        <v>46</v>
      </c>
    </row>
    <row r="24" spans="1:20" x14ac:dyDescent="0.25">
      <c r="A24" s="6" t="s">
        <v>151</v>
      </c>
      <c r="B24" s="6" t="s">
        <v>47</v>
      </c>
      <c r="C24" s="6" t="s">
        <v>83</v>
      </c>
      <c r="D24" s="6" t="s">
        <v>82</v>
      </c>
      <c r="E24" s="6" t="s">
        <v>81</v>
      </c>
      <c r="F24" s="6" t="s">
        <v>80</v>
      </c>
      <c r="G24" s="7">
        <v>25.495172500610352</v>
      </c>
      <c r="H24" s="6">
        <v>25.466869354248047</v>
      </c>
      <c r="I24" s="6">
        <v>4.002804309129715E-2</v>
      </c>
      <c r="J24" s="7" t="s">
        <v>47</v>
      </c>
      <c r="K24" s="6" t="s">
        <v>47</v>
      </c>
      <c r="L24" s="6" t="s">
        <v>47</v>
      </c>
      <c r="M24" s="6" t="b">
        <v>1</v>
      </c>
      <c r="N24" s="6">
        <v>3.063979613653085E-2</v>
      </c>
      <c r="O24" s="6" t="b">
        <v>1</v>
      </c>
      <c r="P24" s="6">
        <v>3</v>
      </c>
      <c r="Q24" s="6">
        <v>23</v>
      </c>
      <c r="R24" s="6" t="s">
        <v>47</v>
      </c>
      <c r="S24" s="6" t="s">
        <v>46</v>
      </c>
      <c r="T24" s="6" t="s">
        <v>46</v>
      </c>
    </row>
    <row r="25" spans="1:20" x14ac:dyDescent="0.25">
      <c r="A25" s="6" t="s">
        <v>150</v>
      </c>
      <c r="B25" s="6" t="s">
        <v>47</v>
      </c>
      <c r="C25" s="6" t="s">
        <v>88</v>
      </c>
      <c r="D25" s="6" t="s">
        <v>142</v>
      </c>
      <c r="E25" s="6" t="s">
        <v>87</v>
      </c>
      <c r="F25" s="6" t="s">
        <v>86</v>
      </c>
      <c r="G25" s="7">
        <v>23.6064453125</v>
      </c>
      <c r="H25" s="6">
        <v>23.724605560302734</v>
      </c>
      <c r="I25" s="6">
        <v>0.16710247099399567</v>
      </c>
      <c r="J25" s="7">
        <v>10000</v>
      </c>
      <c r="K25" s="6">
        <v>10000</v>
      </c>
      <c r="L25" s="6" t="s">
        <v>47</v>
      </c>
      <c r="M25" s="6" t="b">
        <v>1</v>
      </c>
      <c r="N25" s="6">
        <v>4.0316009400438522E-2</v>
      </c>
      <c r="O25" s="6" t="b">
        <v>1</v>
      </c>
      <c r="P25" s="6">
        <v>3</v>
      </c>
      <c r="Q25" s="6">
        <v>21</v>
      </c>
      <c r="R25" s="6" t="s">
        <v>47</v>
      </c>
      <c r="S25" s="6" t="s">
        <v>46</v>
      </c>
      <c r="T25" s="6" t="s">
        <v>46</v>
      </c>
    </row>
    <row r="26" spans="1:20" x14ac:dyDescent="0.25">
      <c r="A26" s="6" t="s">
        <v>150</v>
      </c>
      <c r="B26" s="6" t="s">
        <v>47</v>
      </c>
      <c r="C26" s="6" t="s">
        <v>83</v>
      </c>
      <c r="D26" s="6" t="s">
        <v>82</v>
      </c>
      <c r="E26" s="6" t="s">
        <v>81</v>
      </c>
      <c r="F26" s="6" t="s">
        <v>80</v>
      </c>
      <c r="G26" s="7">
        <v>25.764686584472656</v>
      </c>
      <c r="H26" s="6">
        <v>25.679485321044922</v>
      </c>
      <c r="I26" s="6">
        <v>0.12049277871847153</v>
      </c>
      <c r="J26" s="7" t="s">
        <v>47</v>
      </c>
      <c r="K26" s="6" t="s">
        <v>47</v>
      </c>
      <c r="L26" s="6" t="s">
        <v>47</v>
      </c>
      <c r="M26" s="6" t="b">
        <v>1</v>
      </c>
      <c r="N26" s="6">
        <v>3.063979613653085E-2</v>
      </c>
      <c r="O26" s="6" t="b">
        <v>1</v>
      </c>
      <c r="P26" s="6">
        <v>3</v>
      </c>
      <c r="Q26" s="6">
        <v>24</v>
      </c>
      <c r="R26" s="6" t="s">
        <v>47</v>
      </c>
      <c r="S26" s="6" t="s">
        <v>46</v>
      </c>
      <c r="T26" s="6" t="s">
        <v>46</v>
      </c>
    </row>
    <row r="27" spans="1:20" x14ac:dyDescent="0.25">
      <c r="A27" s="6" t="s">
        <v>149</v>
      </c>
      <c r="B27" s="6" t="s">
        <v>47</v>
      </c>
      <c r="C27" s="6" t="s">
        <v>88</v>
      </c>
      <c r="D27" s="6" t="s">
        <v>142</v>
      </c>
      <c r="E27" s="6" t="s">
        <v>87</v>
      </c>
      <c r="F27" s="6" t="s">
        <v>86</v>
      </c>
      <c r="G27" s="7">
        <v>23.842763900756836</v>
      </c>
      <c r="H27" s="6">
        <v>23.724605560302734</v>
      </c>
      <c r="I27" s="6">
        <v>0.16710247099399567</v>
      </c>
      <c r="J27" s="7">
        <v>10000</v>
      </c>
      <c r="K27" s="6">
        <v>10000</v>
      </c>
      <c r="L27" s="6" t="s">
        <v>47</v>
      </c>
      <c r="M27" s="6" t="b">
        <v>1</v>
      </c>
      <c r="N27" s="6">
        <v>4.0316009400438522E-2</v>
      </c>
      <c r="O27" s="6" t="b">
        <v>1</v>
      </c>
      <c r="P27" s="6">
        <v>3</v>
      </c>
      <c r="Q27" s="6">
        <v>21</v>
      </c>
      <c r="R27" s="6" t="s">
        <v>47</v>
      </c>
      <c r="S27" s="6" t="s">
        <v>46</v>
      </c>
      <c r="T27" s="6" t="s">
        <v>46</v>
      </c>
    </row>
    <row r="28" spans="1:20" x14ac:dyDescent="0.25">
      <c r="A28" s="6" t="s">
        <v>149</v>
      </c>
      <c r="B28" s="6" t="s">
        <v>47</v>
      </c>
      <c r="C28" s="6" t="s">
        <v>83</v>
      </c>
      <c r="D28" s="6" t="s">
        <v>82</v>
      </c>
      <c r="E28" s="6" t="s">
        <v>81</v>
      </c>
      <c r="F28" s="6" t="s">
        <v>80</v>
      </c>
      <c r="G28" s="7">
        <v>25.594284057617188</v>
      </c>
      <c r="H28" s="6">
        <v>25.679485321044922</v>
      </c>
      <c r="I28" s="6">
        <v>0.12049277871847153</v>
      </c>
      <c r="J28" s="7" t="s">
        <v>47</v>
      </c>
      <c r="K28" s="6" t="s">
        <v>47</v>
      </c>
      <c r="L28" s="6" t="s">
        <v>47</v>
      </c>
      <c r="M28" s="6" t="b">
        <v>1</v>
      </c>
      <c r="N28" s="6">
        <v>3.063979613653085E-2</v>
      </c>
      <c r="O28" s="6" t="b">
        <v>1</v>
      </c>
      <c r="P28" s="6">
        <v>3</v>
      </c>
      <c r="Q28" s="6">
        <v>23</v>
      </c>
      <c r="R28" s="6" t="s">
        <v>47</v>
      </c>
      <c r="S28" s="6" t="s">
        <v>46</v>
      </c>
      <c r="T28" s="6" t="s">
        <v>46</v>
      </c>
    </row>
    <row r="29" spans="1:20" x14ac:dyDescent="0.25">
      <c r="A29" s="6" t="s">
        <v>148</v>
      </c>
      <c r="B29" s="6" t="s">
        <v>47</v>
      </c>
      <c r="C29" s="6" t="s">
        <v>88</v>
      </c>
      <c r="D29" s="6" t="s">
        <v>142</v>
      </c>
      <c r="E29" s="6" t="s">
        <v>87</v>
      </c>
      <c r="F29" s="6" t="s">
        <v>86</v>
      </c>
      <c r="G29" s="7">
        <v>20.256538391113281</v>
      </c>
      <c r="H29" s="6">
        <v>20.172195434570313</v>
      </c>
      <c r="I29" s="6">
        <v>0.11927760392427444</v>
      </c>
      <c r="J29" s="7">
        <v>100000</v>
      </c>
      <c r="K29" s="6">
        <v>100000</v>
      </c>
      <c r="L29" s="6" t="s">
        <v>47</v>
      </c>
      <c r="M29" s="6" t="b">
        <v>1</v>
      </c>
      <c r="N29" s="6">
        <v>4.0316009400438522E-2</v>
      </c>
      <c r="O29" s="6" t="b">
        <v>1</v>
      </c>
      <c r="P29" s="6">
        <v>3</v>
      </c>
      <c r="Q29" s="6">
        <v>18</v>
      </c>
      <c r="R29" s="6" t="s">
        <v>47</v>
      </c>
      <c r="S29" s="6" t="s">
        <v>46</v>
      </c>
      <c r="T29" s="6" t="s">
        <v>46</v>
      </c>
    </row>
    <row r="30" spans="1:20" x14ac:dyDescent="0.25">
      <c r="A30" s="6" t="s">
        <v>148</v>
      </c>
      <c r="B30" s="6" t="s">
        <v>47</v>
      </c>
      <c r="C30" s="6" t="s">
        <v>83</v>
      </c>
      <c r="D30" s="6" t="s">
        <v>82</v>
      </c>
      <c r="E30" s="6" t="s">
        <v>81</v>
      </c>
      <c r="F30" s="6" t="s">
        <v>80</v>
      </c>
      <c r="G30" s="7">
        <v>25.987499237060547</v>
      </c>
      <c r="H30" s="6">
        <v>25.94580078125</v>
      </c>
      <c r="I30" s="6">
        <v>5.8971870690584183E-2</v>
      </c>
      <c r="J30" s="7" t="s">
        <v>47</v>
      </c>
      <c r="K30" s="6" t="s">
        <v>47</v>
      </c>
      <c r="L30" s="6" t="s">
        <v>47</v>
      </c>
      <c r="M30" s="6" t="b">
        <v>1</v>
      </c>
      <c r="N30" s="6">
        <v>3.063979613653085E-2</v>
      </c>
      <c r="O30" s="6" t="b">
        <v>1</v>
      </c>
      <c r="P30" s="6">
        <v>3</v>
      </c>
      <c r="Q30" s="6">
        <v>23</v>
      </c>
      <c r="R30" s="6" t="s">
        <v>47</v>
      </c>
      <c r="S30" s="6" t="s">
        <v>46</v>
      </c>
      <c r="T30" s="6" t="s">
        <v>46</v>
      </c>
    </row>
    <row r="31" spans="1:20" x14ac:dyDescent="0.25">
      <c r="A31" s="6" t="s">
        <v>147</v>
      </c>
      <c r="B31" s="6" t="s">
        <v>47</v>
      </c>
      <c r="C31" s="6" t="s">
        <v>88</v>
      </c>
      <c r="D31" s="6" t="s">
        <v>142</v>
      </c>
      <c r="E31" s="6" t="s">
        <v>87</v>
      </c>
      <c r="F31" s="6" t="s">
        <v>86</v>
      </c>
      <c r="G31" s="7">
        <v>20.087854385375977</v>
      </c>
      <c r="H31" s="6">
        <v>20.172195434570313</v>
      </c>
      <c r="I31" s="6">
        <v>0.11927760392427444</v>
      </c>
      <c r="J31" s="7">
        <v>100000</v>
      </c>
      <c r="K31" s="6">
        <v>100000</v>
      </c>
      <c r="L31" s="6" t="s">
        <v>47</v>
      </c>
      <c r="M31" s="6" t="b">
        <v>1</v>
      </c>
      <c r="N31" s="6">
        <v>4.0316009400438522E-2</v>
      </c>
      <c r="O31" s="6" t="b">
        <v>1</v>
      </c>
      <c r="P31" s="6">
        <v>3</v>
      </c>
      <c r="Q31" s="6">
        <v>17</v>
      </c>
      <c r="R31" s="6" t="s">
        <v>47</v>
      </c>
      <c r="S31" s="6" t="s">
        <v>46</v>
      </c>
      <c r="T31" s="6" t="s">
        <v>46</v>
      </c>
    </row>
    <row r="32" spans="1:20" x14ac:dyDescent="0.25">
      <c r="A32" s="6" t="s">
        <v>147</v>
      </c>
      <c r="B32" s="6" t="s">
        <v>47</v>
      </c>
      <c r="C32" s="6" t="s">
        <v>83</v>
      </c>
      <c r="D32" s="6" t="s">
        <v>82</v>
      </c>
      <c r="E32" s="6" t="s">
        <v>81</v>
      </c>
      <c r="F32" s="6" t="s">
        <v>80</v>
      </c>
      <c r="G32" s="7">
        <v>25.90410041809082</v>
      </c>
      <c r="H32" s="6">
        <v>25.94580078125</v>
      </c>
      <c r="I32" s="6">
        <v>5.8971870690584183E-2</v>
      </c>
      <c r="J32" s="7" t="s">
        <v>47</v>
      </c>
      <c r="K32" s="6" t="s">
        <v>47</v>
      </c>
      <c r="L32" s="6" t="s">
        <v>47</v>
      </c>
      <c r="M32" s="6" t="b">
        <v>1</v>
      </c>
      <c r="N32" s="6">
        <v>3.063979613653085E-2</v>
      </c>
      <c r="O32" s="6" t="b">
        <v>1</v>
      </c>
      <c r="P32" s="6">
        <v>3</v>
      </c>
      <c r="Q32" s="6">
        <v>23</v>
      </c>
      <c r="R32" s="6" t="s">
        <v>47</v>
      </c>
      <c r="S32" s="6" t="s">
        <v>46</v>
      </c>
      <c r="T32" s="6" t="s">
        <v>46</v>
      </c>
    </row>
    <row r="33" spans="1:20" x14ac:dyDescent="0.25">
      <c r="A33" s="6" t="s">
        <v>146</v>
      </c>
      <c r="B33" s="6" t="s">
        <v>47</v>
      </c>
      <c r="C33" s="6" t="s">
        <v>88</v>
      </c>
      <c r="D33" s="6" t="s">
        <v>142</v>
      </c>
      <c r="E33" s="6" t="s">
        <v>87</v>
      </c>
      <c r="F33" s="6" t="s">
        <v>86</v>
      </c>
      <c r="G33" s="7">
        <v>17.054155349731445</v>
      </c>
      <c r="H33" s="6">
        <v>17.054155349731445</v>
      </c>
      <c r="I33" s="6" t="s">
        <v>47</v>
      </c>
      <c r="J33" s="7">
        <v>1000000</v>
      </c>
      <c r="K33" s="6">
        <v>1000000</v>
      </c>
      <c r="L33" s="6" t="s">
        <v>47</v>
      </c>
      <c r="M33" s="6" t="b">
        <v>1</v>
      </c>
      <c r="N33" s="6">
        <v>4.0316009400438522E-2</v>
      </c>
      <c r="O33" s="6" t="b">
        <v>1</v>
      </c>
      <c r="P33" s="6">
        <v>3</v>
      </c>
      <c r="Q33" s="6">
        <v>15</v>
      </c>
      <c r="R33" s="6" t="s">
        <v>47</v>
      </c>
      <c r="S33" s="6" t="s">
        <v>46</v>
      </c>
      <c r="T33" s="6" t="s">
        <v>46</v>
      </c>
    </row>
    <row r="34" spans="1:20" x14ac:dyDescent="0.25">
      <c r="A34" s="6" t="s">
        <v>146</v>
      </c>
      <c r="B34" s="6" t="s">
        <v>47</v>
      </c>
      <c r="C34" s="6" t="s">
        <v>83</v>
      </c>
      <c r="D34" s="6" t="s">
        <v>82</v>
      </c>
      <c r="E34" s="6" t="s">
        <v>81</v>
      </c>
      <c r="F34" s="6" t="s">
        <v>80</v>
      </c>
      <c r="G34" s="7">
        <v>25.975164413452148</v>
      </c>
      <c r="H34" s="6">
        <v>25.975164413452148</v>
      </c>
      <c r="I34" s="6" t="s">
        <v>47</v>
      </c>
      <c r="J34" s="7" t="s">
        <v>47</v>
      </c>
      <c r="K34" s="6" t="s">
        <v>47</v>
      </c>
      <c r="L34" s="6" t="s">
        <v>47</v>
      </c>
      <c r="M34" s="6" t="b">
        <v>1</v>
      </c>
      <c r="N34" s="6">
        <v>3.063979613653085E-2</v>
      </c>
      <c r="O34" s="6" t="b">
        <v>1</v>
      </c>
      <c r="P34" s="6">
        <v>3</v>
      </c>
      <c r="Q34" s="6">
        <v>23</v>
      </c>
      <c r="R34" s="6" t="s">
        <v>47</v>
      </c>
      <c r="S34" s="6" t="s">
        <v>46</v>
      </c>
      <c r="T34" s="6" t="s">
        <v>46</v>
      </c>
    </row>
    <row r="35" spans="1:20" x14ac:dyDescent="0.25">
      <c r="A35" s="6" t="s">
        <v>145</v>
      </c>
      <c r="B35" s="6" t="s">
        <v>47</v>
      </c>
      <c r="C35" s="6" t="s">
        <v>88</v>
      </c>
      <c r="D35" s="6" t="s">
        <v>142</v>
      </c>
      <c r="E35" s="6" t="s">
        <v>87</v>
      </c>
      <c r="F35" s="6" t="s">
        <v>86</v>
      </c>
      <c r="G35" s="7">
        <v>13.578893661499023</v>
      </c>
      <c r="H35" s="6">
        <v>13.578893661499023</v>
      </c>
      <c r="I35" s="6" t="s">
        <v>47</v>
      </c>
      <c r="J35" s="7">
        <v>10000000</v>
      </c>
      <c r="K35" s="6">
        <v>10000000</v>
      </c>
      <c r="L35" s="6" t="s">
        <v>47</v>
      </c>
      <c r="M35" s="6" t="b">
        <v>1</v>
      </c>
      <c r="N35" s="6">
        <v>4.0316009400438522E-2</v>
      </c>
      <c r="O35" s="6" t="b">
        <v>1</v>
      </c>
      <c r="P35" s="6">
        <v>3</v>
      </c>
      <c r="Q35" s="6">
        <v>11</v>
      </c>
      <c r="R35" s="6" t="s">
        <v>47</v>
      </c>
      <c r="S35" s="6" t="s">
        <v>46</v>
      </c>
      <c r="T35" s="6" t="s">
        <v>46</v>
      </c>
    </row>
    <row r="36" spans="1:20" x14ac:dyDescent="0.25">
      <c r="A36" s="6" t="s">
        <v>145</v>
      </c>
      <c r="B36" s="6" t="s">
        <v>47</v>
      </c>
      <c r="C36" s="6" t="s">
        <v>83</v>
      </c>
      <c r="D36" s="6" t="s">
        <v>82</v>
      </c>
      <c r="E36" s="6" t="s">
        <v>81</v>
      </c>
      <c r="F36" s="6" t="s">
        <v>80</v>
      </c>
      <c r="G36" s="7">
        <v>27.566286087036133</v>
      </c>
      <c r="H36" s="6">
        <v>27.566286087036133</v>
      </c>
      <c r="I36" s="6" t="s">
        <v>47</v>
      </c>
      <c r="J36" s="7" t="s">
        <v>47</v>
      </c>
      <c r="K36" s="6" t="s">
        <v>47</v>
      </c>
      <c r="L36" s="6" t="s">
        <v>47</v>
      </c>
      <c r="M36" s="6" t="b">
        <v>1</v>
      </c>
      <c r="N36" s="6">
        <v>3.063979613653085E-2</v>
      </c>
      <c r="O36" s="6" t="b">
        <v>1</v>
      </c>
      <c r="P36" s="6">
        <v>3</v>
      </c>
      <c r="Q36" s="6">
        <v>28</v>
      </c>
      <c r="R36" s="6" t="s">
        <v>47</v>
      </c>
      <c r="S36" s="6" t="s">
        <v>46</v>
      </c>
      <c r="T36" s="6" t="s">
        <v>46</v>
      </c>
    </row>
    <row r="37" spans="1:20" x14ac:dyDescent="0.25">
      <c r="A37" s="6" t="s">
        <v>144</v>
      </c>
      <c r="B37" s="6" t="s">
        <v>47</v>
      </c>
      <c r="C37" s="6" t="s">
        <v>88</v>
      </c>
      <c r="D37" s="6" t="s">
        <v>139</v>
      </c>
      <c r="E37" s="6" t="s">
        <v>87</v>
      </c>
      <c r="F37" s="6" t="s">
        <v>86</v>
      </c>
      <c r="G37" s="7" t="s">
        <v>85</v>
      </c>
      <c r="H37" s="6" t="s">
        <v>47</v>
      </c>
      <c r="I37" s="6" t="s">
        <v>47</v>
      </c>
      <c r="J37" s="7" t="s">
        <v>47</v>
      </c>
      <c r="K37" s="6" t="s">
        <v>47</v>
      </c>
      <c r="L37" s="6" t="s">
        <v>47</v>
      </c>
      <c r="M37" s="6" t="b">
        <v>1</v>
      </c>
      <c r="N37" s="6">
        <v>4.0316009400438522E-2</v>
      </c>
      <c r="O37" s="6" t="b">
        <v>1</v>
      </c>
      <c r="P37" s="6">
        <v>3</v>
      </c>
      <c r="Q37" s="6">
        <v>44</v>
      </c>
      <c r="R37" s="6" t="s">
        <v>47</v>
      </c>
      <c r="S37" s="6" t="s">
        <v>46</v>
      </c>
      <c r="T37" s="6" t="s">
        <v>46</v>
      </c>
    </row>
    <row r="38" spans="1:20" x14ac:dyDescent="0.25">
      <c r="A38" s="6" t="s">
        <v>144</v>
      </c>
      <c r="B38" s="6" t="s">
        <v>47</v>
      </c>
      <c r="C38" s="6" t="s">
        <v>83</v>
      </c>
      <c r="D38" s="6" t="s">
        <v>82</v>
      </c>
      <c r="E38" s="6" t="s">
        <v>81</v>
      </c>
      <c r="F38" s="6" t="s">
        <v>80</v>
      </c>
      <c r="G38" s="7">
        <v>25.735614776611328</v>
      </c>
      <c r="H38" s="6">
        <v>25.735614776611328</v>
      </c>
      <c r="I38" s="6" t="s">
        <v>47</v>
      </c>
      <c r="J38" s="7" t="s">
        <v>47</v>
      </c>
      <c r="K38" s="6" t="s">
        <v>47</v>
      </c>
      <c r="L38" s="6" t="s">
        <v>47</v>
      </c>
      <c r="M38" s="6" t="b">
        <v>1</v>
      </c>
      <c r="N38" s="6">
        <v>3.063979613653085E-2</v>
      </c>
      <c r="O38" s="6" t="b">
        <v>1</v>
      </c>
      <c r="P38" s="6">
        <v>3</v>
      </c>
      <c r="Q38" s="6">
        <v>24</v>
      </c>
      <c r="R38" s="6" t="s">
        <v>47</v>
      </c>
      <c r="S38" s="6" t="s">
        <v>46</v>
      </c>
      <c r="T38" s="6" t="s">
        <v>46</v>
      </c>
    </row>
    <row r="39" spans="1:20" x14ac:dyDescent="0.25">
      <c r="A39" s="6" t="s">
        <v>143</v>
      </c>
      <c r="B39" s="6" t="s">
        <v>1110</v>
      </c>
      <c r="C39" s="6" t="s">
        <v>88</v>
      </c>
      <c r="D39" s="6" t="s">
        <v>82</v>
      </c>
      <c r="E39" s="6" t="s">
        <v>87</v>
      </c>
      <c r="F39" s="6" t="s">
        <v>86</v>
      </c>
      <c r="G39" s="7">
        <v>28.654226303100586</v>
      </c>
      <c r="H39" s="6">
        <v>28.673549652099609</v>
      </c>
      <c r="I39" s="6">
        <v>2.7327341958880424E-2</v>
      </c>
      <c r="J39" s="7">
        <v>289.44287109375</v>
      </c>
      <c r="K39" s="6">
        <v>285.63201904296875</v>
      </c>
      <c r="L39" s="6">
        <v>5.3893585205078125</v>
      </c>
      <c r="M39" s="6" t="b">
        <v>1</v>
      </c>
      <c r="N39" s="6">
        <v>4.0316009400438522E-2</v>
      </c>
      <c r="O39" s="6" t="b">
        <v>1</v>
      </c>
      <c r="P39" s="6">
        <v>3</v>
      </c>
      <c r="Q39" s="6">
        <v>28</v>
      </c>
      <c r="R39" s="6" t="s">
        <v>47</v>
      </c>
      <c r="S39" s="6" t="s">
        <v>46</v>
      </c>
      <c r="T39" s="6" t="s">
        <v>46</v>
      </c>
    </row>
    <row r="40" spans="1:20" x14ac:dyDescent="0.25">
      <c r="A40" s="6" t="s">
        <v>143</v>
      </c>
      <c r="B40" s="6" t="s">
        <v>1110</v>
      </c>
      <c r="C40" s="6" t="s">
        <v>83</v>
      </c>
      <c r="D40" s="6" t="s">
        <v>82</v>
      </c>
      <c r="E40" s="6" t="s">
        <v>81</v>
      </c>
      <c r="F40" s="6" t="s">
        <v>80</v>
      </c>
      <c r="G40" s="7">
        <v>24.927082061767578</v>
      </c>
      <c r="H40" s="6">
        <v>24.856060028076172</v>
      </c>
      <c r="I40" s="6">
        <v>0.10044167190790176</v>
      </c>
      <c r="J40" s="7" t="s">
        <v>47</v>
      </c>
      <c r="K40" s="6" t="s">
        <v>47</v>
      </c>
      <c r="L40" s="6" t="s">
        <v>47</v>
      </c>
      <c r="M40" s="6" t="b">
        <v>1</v>
      </c>
      <c r="N40" s="6">
        <v>3.063979613653085E-2</v>
      </c>
      <c r="O40" s="6" t="b">
        <v>1</v>
      </c>
      <c r="P40" s="6">
        <v>3</v>
      </c>
      <c r="Q40" s="6">
        <v>23</v>
      </c>
      <c r="R40" s="6" t="s">
        <v>47</v>
      </c>
      <c r="S40" s="6" t="s">
        <v>46</v>
      </c>
      <c r="T40" s="6" t="s">
        <v>46</v>
      </c>
    </row>
    <row r="41" spans="1:20" x14ac:dyDescent="0.25">
      <c r="A41" s="6" t="s">
        <v>141</v>
      </c>
      <c r="B41" s="6" t="s">
        <v>1110</v>
      </c>
      <c r="C41" s="6" t="s">
        <v>88</v>
      </c>
      <c r="D41" s="6" t="s">
        <v>82</v>
      </c>
      <c r="E41" s="6" t="s">
        <v>87</v>
      </c>
      <c r="F41" s="6" t="s">
        <v>86</v>
      </c>
      <c r="G41" s="7">
        <v>28.692873001098633</v>
      </c>
      <c r="H41" s="6">
        <v>28.673549652099609</v>
      </c>
      <c r="I41" s="6">
        <v>2.7327341958880424E-2</v>
      </c>
      <c r="J41" s="7">
        <v>281.8211669921875</v>
      </c>
      <c r="K41" s="6">
        <v>285.63201904296875</v>
      </c>
      <c r="L41" s="6">
        <v>5.3893585205078125</v>
      </c>
      <c r="M41" s="6" t="b">
        <v>1</v>
      </c>
      <c r="N41" s="6">
        <v>4.0316009400438522E-2</v>
      </c>
      <c r="O41" s="6" t="b">
        <v>1</v>
      </c>
      <c r="P41" s="6">
        <v>3</v>
      </c>
      <c r="Q41" s="6">
        <v>26</v>
      </c>
      <c r="R41" s="6" t="s">
        <v>47</v>
      </c>
      <c r="S41" s="6" t="s">
        <v>46</v>
      </c>
      <c r="T41" s="6" t="s">
        <v>46</v>
      </c>
    </row>
    <row r="42" spans="1:20" x14ac:dyDescent="0.25">
      <c r="A42" s="6" t="s">
        <v>141</v>
      </c>
      <c r="B42" s="6" t="s">
        <v>1110</v>
      </c>
      <c r="C42" s="6" t="s">
        <v>83</v>
      </c>
      <c r="D42" s="6" t="s">
        <v>82</v>
      </c>
      <c r="E42" s="6" t="s">
        <v>81</v>
      </c>
      <c r="F42" s="6" t="s">
        <v>80</v>
      </c>
      <c r="G42" s="7">
        <v>24.785036087036133</v>
      </c>
      <c r="H42" s="6">
        <v>24.856060028076172</v>
      </c>
      <c r="I42" s="6">
        <v>0.10044167190790176</v>
      </c>
      <c r="J42" s="7" t="s">
        <v>47</v>
      </c>
      <c r="K42" s="6" t="s">
        <v>47</v>
      </c>
      <c r="L42" s="6" t="s">
        <v>47</v>
      </c>
      <c r="M42" s="6" t="b">
        <v>1</v>
      </c>
      <c r="N42" s="6">
        <v>3.063979613653085E-2</v>
      </c>
      <c r="O42" s="6" t="b">
        <v>1</v>
      </c>
      <c r="P42" s="6">
        <v>3</v>
      </c>
      <c r="Q42" s="6">
        <v>22</v>
      </c>
      <c r="R42" s="6" t="s">
        <v>47</v>
      </c>
      <c r="S42" s="6" t="s">
        <v>46</v>
      </c>
      <c r="T42" s="6" t="s">
        <v>46</v>
      </c>
    </row>
    <row r="43" spans="1:20" x14ac:dyDescent="0.25">
      <c r="A43" s="6" t="s">
        <v>140</v>
      </c>
      <c r="B43" s="6" t="s">
        <v>1111</v>
      </c>
      <c r="C43" s="6" t="s">
        <v>88</v>
      </c>
      <c r="D43" s="6" t="s">
        <v>82</v>
      </c>
      <c r="E43" s="6" t="s">
        <v>87</v>
      </c>
      <c r="F43" s="6" t="s">
        <v>86</v>
      </c>
      <c r="G43" s="7">
        <v>27.336297988891602</v>
      </c>
      <c r="H43" s="6">
        <v>27.31903076171875</v>
      </c>
      <c r="I43" s="6">
        <v>2.4418197572231293E-2</v>
      </c>
      <c r="J43" s="7">
        <v>719.08349609375</v>
      </c>
      <c r="K43" s="6">
        <v>727.7596435546875</v>
      </c>
      <c r="L43" s="6">
        <v>12.269882202148438</v>
      </c>
      <c r="M43" s="6" t="b">
        <v>1</v>
      </c>
      <c r="N43" s="6">
        <v>4.0316009400438522E-2</v>
      </c>
      <c r="O43" s="6" t="b">
        <v>1</v>
      </c>
      <c r="P43" s="6">
        <v>3</v>
      </c>
      <c r="Q43" s="6">
        <v>25</v>
      </c>
      <c r="R43" s="6" t="s">
        <v>47</v>
      </c>
      <c r="S43" s="6" t="s">
        <v>46</v>
      </c>
      <c r="T43" s="6" t="s">
        <v>46</v>
      </c>
    </row>
    <row r="44" spans="1:20" x14ac:dyDescent="0.25">
      <c r="A44" s="6" t="s">
        <v>140</v>
      </c>
      <c r="B44" s="6" t="s">
        <v>1111</v>
      </c>
      <c r="C44" s="6" t="s">
        <v>83</v>
      </c>
      <c r="D44" s="6" t="s">
        <v>82</v>
      </c>
      <c r="E44" s="6" t="s">
        <v>81</v>
      </c>
      <c r="F44" s="6" t="s">
        <v>80</v>
      </c>
      <c r="G44" s="7">
        <v>25.315093994140625</v>
      </c>
      <c r="H44" s="6">
        <v>25.337268829345703</v>
      </c>
      <c r="I44" s="6">
        <v>3.1361300498247147E-2</v>
      </c>
      <c r="J44" s="7" t="s">
        <v>47</v>
      </c>
      <c r="K44" s="6" t="s">
        <v>47</v>
      </c>
      <c r="L44" s="6" t="s">
        <v>47</v>
      </c>
      <c r="M44" s="6" t="b">
        <v>1</v>
      </c>
      <c r="N44" s="6">
        <v>3.063979613653085E-2</v>
      </c>
      <c r="O44" s="6" t="b">
        <v>1</v>
      </c>
      <c r="P44" s="6">
        <v>3</v>
      </c>
      <c r="Q44" s="6">
        <v>23</v>
      </c>
      <c r="R44" s="6" t="s">
        <v>47</v>
      </c>
      <c r="S44" s="6" t="s">
        <v>46</v>
      </c>
      <c r="T44" s="6" t="s">
        <v>46</v>
      </c>
    </row>
    <row r="45" spans="1:20" x14ac:dyDescent="0.25">
      <c r="A45" s="6" t="s">
        <v>138</v>
      </c>
      <c r="B45" s="6" t="s">
        <v>1111</v>
      </c>
      <c r="C45" s="6" t="s">
        <v>88</v>
      </c>
      <c r="D45" s="6" t="s">
        <v>82</v>
      </c>
      <c r="E45" s="6" t="s">
        <v>87</v>
      </c>
      <c r="F45" s="6" t="s">
        <v>86</v>
      </c>
      <c r="G45" s="7">
        <v>27.301765441894531</v>
      </c>
      <c r="H45" s="6">
        <v>27.31903076171875</v>
      </c>
      <c r="I45" s="6">
        <v>2.4418197572231293E-2</v>
      </c>
      <c r="J45" s="7">
        <v>736.43572998046875</v>
      </c>
      <c r="K45" s="6">
        <v>727.7596435546875</v>
      </c>
      <c r="L45" s="6">
        <v>12.269882202148438</v>
      </c>
      <c r="M45" s="6" t="b">
        <v>1</v>
      </c>
      <c r="N45" s="6">
        <v>4.0316009400438522E-2</v>
      </c>
      <c r="O45" s="6" t="b">
        <v>1</v>
      </c>
      <c r="P45" s="6">
        <v>3</v>
      </c>
      <c r="Q45" s="6">
        <v>25</v>
      </c>
      <c r="R45" s="6" t="s">
        <v>47</v>
      </c>
      <c r="S45" s="6" t="s">
        <v>46</v>
      </c>
      <c r="T45" s="6" t="s">
        <v>46</v>
      </c>
    </row>
    <row r="46" spans="1:20" x14ac:dyDescent="0.25">
      <c r="A46" s="6" t="s">
        <v>138</v>
      </c>
      <c r="B46" s="6" t="s">
        <v>1111</v>
      </c>
      <c r="C46" s="6" t="s">
        <v>83</v>
      </c>
      <c r="D46" s="6" t="s">
        <v>82</v>
      </c>
      <c r="E46" s="6" t="s">
        <v>81</v>
      </c>
      <c r="F46" s="6" t="s">
        <v>80</v>
      </c>
      <c r="G46" s="7">
        <v>25.359445571899414</v>
      </c>
      <c r="H46" s="6">
        <v>25.337268829345703</v>
      </c>
      <c r="I46" s="6">
        <v>3.1361300498247147E-2</v>
      </c>
      <c r="J46" s="7" t="s">
        <v>47</v>
      </c>
      <c r="K46" s="6" t="s">
        <v>47</v>
      </c>
      <c r="L46" s="6" t="s">
        <v>47</v>
      </c>
      <c r="M46" s="6" t="b">
        <v>1</v>
      </c>
      <c r="N46" s="6">
        <v>3.063979613653085E-2</v>
      </c>
      <c r="O46" s="6" t="b">
        <v>1</v>
      </c>
      <c r="P46" s="6">
        <v>3</v>
      </c>
      <c r="Q46" s="6">
        <v>23</v>
      </c>
      <c r="R46" s="6" t="s">
        <v>47</v>
      </c>
      <c r="S46" s="6" t="s">
        <v>46</v>
      </c>
      <c r="T46" s="6" t="s">
        <v>46</v>
      </c>
    </row>
    <row r="47" spans="1:20" x14ac:dyDescent="0.25">
      <c r="A47" s="6" t="s">
        <v>137</v>
      </c>
      <c r="B47" s="6" t="s">
        <v>1112</v>
      </c>
      <c r="C47" s="6" t="s">
        <v>88</v>
      </c>
      <c r="D47" s="6" t="s">
        <v>82</v>
      </c>
      <c r="E47" s="6" t="s">
        <v>87</v>
      </c>
      <c r="F47" s="6" t="s">
        <v>86</v>
      </c>
      <c r="G47" s="7" t="s">
        <v>85</v>
      </c>
      <c r="H47" s="6" t="s">
        <v>47</v>
      </c>
      <c r="I47" s="6" t="s">
        <v>47</v>
      </c>
      <c r="J47" s="7" t="s">
        <v>47</v>
      </c>
      <c r="K47" s="6" t="s">
        <v>47</v>
      </c>
      <c r="L47" s="6" t="s">
        <v>47</v>
      </c>
      <c r="M47" s="6" t="b">
        <v>1</v>
      </c>
      <c r="N47" s="6">
        <v>4.0316009400438522E-2</v>
      </c>
      <c r="O47" s="6" t="b">
        <v>1</v>
      </c>
      <c r="P47" s="6">
        <v>3</v>
      </c>
      <c r="Q47" s="6">
        <v>44</v>
      </c>
      <c r="R47" s="6" t="s">
        <v>47</v>
      </c>
      <c r="S47" s="6" t="s">
        <v>46</v>
      </c>
      <c r="T47" s="6" t="s">
        <v>95</v>
      </c>
    </row>
    <row r="48" spans="1:20" x14ac:dyDescent="0.25">
      <c r="A48" s="6" t="s">
        <v>137</v>
      </c>
      <c r="B48" s="6" t="s">
        <v>1112</v>
      </c>
      <c r="C48" s="6" t="s">
        <v>83</v>
      </c>
      <c r="D48" s="6" t="s">
        <v>82</v>
      </c>
      <c r="E48" s="6" t="s">
        <v>81</v>
      </c>
      <c r="F48" s="6" t="s">
        <v>80</v>
      </c>
      <c r="G48" s="7">
        <v>25.244400024414063</v>
      </c>
      <c r="H48" s="6">
        <v>25.239723205566406</v>
      </c>
      <c r="I48" s="6">
        <v>6.6126720048487186E-3</v>
      </c>
      <c r="J48" s="7" t="s">
        <v>47</v>
      </c>
      <c r="K48" s="6" t="s">
        <v>47</v>
      </c>
      <c r="L48" s="6" t="s">
        <v>47</v>
      </c>
      <c r="M48" s="6" t="b">
        <v>1</v>
      </c>
      <c r="N48" s="6">
        <v>3.063979613653085E-2</v>
      </c>
      <c r="O48" s="6" t="b">
        <v>1</v>
      </c>
      <c r="P48" s="6">
        <v>3</v>
      </c>
      <c r="Q48" s="6">
        <v>23</v>
      </c>
      <c r="R48" s="6" t="s">
        <v>47</v>
      </c>
      <c r="S48" s="6" t="s">
        <v>46</v>
      </c>
      <c r="T48" s="6" t="s">
        <v>95</v>
      </c>
    </row>
    <row r="49" spans="1:20" x14ac:dyDescent="0.25">
      <c r="A49" s="6" t="s">
        <v>136</v>
      </c>
      <c r="B49" s="6" t="s">
        <v>1112</v>
      </c>
      <c r="C49" s="6" t="s">
        <v>88</v>
      </c>
      <c r="D49" s="6" t="s">
        <v>82</v>
      </c>
      <c r="E49" s="6" t="s">
        <v>87</v>
      </c>
      <c r="F49" s="6" t="s">
        <v>86</v>
      </c>
      <c r="G49" s="7" t="s">
        <v>85</v>
      </c>
      <c r="H49" s="6" t="s">
        <v>47</v>
      </c>
      <c r="I49" s="6" t="s">
        <v>47</v>
      </c>
      <c r="J49" s="7" t="s">
        <v>47</v>
      </c>
      <c r="K49" s="6" t="s">
        <v>47</v>
      </c>
      <c r="L49" s="6" t="s">
        <v>47</v>
      </c>
      <c r="M49" s="6" t="b">
        <v>1</v>
      </c>
      <c r="N49" s="6">
        <v>4.0316009400438522E-2</v>
      </c>
      <c r="O49" s="6" t="b">
        <v>1</v>
      </c>
      <c r="P49" s="6">
        <v>3</v>
      </c>
      <c r="Q49" s="6">
        <v>44</v>
      </c>
      <c r="R49" s="6" t="s">
        <v>47</v>
      </c>
      <c r="S49" s="6" t="s">
        <v>46</v>
      </c>
      <c r="T49" s="6" t="s">
        <v>95</v>
      </c>
    </row>
    <row r="50" spans="1:20" x14ac:dyDescent="0.25">
      <c r="A50" s="6" t="s">
        <v>136</v>
      </c>
      <c r="B50" s="6" t="s">
        <v>1112</v>
      </c>
      <c r="C50" s="6" t="s">
        <v>83</v>
      </c>
      <c r="D50" s="6" t="s">
        <v>82</v>
      </c>
      <c r="E50" s="6" t="s">
        <v>81</v>
      </c>
      <c r="F50" s="6" t="s">
        <v>80</v>
      </c>
      <c r="G50" s="7">
        <v>25.235048294067383</v>
      </c>
      <c r="H50" s="6">
        <v>25.239723205566406</v>
      </c>
      <c r="I50" s="6">
        <v>6.6126720048487186E-3</v>
      </c>
      <c r="J50" s="7" t="s">
        <v>47</v>
      </c>
      <c r="K50" s="6" t="s">
        <v>47</v>
      </c>
      <c r="L50" s="6" t="s">
        <v>47</v>
      </c>
      <c r="M50" s="6" t="b">
        <v>1</v>
      </c>
      <c r="N50" s="6">
        <v>3.063979613653085E-2</v>
      </c>
      <c r="O50" s="6" t="b">
        <v>1</v>
      </c>
      <c r="P50" s="6">
        <v>3</v>
      </c>
      <c r="Q50" s="6">
        <v>22</v>
      </c>
      <c r="R50" s="6" t="s">
        <v>47</v>
      </c>
      <c r="S50" s="6" t="s">
        <v>46</v>
      </c>
      <c r="T50" s="6" t="s">
        <v>95</v>
      </c>
    </row>
    <row r="51" spans="1:20" x14ac:dyDescent="0.25">
      <c r="A51" s="6" t="s">
        <v>135</v>
      </c>
      <c r="B51" s="6" t="s">
        <v>1113</v>
      </c>
      <c r="C51" s="6" t="s">
        <v>88</v>
      </c>
      <c r="D51" s="6" t="s">
        <v>82</v>
      </c>
      <c r="E51" s="6" t="s">
        <v>87</v>
      </c>
      <c r="F51" s="6" t="s">
        <v>86</v>
      </c>
      <c r="G51" s="7">
        <v>18.454833984375</v>
      </c>
      <c r="H51" s="6">
        <v>18.399734497070313</v>
      </c>
      <c r="I51" s="6">
        <v>7.7923789620399475E-2</v>
      </c>
      <c r="J51" s="7">
        <v>331227.625</v>
      </c>
      <c r="K51" s="6">
        <v>344321.5</v>
      </c>
      <c r="L51" s="6">
        <v>18517.55859375</v>
      </c>
      <c r="M51" s="6" t="b">
        <v>1</v>
      </c>
      <c r="N51" s="6">
        <v>4.0316009400438522E-2</v>
      </c>
      <c r="O51" s="6" t="b">
        <v>1</v>
      </c>
      <c r="P51" s="6">
        <v>3</v>
      </c>
      <c r="Q51" s="6">
        <v>15</v>
      </c>
      <c r="R51" s="6" t="s">
        <v>47</v>
      </c>
      <c r="S51" s="6" t="s">
        <v>46</v>
      </c>
      <c r="T51" s="6" t="s">
        <v>46</v>
      </c>
    </row>
    <row r="52" spans="1:20" x14ac:dyDescent="0.25">
      <c r="A52" s="6" t="s">
        <v>135</v>
      </c>
      <c r="B52" s="6" t="s">
        <v>1113</v>
      </c>
      <c r="C52" s="6" t="s">
        <v>83</v>
      </c>
      <c r="D52" s="6" t="s">
        <v>82</v>
      </c>
      <c r="E52" s="6" t="s">
        <v>81</v>
      </c>
      <c r="F52" s="6" t="s">
        <v>80</v>
      </c>
      <c r="G52" s="7">
        <v>25.275955200195313</v>
      </c>
      <c r="H52" s="6">
        <v>25.389072418212891</v>
      </c>
      <c r="I52" s="6">
        <v>0.15997324883937836</v>
      </c>
      <c r="J52" s="7" t="s">
        <v>47</v>
      </c>
      <c r="K52" s="6" t="s">
        <v>47</v>
      </c>
      <c r="L52" s="6" t="s">
        <v>47</v>
      </c>
      <c r="M52" s="6" t="b">
        <v>1</v>
      </c>
      <c r="N52" s="6">
        <v>3.063979613653085E-2</v>
      </c>
      <c r="O52" s="6" t="b">
        <v>1</v>
      </c>
      <c r="P52" s="6">
        <v>3</v>
      </c>
      <c r="Q52" s="6">
        <v>22</v>
      </c>
      <c r="R52" s="6" t="s">
        <v>47</v>
      </c>
      <c r="S52" s="6" t="s">
        <v>46</v>
      </c>
      <c r="T52" s="6" t="s">
        <v>46</v>
      </c>
    </row>
    <row r="53" spans="1:20" x14ac:dyDescent="0.25">
      <c r="A53" s="6" t="s">
        <v>134</v>
      </c>
      <c r="B53" s="6" t="s">
        <v>1113</v>
      </c>
      <c r="C53" s="6" t="s">
        <v>88</v>
      </c>
      <c r="D53" s="6" t="s">
        <v>82</v>
      </c>
      <c r="E53" s="6" t="s">
        <v>87</v>
      </c>
      <c r="F53" s="6" t="s">
        <v>86</v>
      </c>
      <c r="G53" s="7">
        <v>18.344633102416992</v>
      </c>
      <c r="H53" s="6">
        <v>18.399734497070313</v>
      </c>
      <c r="I53" s="6">
        <v>7.7923789620399475E-2</v>
      </c>
      <c r="J53" s="7">
        <v>357415.40625</v>
      </c>
      <c r="K53" s="6">
        <v>344321.5</v>
      </c>
      <c r="L53" s="6">
        <v>18517.55859375</v>
      </c>
      <c r="M53" s="6" t="b">
        <v>1</v>
      </c>
      <c r="N53" s="6">
        <v>4.0316009400438522E-2</v>
      </c>
      <c r="O53" s="6" t="b">
        <v>1</v>
      </c>
      <c r="P53" s="6">
        <v>3</v>
      </c>
      <c r="Q53" s="6">
        <v>15</v>
      </c>
      <c r="R53" s="6" t="s">
        <v>47</v>
      </c>
      <c r="S53" s="6" t="s">
        <v>46</v>
      </c>
      <c r="T53" s="6" t="s">
        <v>46</v>
      </c>
    </row>
    <row r="54" spans="1:20" x14ac:dyDescent="0.25">
      <c r="A54" s="6" t="s">
        <v>134</v>
      </c>
      <c r="B54" s="6" t="s">
        <v>1113</v>
      </c>
      <c r="C54" s="6" t="s">
        <v>83</v>
      </c>
      <c r="D54" s="6" t="s">
        <v>82</v>
      </c>
      <c r="E54" s="6" t="s">
        <v>81</v>
      </c>
      <c r="F54" s="6" t="s">
        <v>80</v>
      </c>
      <c r="G54" s="7">
        <v>25.502191543579102</v>
      </c>
      <c r="H54" s="6">
        <v>25.389072418212891</v>
      </c>
      <c r="I54" s="6">
        <v>0.15997324883937836</v>
      </c>
      <c r="J54" s="7" t="s">
        <v>47</v>
      </c>
      <c r="K54" s="6" t="s">
        <v>47</v>
      </c>
      <c r="L54" s="6" t="s">
        <v>47</v>
      </c>
      <c r="M54" s="6" t="b">
        <v>1</v>
      </c>
      <c r="N54" s="6">
        <v>3.063979613653085E-2</v>
      </c>
      <c r="O54" s="6" t="b">
        <v>1</v>
      </c>
      <c r="P54" s="6">
        <v>3</v>
      </c>
      <c r="Q54" s="6">
        <v>22</v>
      </c>
      <c r="R54" s="6" t="s">
        <v>47</v>
      </c>
      <c r="S54" s="6" t="s">
        <v>46</v>
      </c>
      <c r="T54" s="6" t="s">
        <v>46</v>
      </c>
    </row>
    <row r="55" spans="1:20" x14ac:dyDescent="0.25">
      <c r="A55" s="6" t="s">
        <v>133</v>
      </c>
      <c r="B55" s="6" t="s">
        <v>1114</v>
      </c>
      <c r="C55" s="6" t="s">
        <v>88</v>
      </c>
      <c r="D55" s="6" t="s">
        <v>82</v>
      </c>
      <c r="E55" s="6" t="s">
        <v>87</v>
      </c>
      <c r="F55" s="6" t="s">
        <v>86</v>
      </c>
      <c r="G55" s="7">
        <v>31.851589202880859</v>
      </c>
      <c r="H55" s="6">
        <v>31.520046234130859</v>
      </c>
      <c r="I55" s="6">
        <v>0.46887391805648804</v>
      </c>
      <c r="J55" s="7">
        <v>31.82343864440918</v>
      </c>
      <c r="K55" s="6">
        <v>41.063106536865234</v>
      </c>
      <c r="L55" s="6">
        <v>13.066864967346191</v>
      </c>
      <c r="M55" s="6" t="b">
        <v>1</v>
      </c>
      <c r="N55" s="6">
        <v>4.0316009400438522E-2</v>
      </c>
      <c r="O55" s="6" t="b">
        <v>1</v>
      </c>
      <c r="P55" s="6">
        <v>3</v>
      </c>
      <c r="Q55" s="6">
        <v>30</v>
      </c>
      <c r="R55" s="6" t="s">
        <v>47</v>
      </c>
      <c r="S55" s="6" t="s">
        <v>46</v>
      </c>
      <c r="T55" s="6" t="s">
        <v>46</v>
      </c>
    </row>
    <row r="56" spans="1:20" x14ac:dyDescent="0.25">
      <c r="A56" s="6" t="s">
        <v>133</v>
      </c>
      <c r="B56" s="6" t="s">
        <v>1114</v>
      </c>
      <c r="C56" s="6" t="s">
        <v>83</v>
      </c>
      <c r="D56" s="6" t="s">
        <v>82</v>
      </c>
      <c r="E56" s="6" t="s">
        <v>81</v>
      </c>
      <c r="F56" s="6" t="s">
        <v>80</v>
      </c>
      <c r="G56" s="7">
        <v>25.737913131713867</v>
      </c>
      <c r="H56" s="6">
        <v>25.698402404785156</v>
      </c>
      <c r="I56" s="6">
        <v>5.5876605212688446E-2</v>
      </c>
      <c r="J56" s="7" t="s">
        <v>47</v>
      </c>
      <c r="K56" s="6" t="s">
        <v>47</v>
      </c>
      <c r="L56" s="6" t="s">
        <v>47</v>
      </c>
      <c r="M56" s="6" t="b">
        <v>1</v>
      </c>
      <c r="N56" s="6">
        <v>3.063979613653085E-2</v>
      </c>
      <c r="O56" s="6" t="b">
        <v>1</v>
      </c>
      <c r="P56" s="6">
        <v>3</v>
      </c>
      <c r="Q56" s="6">
        <v>24</v>
      </c>
      <c r="R56" s="6" t="s">
        <v>47</v>
      </c>
      <c r="S56" s="6" t="s">
        <v>46</v>
      </c>
      <c r="T56" s="6" t="s">
        <v>46</v>
      </c>
    </row>
    <row r="57" spans="1:20" x14ac:dyDescent="0.25">
      <c r="A57" s="6" t="s">
        <v>132</v>
      </c>
      <c r="B57" s="6" t="s">
        <v>1114</v>
      </c>
      <c r="C57" s="6" t="s">
        <v>88</v>
      </c>
      <c r="D57" s="6" t="s">
        <v>82</v>
      </c>
      <c r="E57" s="6" t="s">
        <v>87</v>
      </c>
      <c r="F57" s="6" t="s">
        <v>86</v>
      </c>
      <c r="G57" s="7">
        <v>31.188501358032227</v>
      </c>
      <c r="H57" s="6">
        <v>31.520046234130859</v>
      </c>
      <c r="I57" s="6">
        <v>0.46887391805648804</v>
      </c>
      <c r="J57" s="7">
        <v>50.302776336669922</v>
      </c>
      <c r="K57" s="6">
        <v>41.063106536865234</v>
      </c>
      <c r="L57" s="6">
        <v>13.066864967346191</v>
      </c>
      <c r="M57" s="6" t="b">
        <v>1</v>
      </c>
      <c r="N57" s="6">
        <v>4.0316009400438522E-2</v>
      </c>
      <c r="O57" s="6" t="b">
        <v>1</v>
      </c>
      <c r="P57" s="6">
        <v>3</v>
      </c>
      <c r="Q57" s="6">
        <v>29</v>
      </c>
      <c r="R57" s="6" t="s">
        <v>47</v>
      </c>
      <c r="S57" s="6" t="s">
        <v>46</v>
      </c>
      <c r="T57" s="6" t="s">
        <v>46</v>
      </c>
    </row>
    <row r="58" spans="1:20" x14ac:dyDescent="0.25">
      <c r="A58" s="6" t="s">
        <v>132</v>
      </c>
      <c r="B58" s="6" t="s">
        <v>1114</v>
      </c>
      <c r="C58" s="6" t="s">
        <v>83</v>
      </c>
      <c r="D58" s="6" t="s">
        <v>82</v>
      </c>
      <c r="E58" s="6" t="s">
        <v>81</v>
      </c>
      <c r="F58" s="6" t="s">
        <v>80</v>
      </c>
      <c r="G58" s="7">
        <v>25.658891677856445</v>
      </c>
      <c r="H58" s="6">
        <v>25.698402404785156</v>
      </c>
      <c r="I58" s="6">
        <v>5.5876605212688446E-2</v>
      </c>
      <c r="J58" s="7" t="s">
        <v>47</v>
      </c>
      <c r="K58" s="6" t="s">
        <v>47</v>
      </c>
      <c r="L58" s="6" t="s">
        <v>47</v>
      </c>
      <c r="M58" s="6" t="b">
        <v>1</v>
      </c>
      <c r="N58" s="6">
        <v>3.063979613653085E-2</v>
      </c>
      <c r="O58" s="6" t="b">
        <v>1</v>
      </c>
      <c r="P58" s="6">
        <v>3</v>
      </c>
      <c r="Q58" s="6">
        <v>24</v>
      </c>
      <c r="R58" s="6" t="s">
        <v>47</v>
      </c>
      <c r="S58" s="6" t="s">
        <v>46</v>
      </c>
      <c r="T58" s="6" t="s">
        <v>46</v>
      </c>
    </row>
    <row r="59" spans="1:20" x14ac:dyDescent="0.25">
      <c r="A59" s="6" t="s">
        <v>131</v>
      </c>
      <c r="B59" s="6" t="s">
        <v>1115</v>
      </c>
      <c r="C59" s="6" t="s">
        <v>88</v>
      </c>
      <c r="D59" s="6" t="s">
        <v>82</v>
      </c>
      <c r="E59" s="6" t="s">
        <v>87</v>
      </c>
      <c r="F59" s="6" t="s">
        <v>86</v>
      </c>
      <c r="G59" s="7">
        <v>14.803835868835449</v>
      </c>
      <c r="H59" s="6">
        <v>14.863117218017578</v>
      </c>
      <c r="I59" s="6">
        <v>8.3836488425731659E-2</v>
      </c>
      <c r="J59" s="7">
        <v>4120758</v>
      </c>
      <c r="K59" s="6">
        <v>3958801.5</v>
      </c>
      <c r="L59" s="6">
        <v>229041.078125</v>
      </c>
      <c r="M59" s="6" t="b">
        <v>1</v>
      </c>
      <c r="N59" s="6">
        <v>4.0316009400438522E-2</v>
      </c>
      <c r="O59" s="6" t="b">
        <v>1</v>
      </c>
      <c r="P59" s="6">
        <v>3</v>
      </c>
      <c r="Q59" s="6">
        <v>12</v>
      </c>
      <c r="R59" s="6" t="s">
        <v>47</v>
      </c>
      <c r="S59" s="6" t="s">
        <v>46</v>
      </c>
      <c r="T59" s="6" t="s">
        <v>46</v>
      </c>
    </row>
    <row r="60" spans="1:20" x14ac:dyDescent="0.25">
      <c r="A60" s="6" t="s">
        <v>131</v>
      </c>
      <c r="B60" s="6" t="s">
        <v>1115</v>
      </c>
      <c r="C60" s="6" t="s">
        <v>83</v>
      </c>
      <c r="D60" s="6" t="s">
        <v>82</v>
      </c>
      <c r="E60" s="6" t="s">
        <v>81</v>
      </c>
      <c r="F60" s="6" t="s">
        <v>80</v>
      </c>
      <c r="G60" s="7">
        <v>26.010110855102539</v>
      </c>
      <c r="H60" s="6">
        <v>25.994758605957031</v>
      </c>
      <c r="I60" s="6">
        <v>2.1711358800530434E-2</v>
      </c>
      <c r="J60" s="7" t="s">
        <v>47</v>
      </c>
      <c r="K60" s="6" t="s">
        <v>47</v>
      </c>
      <c r="L60" s="6" t="s">
        <v>47</v>
      </c>
      <c r="M60" s="6" t="b">
        <v>1</v>
      </c>
      <c r="N60" s="6">
        <v>3.063979613653085E-2</v>
      </c>
      <c r="O60" s="6" t="b">
        <v>1</v>
      </c>
      <c r="P60" s="6">
        <v>3</v>
      </c>
      <c r="Q60" s="6">
        <v>24</v>
      </c>
      <c r="R60" s="6" t="s">
        <v>47</v>
      </c>
      <c r="S60" s="6" t="s">
        <v>46</v>
      </c>
      <c r="T60" s="6" t="s">
        <v>46</v>
      </c>
    </row>
    <row r="61" spans="1:20" x14ac:dyDescent="0.25">
      <c r="A61" s="6" t="s">
        <v>130</v>
      </c>
      <c r="B61" s="6" t="s">
        <v>1115</v>
      </c>
      <c r="C61" s="6" t="s">
        <v>88</v>
      </c>
      <c r="D61" s="6" t="s">
        <v>82</v>
      </c>
      <c r="E61" s="6" t="s">
        <v>87</v>
      </c>
      <c r="F61" s="6" t="s">
        <v>86</v>
      </c>
      <c r="G61" s="7">
        <v>14.922398567199707</v>
      </c>
      <c r="H61" s="6">
        <v>14.863117218017578</v>
      </c>
      <c r="I61" s="6">
        <v>8.3836488425731659E-2</v>
      </c>
      <c r="J61" s="7">
        <v>3796845</v>
      </c>
      <c r="K61" s="6">
        <v>3958801.5</v>
      </c>
      <c r="L61" s="6">
        <v>229041.078125</v>
      </c>
      <c r="M61" s="6" t="b">
        <v>1</v>
      </c>
      <c r="N61" s="6">
        <v>4.0316009400438522E-2</v>
      </c>
      <c r="O61" s="6" t="b">
        <v>1</v>
      </c>
      <c r="P61" s="6">
        <v>3</v>
      </c>
      <c r="Q61" s="6">
        <v>13</v>
      </c>
      <c r="R61" s="6" t="s">
        <v>47</v>
      </c>
      <c r="S61" s="6" t="s">
        <v>46</v>
      </c>
      <c r="T61" s="6" t="s">
        <v>46</v>
      </c>
    </row>
    <row r="62" spans="1:20" x14ac:dyDescent="0.25">
      <c r="A62" s="6" t="s">
        <v>130</v>
      </c>
      <c r="B62" s="6" t="s">
        <v>1115</v>
      </c>
      <c r="C62" s="6" t="s">
        <v>83</v>
      </c>
      <c r="D62" s="6" t="s">
        <v>82</v>
      </c>
      <c r="E62" s="6" t="s">
        <v>81</v>
      </c>
      <c r="F62" s="6" t="s">
        <v>80</v>
      </c>
      <c r="G62" s="7">
        <v>25.979406356811523</v>
      </c>
      <c r="H62" s="6">
        <v>25.994758605957031</v>
      </c>
      <c r="I62" s="6">
        <v>2.1711358800530434E-2</v>
      </c>
      <c r="J62" s="7" t="s">
        <v>47</v>
      </c>
      <c r="K62" s="6" t="s">
        <v>47</v>
      </c>
      <c r="L62" s="6" t="s">
        <v>47</v>
      </c>
      <c r="M62" s="6" t="b">
        <v>1</v>
      </c>
      <c r="N62" s="6">
        <v>3.063979613653085E-2</v>
      </c>
      <c r="O62" s="6" t="b">
        <v>1</v>
      </c>
      <c r="P62" s="6">
        <v>3</v>
      </c>
      <c r="Q62" s="6">
        <v>23</v>
      </c>
      <c r="R62" s="6" t="s">
        <v>47</v>
      </c>
      <c r="S62" s="6" t="s">
        <v>46</v>
      </c>
      <c r="T62" s="6" t="s">
        <v>46</v>
      </c>
    </row>
    <row r="63" spans="1:20" x14ac:dyDescent="0.25">
      <c r="A63" s="6" t="s">
        <v>129</v>
      </c>
      <c r="B63" s="6" t="s">
        <v>1116</v>
      </c>
      <c r="C63" s="6" t="s">
        <v>88</v>
      </c>
      <c r="D63" s="6" t="s">
        <v>82</v>
      </c>
      <c r="E63" s="6" t="s">
        <v>87</v>
      </c>
      <c r="F63" s="6" t="s">
        <v>86</v>
      </c>
      <c r="G63" s="7">
        <v>26.692264556884766</v>
      </c>
      <c r="H63" s="6">
        <v>26.712688446044922</v>
      </c>
      <c r="I63" s="6">
        <v>2.8882391750812531E-2</v>
      </c>
      <c r="J63" s="7">
        <v>1121.786376953125</v>
      </c>
      <c r="K63" s="6">
        <v>1106.1881103515625</v>
      </c>
      <c r="L63" s="6">
        <v>22.059280395507813</v>
      </c>
      <c r="M63" s="6" t="b">
        <v>1</v>
      </c>
      <c r="N63" s="6">
        <v>4.0316009400438522E-2</v>
      </c>
      <c r="O63" s="6" t="b">
        <v>1</v>
      </c>
      <c r="P63" s="6">
        <v>3</v>
      </c>
      <c r="Q63" s="6">
        <v>25</v>
      </c>
      <c r="R63" s="6" t="s">
        <v>47</v>
      </c>
      <c r="S63" s="6" t="s">
        <v>46</v>
      </c>
      <c r="T63" s="6" t="s">
        <v>46</v>
      </c>
    </row>
    <row r="64" spans="1:20" x14ac:dyDescent="0.25">
      <c r="A64" s="6" t="s">
        <v>129</v>
      </c>
      <c r="B64" s="6" t="s">
        <v>1116</v>
      </c>
      <c r="C64" s="6" t="s">
        <v>83</v>
      </c>
      <c r="D64" s="6" t="s">
        <v>82</v>
      </c>
      <c r="E64" s="6" t="s">
        <v>81</v>
      </c>
      <c r="F64" s="6" t="s">
        <v>80</v>
      </c>
      <c r="G64" s="7">
        <v>24.81866455078125</v>
      </c>
      <c r="H64" s="6">
        <v>24.855030059814453</v>
      </c>
      <c r="I64" s="6">
        <v>5.1428597420454025E-2</v>
      </c>
      <c r="J64" s="7" t="s">
        <v>47</v>
      </c>
      <c r="K64" s="6" t="s">
        <v>47</v>
      </c>
      <c r="L64" s="6" t="s">
        <v>47</v>
      </c>
      <c r="M64" s="6" t="b">
        <v>1</v>
      </c>
      <c r="N64" s="6">
        <v>3.063979613653085E-2</v>
      </c>
      <c r="O64" s="6" t="b">
        <v>1</v>
      </c>
      <c r="P64" s="6">
        <v>3</v>
      </c>
      <c r="Q64" s="6">
        <v>22</v>
      </c>
      <c r="R64" s="6" t="s">
        <v>47</v>
      </c>
      <c r="S64" s="6" t="s">
        <v>46</v>
      </c>
      <c r="T64" s="6" t="s">
        <v>46</v>
      </c>
    </row>
    <row r="65" spans="1:20" x14ac:dyDescent="0.25">
      <c r="A65" s="6" t="s">
        <v>128</v>
      </c>
      <c r="B65" s="6" t="s">
        <v>1116</v>
      </c>
      <c r="C65" s="6" t="s">
        <v>88</v>
      </c>
      <c r="D65" s="6" t="s">
        <v>82</v>
      </c>
      <c r="E65" s="6" t="s">
        <v>87</v>
      </c>
      <c r="F65" s="6" t="s">
        <v>86</v>
      </c>
      <c r="G65" s="7">
        <v>26.733110427856445</v>
      </c>
      <c r="H65" s="6">
        <v>26.712688446044922</v>
      </c>
      <c r="I65" s="6">
        <v>2.8882391750812531E-2</v>
      </c>
      <c r="J65" s="7">
        <v>1090.58984375</v>
      </c>
      <c r="K65" s="6">
        <v>1106.1881103515625</v>
      </c>
      <c r="L65" s="6">
        <v>22.059280395507813</v>
      </c>
      <c r="M65" s="6" t="b">
        <v>1</v>
      </c>
      <c r="N65" s="6">
        <v>4.0316009400438522E-2</v>
      </c>
      <c r="O65" s="6" t="b">
        <v>1</v>
      </c>
      <c r="P65" s="6">
        <v>3</v>
      </c>
      <c r="Q65" s="6">
        <v>24</v>
      </c>
      <c r="R65" s="6" t="s">
        <v>47</v>
      </c>
      <c r="S65" s="6" t="s">
        <v>46</v>
      </c>
      <c r="T65" s="6" t="s">
        <v>46</v>
      </c>
    </row>
    <row r="66" spans="1:20" x14ac:dyDescent="0.25">
      <c r="A66" s="6" t="s">
        <v>128</v>
      </c>
      <c r="B66" s="6" t="s">
        <v>1116</v>
      </c>
      <c r="C66" s="6" t="s">
        <v>83</v>
      </c>
      <c r="D66" s="6" t="s">
        <v>82</v>
      </c>
      <c r="E66" s="6" t="s">
        <v>81</v>
      </c>
      <c r="F66" s="6" t="s">
        <v>80</v>
      </c>
      <c r="G66" s="7">
        <v>24.891395568847656</v>
      </c>
      <c r="H66" s="6">
        <v>24.855030059814453</v>
      </c>
      <c r="I66" s="6">
        <v>5.1428597420454025E-2</v>
      </c>
      <c r="J66" s="7" t="s">
        <v>47</v>
      </c>
      <c r="K66" s="6" t="s">
        <v>47</v>
      </c>
      <c r="L66" s="6" t="s">
        <v>47</v>
      </c>
      <c r="M66" s="6" t="b">
        <v>1</v>
      </c>
      <c r="N66" s="6">
        <v>3.063979613653085E-2</v>
      </c>
      <c r="O66" s="6" t="b">
        <v>1</v>
      </c>
      <c r="P66" s="6">
        <v>3</v>
      </c>
      <c r="Q66" s="6">
        <v>22</v>
      </c>
      <c r="R66" s="6" t="s">
        <v>47</v>
      </c>
      <c r="S66" s="6" t="s">
        <v>46</v>
      </c>
      <c r="T66" s="6" t="s">
        <v>46</v>
      </c>
    </row>
    <row r="67" spans="1:20" x14ac:dyDescent="0.25">
      <c r="A67" s="6" t="s">
        <v>127</v>
      </c>
      <c r="B67" s="6" t="s">
        <v>1117</v>
      </c>
      <c r="C67" s="6" t="s">
        <v>88</v>
      </c>
      <c r="D67" s="6" t="s">
        <v>82</v>
      </c>
      <c r="E67" s="6" t="s">
        <v>87</v>
      </c>
      <c r="F67" s="6" t="s">
        <v>86</v>
      </c>
      <c r="G67" s="7" t="s">
        <v>85</v>
      </c>
      <c r="H67" s="6" t="s">
        <v>47</v>
      </c>
      <c r="I67" s="6" t="s">
        <v>47</v>
      </c>
      <c r="J67" s="7" t="s">
        <v>47</v>
      </c>
      <c r="K67" s="6" t="s">
        <v>47</v>
      </c>
      <c r="L67" s="6" t="s">
        <v>47</v>
      </c>
      <c r="M67" s="6" t="b">
        <v>1</v>
      </c>
      <c r="N67" s="6">
        <v>4.0316009400438522E-2</v>
      </c>
      <c r="O67" s="6" t="b">
        <v>1</v>
      </c>
      <c r="P67" s="6">
        <v>3</v>
      </c>
      <c r="Q67" s="6">
        <v>44</v>
      </c>
      <c r="R67" s="6" t="s">
        <v>47</v>
      </c>
      <c r="S67" s="6" t="s">
        <v>46</v>
      </c>
      <c r="T67" s="6" t="s">
        <v>95</v>
      </c>
    </row>
    <row r="68" spans="1:20" x14ac:dyDescent="0.25">
      <c r="A68" s="6" t="s">
        <v>127</v>
      </c>
      <c r="B68" s="6" t="s">
        <v>1117</v>
      </c>
      <c r="C68" s="6" t="s">
        <v>83</v>
      </c>
      <c r="D68" s="6" t="s">
        <v>82</v>
      </c>
      <c r="E68" s="6" t="s">
        <v>81</v>
      </c>
      <c r="F68" s="6" t="s">
        <v>80</v>
      </c>
      <c r="G68" s="7">
        <v>24.907541275024414</v>
      </c>
      <c r="H68" s="6">
        <v>24.833576202392578</v>
      </c>
      <c r="I68" s="6">
        <v>0.10460375994443893</v>
      </c>
      <c r="J68" s="7" t="s">
        <v>47</v>
      </c>
      <c r="K68" s="6" t="s">
        <v>47</v>
      </c>
      <c r="L68" s="6" t="s">
        <v>47</v>
      </c>
      <c r="M68" s="6" t="b">
        <v>1</v>
      </c>
      <c r="N68" s="6">
        <v>3.063979613653085E-2</v>
      </c>
      <c r="O68" s="6" t="b">
        <v>1</v>
      </c>
      <c r="P68" s="6">
        <v>3</v>
      </c>
      <c r="Q68" s="6">
        <v>23</v>
      </c>
      <c r="R68" s="6" t="s">
        <v>47</v>
      </c>
      <c r="S68" s="6" t="s">
        <v>46</v>
      </c>
      <c r="T68" s="6" t="s">
        <v>95</v>
      </c>
    </row>
    <row r="69" spans="1:20" x14ac:dyDescent="0.25">
      <c r="A69" s="6" t="s">
        <v>126</v>
      </c>
      <c r="B69" s="6" t="s">
        <v>1117</v>
      </c>
      <c r="C69" s="6" t="s">
        <v>88</v>
      </c>
      <c r="D69" s="6" t="s">
        <v>82</v>
      </c>
      <c r="E69" s="6" t="s">
        <v>87</v>
      </c>
      <c r="F69" s="6" t="s">
        <v>86</v>
      </c>
      <c r="G69" s="7" t="s">
        <v>85</v>
      </c>
      <c r="H69" s="6" t="s">
        <v>47</v>
      </c>
      <c r="I69" s="6" t="s">
        <v>47</v>
      </c>
      <c r="J69" s="7" t="s">
        <v>47</v>
      </c>
      <c r="K69" s="6" t="s">
        <v>47</v>
      </c>
      <c r="L69" s="6" t="s">
        <v>47</v>
      </c>
      <c r="M69" s="6" t="b">
        <v>1</v>
      </c>
      <c r="N69" s="6">
        <v>4.0316009400438522E-2</v>
      </c>
      <c r="O69" s="6" t="b">
        <v>1</v>
      </c>
      <c r="P69" s="6">
        <v>3</v>
      </c>
      <c r="Q69" s="6">
        <v>44</v>
      </c>
      <c r="R69" s="6" t="s">
        <v>47</v>
      </c>
      <c r="S69" s="6" t="s">
        <v>46</v>
      </c>
      <c r="T69" s="6" t="s">
        <v>95</v>
      </c>
    </row>
    <row r="70" spans="1:20" x14ac:dyDescent="0.25">
      <c r="A70" s="6" t="s">
        <v>126</v>
      </c>
      <c r="B70" s="6" t="s">
        <v>1117</v>
      </c>
      <c r="C70" s="6" t="s">
        <v>83</v>
      </c>
      <c r="D70" s="6" t="s">
        <v>82</v>
      </c>
      <c r="E70" s="6" t="s">
        <v>81</v>
      </c>
      <c r="F70" s="6" t="s">
        <v>80</v>
      </c>
      <c r="G70" s="7">
        <v>24.759609222412109</v>
      </c>
      <c r="H70" s="6">
        <v>24.833576202392578</v>
      </c>
      <c r="I70" s="6">
        <v>0.10460375994443893</v>
      </c>
      <c r="J70" s="7" t="s">
        <v>47</v>
      </c>
      <c r="K70" s="6" t="s">
        <v>47</v>
      </c>
      <c r="L70" s="6" t="s">
        <v>47</v>
      </c>
      <c r="M70" s="6" t="b">
        <v>1</v>
      </c>
      <c r="N70" s="6">
        <v>3.063979613653085E-2</v>
      </c>
      <c r="O70" s="6" t="b">
        <v>1</v>
      </c>
      <c r="P70" s="6">
        <v>3</v>
      </c>
      <c r="Q70" s="6">
        <v>22</v>
      </c>
      <c r="R70" s="6" t="s">
        <v>47</v>
      </c>
      <c r="S70" s="6" t="s">
        <v>46</v>
      </c>
      <c r="T70" s="6" t="s">
        <v>95</v>
      </c>
    </row>
    <row r="71" spans="1:20" x14ac:dyDescent="0.25">
      <c r="A71" s="6" t="s">
        <v>125</v>
      </c>
      <c r="B71" s="6" t="s">
        <v>1118</v>
      </c>
      <c r="C71" s="6" t="s">
        <v>88</v>
      </c>
      <c r="D71" s="6" t="s">
        <v>82</v>
      </c>
      <c r="E71" s="6" t="s">
        <v>87</v>
      </c>
      <c r="F71" s="6" t="s">
        <v>86</v>
      </c>
      <c r="G71" s="7">
        <v>14.969133377075195</v>
      </c>
      <c r="H71" s="6">
        <v>15.023259162902832</v>
      </c>
      <c r="I71" s="6">
        <v>7.6545417308807373E-2</v>
      </c>
      <c r="J71" s="7">
        <v>3676276.5</v>
      </c>
      <c r="K71" s="6">
        <v>3543890.75</v>
      </c>
      <c r="L71" s="6">
        <v>187221.71875</v>
      </c>
      <c r="M71" s="6" t="b">
        <v>1</v>
      </c>
      <c r="N71" s="6">
        <v>4.0316009400438522E-2</v>
      </c>
      <c r="O71" s="6" t="b">
        <v>1</v>
      </c>
      <c r="P71" s="6">
        <v>3</v>
      </c>
      <c r="Q71" s="6">
        <v>12</v>
      </c>
      <c r="R71" s="6" t="s">
        <v>47</v>
      </c>
      <c r="S71" s="6" t="s">
        <v>46</v>
      </c>
      <c r="T71" s="6" t="s">
        <v>46</v>
      </c>
    </row>
    <row r="72" spans="1:20" x14ac:dyDescent="0.25">
      <c r="A72" s="6" t="s">
        <v>125</v>
      </c>
      <c r="B72" s="6" t="s">
        <v>1118</v>
      </c>
      <c r="C72" s="6" t="s">
        <v>83</v>
      </c>
      <c r="D72" s="6" t="s">
        <v>82</v>
      </c>
      <c r="E72" s="6" t="s">
        <v>81</v>
      </c>
      <c r="F72" s="6" t="s">
        <v>80</v>
      </c>
      <c r="G72" s="7">
        <v>25.790321350097656</v>
      </c>
      <c r="H72" s="6">
        <v>25.801563262939453</v>
      </c>
      <c r="I72" s="6">
        <v>1.5897117555141449E-2</v>
      </c>
      <c r="J72" s="7" t="s">
        <v>47</v>
      </c>
      <c r="K72" s="6" t="s">
        <v>47</v>
      </c>
      <c r="L72" s="6" t="s">
        <v>47</v>
      </c>
      <c r="M72" s="6" t="b">
        <v>1</v>
      </c>
      <c r="N72" s="6">
        <v>3.063979613653085E-2</v>
      </c>
      <c r="O72" s="6" t="b">
        <v>1</v>
      </c>
      <c r="P72" s="6">
        <v>3</v>
      </c>
      <c r="Q72" s="6">
        <v>23</v>
      </c>
      <c r="R72" s="6" t="s">
        <v>47</v>
      </c>
      <c r="S72" s="6" t="s">
        <v>46</v>
      </c>
      <c r="T72" s="6" t="s">
        <v>46</v>
      </c>
    </row>
    <row r="73" spans="1:20" x14ac:dyDescent="0.25">
      <c r="A73" s="6" t="s">
        <v>124</v>
      </c>
      <c r="B73" s="6" t="s">
        <v>1118</v>
      </c>
      <c r="C73" s="6" t="s">
        <v>88</v>
      </c>
      <c r="D73" s="6" t="s">
        <v>82</v>
      </c>
      <c r="E73" s="6" t="s">
        <v>87</v>
      </c>
      <c r="F73" s="6" t="s">
        <v>86</v>
      </c>
      <c r="G73" s="7">
        <v>15.077384948730469</v>
      </c>
      <c r="H73" s="6">
        <v>15.023259162902832</v>
      </c>
      <c r="I73" s="6">
        <v>7.6545417308807373E-2</v>
      </c>
      <c r="J73" s="7">
        <v>3411505</v>
      </c>
      <c r="K73" s="6">
        <v>3543890.75</v>
      </c>
      <c r="L73" s="6">
        <v>187221.71875</v>
      </c>
      <c r="M73" s="6" t="b">
        <v>1</v>
      </c>
      <c r="N73" s="6">
        <v>4.0316009400438522E-2</v>
      </c>
      <c r="O73" s="6" t="b">
        <v>1</v>
      </c>
      <c r="P73" s="6">
        <v>3</v>
      </c>
      <c r="Q73" s="6">
        <v>12</v>
      </c>
      <c r="R73" s="6" t="s">
        <v>47</v>
      </c>
      <c r="S73" s="6" t="s">
        <v>46</v>
      </c>
      <c r="T73" s="6" t="s">
        <v>46</v>
      </c>
    </row>
    <row r="74" spans="1:20" x14ac:dyDescent="0.25">
      <c r="A74" s="6" t="s">
        <v>124</v>
      </c>
      <c r="B74" s="6" t="s">
        <v>1118</v>
      </c>
      <c r="C74" s="6" t="s">
        <v>83</v>
      </c>
      <c r="D74" s="6" t="s">
        <v>82</v>
      </c>
      <c r="E74" s="6" t="s">
        <v>81</v>
      </c>
      <c r="F74" s="6" t="s">
        <v>80</v>
      </c>
      <c r="G74" s="7">
        <v>25.812803268432617</v>
      </c>
      <c r="H74" s="6">
        <v>25.801563262939453</v>
      </c>
      <c r="I74" s="6">
        <v>1.5897117555141449E-2</v>
      </c>
      <c r="J74" s="7" t="s">
        <v>47</v>
      </c>
      <c r="K74" s="6" t="s">
        <v>47</v>
      </c>
      <c r="L74" s="6" t="s">
        <v>47</v>
      </c>
      <c r="M74" s="6" t="b">
        <v>1</v>
      </c>
      <c r="N74" s="6">
        <v>3.063979613653085E-2</v>
      </c>
      <c r="O74" s="6" t="b">
        <v>1</v>
      </c>
      <c r="P74" s="6">
        <v>3</v>
      </c>
      <c r="Q74" s="6">
        <v>24</v>
      </c>
      <c r="R74" s="6" t="s">
        <v>47</v>
      </c>
      <c r="S74" s="6" t="s">
        <v>46</v>
      </c>
      <c r="T74" s="6" t="s">
        <v>46</v>
      </c>
    </row>
    <row r="75" spans="1:20" x14ac:dyDescent="0.25">
      <c r="A75" s="6" t="s">
        <v>123</v>
      </c>
      <c r="B75" s="6" t="s">
        <v>1119</v>
      </c>
      <c r="C75" s="6" t="s">
        <v>88</v>
      </c>
      <c r="D75" s="6" t="s">
        <v>82</v>
      </c>
      <c r="E75" s="6" t="s">
        <v>87</v>
      </c>
      <c r="F75" s="6" t="s">
        <v>86</v>
      </c>
      <c r="G75" s="7" t="s">
        <v>85</v>
      </c>
      <c r="H75" s="6" t="s">
        <v>47</v>
      </c>
      <c r="I75" s="6" t="s">
        <v>47</v>
      </c>
      <c r="J75" s="7" t="s">
        <v>47</v>
      </c>
      <c r="K75" s="6" t="s">
        <v>47</v>
      </c>
      <c r="L75" s="6" t="s">
        <v>47</v>
      </c>
      <c r="M75" s="6" t="b">
        <v>1</v>
      </c>
      <c r="N75" s="6">
        <v>4.0316009400438522E-2</v>
      </c>
      <c r="O75" s="6" t="b">
        <v>1</v>
      </c>
      <c r="P75" s="6">
        <v>3</v>
      </c>
      <c r="Q75" s="6">
        <v>23</v>
      </c>
      <c r="R75" s="6" t="s">
        <v>47</v>
      </c>
      <c r="S75" s="6" t="s">
        <v>46</v>
      </c>
      <c r="T75" s="6" t="s">
        <v>46</v>
      </c>
    </row>
    <row r="76" spans="1:20" x14ac:dyDescent="0.25">
      <c r="A76" s="6" t="s">
        <v>123</v>
      </c>
      <c r="B76" s="6" t="s">
        <v>1119</v>
      </c>
      <c r="C76" s="6" t="s">
        <v>83</v>
      </c>
      <c r="D76" s="6" t="s">
        <v>82</v>
      </c>
      <c r="E76" s="6" t="s">
        <v>81</v>
      </c>
      <c r="F76" s="6" t="s">
        <v>80</v>
      </c>
      <c r="G76" s="7">
        <v>24.758609771728516</v>
      </c>
      <c r="H76" s="6">
        <v>24.788984298706055</v>
      </c>
      <c r="I76" s="6">
        <v>4.2956069111824036E-2</v>
      </c>
      <c r="J76" s="7" t="s">
        <v>47</v>
      </c>
      <c r="K76" s="6" t="s">
        <v>47</v>
      </c>
      <c r="L76" s="6" t="s">
        <v>47</v>
      </c>
      <c r="M76" s="6" t="b">
        <v>1</v>
      </c>
      <c r="N76" s="6">
        <v>3.063979613653085E-2</v>
      </c>
      <c r="O76" s="6" t="b">
        <v>1</v>
      </c>
      <c r="P76" s="6">
        <v>3</v>
      </c>
      <c r="Q76" s="6">
        <v>22</v>
      </c>
      <c r="R76" s="6" t="s">
        <v>47</v>
      </c>
      <c r="S76" s="6" t="s">
        <v>46</v>
      </c>
      <c r="T76" s="6" t="s">
        <v>46</v>
      </c>
    </row>
    <row r="77" spans="1:20" x14ac:dyDescent="0.25">
      <c r="A77" s="6" t="s">
        <v>122</v>
      </c>
      <c r="B77" s="6" t="s">
        <v>1119</v>
      </c>
      <c r="C77" s="6" t="s">
        <v>88</v>
      </c>
      <c r="D77" s="6" t="s">
        <v>82</v>
      </c>
      <c r="E77" s="6" t="s">
        <v>87</v>
      </c>
      <c r="F77" s="6" t="s">
        <v>86</v>
      </c>
      <c r="G77" s="7" t="s">
        <v>85</v>
      </c>
      <c r="H77" s="6" t="s">
        <v>47</v>
      </c>
      <c r="I77" s="6" t="s">
        <v>47</v>
      </c>
      <c r="J77" s="7" t="s">
        <v>47</v>
      </c>
      <c r="K77" s="6" t="s">
        <v>47</v>
      </c>
      <c r="L77" s="6" t="s">
        <v>47</v>
      </c>
      <c r="M77" s="6" t="b">
        <v>1</v>
      </c>
      <c r="N77" s="6">
        <v>4.0316009400438522E-2</v>
      </c>
      <c r="O77" s="6" t="b">
        <v>1</v>
      </c>
      <c r="P77" s="6">
        <v>3</v>
      </c>
      <c r="Q77" s="6">
        <v>44</v>
      </c>
      <c r="R77" s="6" t="s">
        <v>47</v>
      </c>
      <c r="S77" s="6" t="s">
        <v>46</v>
      </c>
      <c r="T77" s="6" t="s">
        <v>95</v>
      </c>
    </row>
    <row r="78" spans="1:20" x14ac:dyDescent="0.25">
      <c r="A78" s="6" t="s">
        <v>122</v>
      </c>
      <c r="B78" s="6" t="s">
        <v>1119</v>
      </c>
      <c r="C78" s="6" t="s">
        <v>83</v>
      </c>
      <c r="D78" s="6" t="s">
        <v>82</v>
      </c>
      <c r="E78" s="6" t="s">
        <v>81</v>
      </c>
      <c r="F78" s="6" t="s">
        <v>80</v>
      </c>
      <c r="G78" s="7">
        <v>24.819358825683594</v>
      </c>
      <c r="H78" s="6">
        <v>24.788984298706055</v>
      </c>
      <c r="I78" s="6">
        <v>4.2956069111824036E-2</v>
      </c>
      <c r="J78" s="7" t="s">
        <v>47</v>
      </c>
      <c r="K78" s="6" t="s">
        <v>47</v>
      </c>
      <c r="L78" s="6" t="s">
        <v>47</v>
      </c>
      <c r="M78" s="6" t="b">
        <v>1</v>
      </c>
      <c r="N78" s="6">
        <v>3.063979613653085E-2</v>
      </c>
      <c r="O78" s="6" t="b">
        <v>1</v>
      </c>
      <c r="P78" s="6">
        <v>3</v>
      </c>
      <c r="Q78" s="6">
        <v>23</v>
      </c>
      <c r="R78" s="6" t="s">
        <v>47</v>
      </c>
      <c r="S78" s="6" t="s">
        <v>46</v>
      </c>
      <c r="T78" s="6" t="s">
        <v>95</v>
      </c>
    </row>
    <row r="79" spans="1:20" x14ac:dyDescent="0.25">
      <c r="A79" s="6" t="s">
        <v>121</v>
      </c>
      <c r="B79" s="6" t="s">
        <v>1120</v>
      </c>
      <c r="C79" s="6" t="s">
        <v>88</v>
      </c>
      <c r="D79" s="6" t="s">
        <v>82</v>
      </c>
      <c r="E79" s="6" t="s">
        <v>87</v>
      </c>
      <c r="F79" s="6" t="s">
        <v>86</v>
      </c>
      <c r="G79" s="7">
        <v>37.499492645263672</v>
      </c>
      <c r="H79" s="6">
        <v>36.439807891845703</v>
      </c>
      <c r="I79" s="6">
        <v>1.4986205101013184</v>
      </c>
      <c r="J79" s="7">
        <v>0.64427381753921509</v>
      </c>
      <c r="K79" s="6">
        <v>1.7139815092086792</v>
      </c>
      <c r="L79" s="6">
        <v>1.5127952098846436</v>
      </c>
      <c r="M79" s="6" t="b">
        <v>1</v>
      </c>
      <c r="N79" s="6">
        <v>4.0316009400438522E-2</v>
      </c>
      <c r="O79" s="6" t="b">
        <v>1</v>
      </c>
      <c r="P79" s="6">
        <v>3</v>
      </c>
      <c r="Q79" s="6">
        <v>37</v>
      </c>
      <c r="R79" s="6" t="s">
        <v>47</v>
      </c>
      <c r="S79" s="6" t="s">
        <v>95</v>
      </c>
      <c r="T79" s="6" t="s">
        <v>46</v>
      </c>
    </row>
    <row r="80" spans="1:20" x14ac:dyDescent="0.25">
      <c r="A80" s="6" t="s">
        <v>121</v>
      </c>
      <c r="B80" s="6" t="s">
        <v>1120</v>
      </c>
      <c r="C80" s="6" t="s">
        <v>83</v>
      </c>
      <c r="D80" s="6" t="s">
        <v>82</v>
      </c>
      <c r="E80" s="6" t="s">
        <v>81</v>
      </c>
      <c r="F80" s="6" t="s">
        <v>80</v>
      </c>
      <c r="G80" s="7">
        <v>24.849933624267578</v>
      </c>
      <c r="H80" s="6">
        <v>24.894287109375</v>
      </c>
      <c r="I80" s="6">
        <v>6.2723949551582336E-2</v>
      </c>
      <c r="J80" s="7" t="s">
        <v>47</v>
      </c>
      <c r="K80" s="6" t="s">
        <v>47</v>
      </c>
      <c r="L80" s="6" t="s">
        <v>47</v>
      </c>
      <c r="M80" s="6" t="b">
        <v>1</v>
      </c>
      <c r="N80" s="6">
        <v>3.063979613653085E-2</v>
      </c>
      <c r="O80" s="6" t="b">
        <v>1</v>
      </c>
      <c r="P80" s="6">
        <v>3</v>
      </c>
      <c r="Q80" s="6">
        <v>22</v>
      </c>
      <c r="R80" s="6" t="s">
        <v>47</v>
      </c>
      <c r="S80" s="6" t="s">
        <v>95</v>
      </c>
      <c r="T80" s="6" t="s">
        <v>46</v>
      </c>
    </row>
    <row r="81" spans="1:20" x14ac:dyDescent="0.25">
      <c r="A81" s="6" t="s">
        <v>120</v>
      </c>
      <c r="B81" s="6" t="s">
        <v>1120</v>
      </c>
      <c r="C81" s="6" t="s">
        <v>88</v>
      </c>
      <c r="D81" s="6" t="s">
        <v>82</v>
      </c>
      <c r="E81" s="6" t="s">
        <v>87</v>
      </c>
      <c r="F81" s="6" t="s">
        <v>86</v>
      </c>
      <c r="G81" s="7">
        <v>35.380123138427734</v>
      </c>
      <c r="H81" s="6">
        <v>36.439807891845703</v>
      </c>
      <c r="I81" s="6">
        <v>1.4986205101013184</v>
      </c>
      <c r="J81" s="7">
        <v>2.7836892604827881</v>
      </c>
      <c r="K81" s="6">
        <v>1.7139815092086792</v>
      </c>
      <c r="L81" s="6">
        <v>1.5127952098846436</v>
      </c>
      <c r="M81" s="6" t="b">
        <v>1</v>
      </c>
      <c r="N81" s="6">
        <v>4.0316009400438522E-2</v>
      </c>
      <c r="O81" s="6" t="b">
        <v>1</v>
      </c>
      <c r="P81" s="6">
        <v>3</v>
      </c>
      <c r="Q81" s="6">
        <v>33</v>
      </c>
      <c r="R81" s="6" t="s">
        <v>47</v>
      </c>
      <c r="S81" s="6" t="s">
        <v>95</v>
      </c>
      <c r="T81" s="6" t="s">
        <v>46</v>
      </c>
    </row>
    <row r="82" spans="1:20" x14ac:dyDescent="0.25">
      <c r="A82" s="6" t="s">
        <v>120</v>
      </c>
      <c r="B82" s="6" t="s">
        <v>1120</v>
      </c>
      <c r="C82" s="6" t="s">
        <v>83</v>
      </c>
      <c r="D82" s="6" t="s">
        <v>82</v>
      </c>
      <c r="E82" s="6" t="s">
        <v>81</v>
      </c>
      <c r="F82" s="6" t="s">
        <v>80</v>
      </c>
      <c r="G82" s="7">
        <v>24.938638687133789</v>
      </c>
      <c r="H82" s="6">
        <v>24.894287109375</v>
      </c>
      <c r="I82" s="6">
        <v>6.2723949551582336E-2</v>
      </c>
      <c r="J82" s="7" t="s">
        <v>47</v>
      </c>
      <c r="K82" s="6" t="s">
        <v>47</v>
      </c>
      <c r="L82" s="6" t="s">
        <v>47</v>
      </c>
      <c r="M82" s="6" t="b">
        <v>1</v>
      </c>
      <c r="N82" s="6">
        <v>3.063979613653085E-2</v>
      </c>
      <c r="O82" s="6" t="b">
        <v>1</v>
      </c>
      <c r="P82" s="6">
        <v>3</v>
      </c>
      <c r="Q82" s="6">
        <v>22</v>
      </c>
      <c r="R82" s="6" t="s">
        <v>47</v>
      </c>
      <c r="S82" s="6" t="s">
        <v>95</v>
      </c>
      <c r="T82" s="6" t="s">
        <v>46</v>
      </c>
    </row>
    <row r="83" spans="1:20" x14ac:dyDescent="0.25">
      <c r="A83" s="6" t="s">
        <v>119</v>
      </c>
      <c r="B83" s="6" t="s">
        <v>1121</v>
      </c>
      <c r="C83" s="6" t="s">
        <v>88</v>
      </c>
      <c r="D83" s="6" t="s">
        <v>82</v>
      </c>
      <c r="E83" s="6" t="s">
        <v>87</v>
      </c>
      <c r="F83" s="6" t="s">
        <v>86</v>
      </c>
      <c r="G83" s="7">
        <v>38.984184265136719</v>
      </c>
      <c r="H83" s="6">
        <v>38.984184265136719</v>
      </c>
      <c r="I83" s="6" t="s">
        <v>47</v>
      </c>
      <c r="J83" s="7">
        <v>0.23112426698207855</v>
      </c>
      <c r="K83" s="6">
        <v>0.23112426698207855</v>
      </c>
      <c r="L83" s="6" t="s">
        <v>47</v>
      </c>
      <c r="M83" s="6" t="b">
        <v>1</v>
      </c>
      <c r="N83" s="6">
        <v>4.0316009400438522E-2</v>
      </c>
      <c r="O83" s="6" t="b">
        <v>1</v>
      </c>
      <c r="P83" s="6">
        <v>3</v>
      </c>
      <c r="Q83" s="6">
        <v>37</v>
      </c>
      <c r="R83" s="6" t="s">
        <v>47</v>
      </c>
      <c r="S83" s="6" t="s">
        <v>46</v>
      </c>
      <c r="T83" s="6" t="s">
        <v>46</v>
      </c>
    </row>
    <row r="84" spans="1:20" x14ac:dyDescent="0.25">
      <c r="A84" s="6" t="s">
        <v>119</v>
      </c>
      <c r="B84" s="6" t="s">
        <v>1121</v>
      </c>
      <c r="C84" s="6" t="s">
        <v>83</v>
      </c>
      <c r="D84" s="6" t="s">
        <v>82</v>
      </c>
      <c r="E84" s="6" t="s">
        <v>81</v>
      </c>
      <c r="F84" s="6" t="s">
        <v>80</v>
      </c>
      <c r="G84" s="7">
        <v>24.8162841796875</v>
      </c>
      <c r="H84" s="6">
        <v>24.874134063720703</v>
      </c>
      <c r="I84" s="6">
        <v>8.1810742616653442E-2</v>
      </c>
      <c r="J84" s="7" t="s">
        <v>47</v>
      </c>
      <c r="K84" s="6" t="s">
        <v>47</v>
      </c>
      <c r="L84" s="6" t="s">
        <v>47</v>
      </c>
      <c r="M84" s="6" t="b">
        <v>1</v>
      </c>
      <c r="N84" s="6">
        <v>3.063979613653085E-2</v>
      </c>
      <c r="O84" s="6" t="b">
        <v>1</v>
      </c>
      <c r="P84" s="6">
        <v>3</v>
      </c>
      <c r="Q84" s="6">
        <v>22</v>
      </c>
      <c r="R84" s="6" t="s">
        <v>47</v>
      </c>
      <c r="S84" s="6" t="s">
        <v>46</v>
      </c>
      <c r="T84" s="6" t="s">
        <v>46</v>
      </c>
    </row>
    <row r="85" spans="1:20" x14ac:dyDescent="0.25">
      <c r="A85" s="6" t="s">
        <v>118</v>
      </c>
      <c r="B85" s="6" t="s">
        <v>1121</v>
      </c>
      <c r="C85" s="6" t="s">
        <v>88</v>
      </c>
      <c r="D85" s="6" t="s">
        <v>82</v>
      </c>
      <c r="E85" s="6" t="s">
        <v>87</v>
      </c>
      <c r="F85" s="6" t="s">
        <v>86</v>
      </c>
      <c r="G85" s="7" t="s">
        <v>85</v>
      </c>
      <c r="H85" s="6">
        <v>38.984184265136719</v>
      </c>
      <c r="I85" s="6" t="s">
        <v>47</v>
      </c>
      <c r="J85" s="7" t="s">
        <v>47</v>
      </c>
      <c r="K85" s="6" t="s">
        <v>47</v>
      </c>
      <c r="L85" s="6" t="s">
        <v>47</v>
      </c>
      <c r="M85" s="6" t="b">
        <v>1</v>
      </c>
      <c r="N85" s="6">
        <v>4.0316009400438522E-2</v>
      </c>
      <c r="O85" s="6" t="b">
        <v>1</v>
      </c>
      <c r="P85" s="6">
        <v>3</v>
      </c>
      <c r="Q85" s="6">
        <v>24</v>
      </c>
      <c r="R85" s="6" t="s">
        <v>47</v>
      </c>
      <c r="S85" s="6" t="s">
        <v>46</v>
      </c>
      <c r="T85" s="6" t="s">
        <v>46</v>
      </c>
    </row>
    <row r="86" spans="1:20" x14ac:dyDescent="0.25">
      <c r="A86" s="6" t="s">
        <v>118</v>
      </c>
      <c r="B86" s="6" t="s">
        <v>1121</v>
      </c>
      <c r="C86" s="6" t="s">
        <v>83</v>
      </c>
      <c r="D86" s="6" t="s">
        <v>82</v>
      </c>
      <c r="E86" s="6" t="s">
        <v>81</v>
      </c>
      <c r="F86" s="6" t="s">
        <v>80</v>
      </c>
      <c r="G86" s="7">
        <v>24.931982040405273</v>
      </c>
      <c r="H86" s="6">
        <v>24.874134063720703</v>
      </c>
      <c r="I86" s="6">
        <v>8.1810742616653442E-2</v>
      </c>
      <c r="J86" s="7" t="s">
        <v>47</v>
      </c>
      <c r="K86" s="6" t="s">
        <v>47</v>
      </c>
      <c r="L86" s="6" t="s">
        <v>47</v>
      </c>
      <c r="M86" s="6" t="b">
        <v>1</v>
      </c>
      <c r="N86" s="6">
        <v>3.063979613653085E-2</v>
      </c>
      <c r="O86" s="6" t="b">
        <v>1</v>
      </c>
      <c r="P86" s="6">
        <v>3</v>
      </c>
      <c r="Q86" s="6">
        <v>23</v>
      </c>
      <c r="R86" s="6" t="s">
        <v>47</v>
      </c>
      <c r="S86" s="6" t="s">
        <v>46</v>
      </c>
      <c r="T86" s="6" t="s">
        <v>46</v>
      </c>
    </row>
    <row r="87" spans="1:20" x14ac:dyDescent="0.25">
      <c r="A87" s="6" t="s">
        <v>117</v>
      </c>
      <c r="B87" s="6" t="s">
        <v>1122</v>
      </c>
      <c r="C87" s="6" t="s">
        <v>88</v>
      </c>
      <c r="D87" s="6" t="s">
        <v>82</v>
      </c>
      <c r="E87" s="6" t="s">
        <v>87</v>
      </c>
      <c r="F87" s="6" t="s">
        <v>86</v>
      </c>
      <c r="G87" s="7" t="s">
        <v>85</v>
      </c>
      <c r="H87" s="6" t="s">
        <v>47</v>
      </c>
      <c r="I87" s="6" t="s">
        <v>47</v>
      </c>
      <c r="J87" s="7" t="s">
        <v>47</v>
      </c>
      <c r="K87" s="6" t="s">
        <v>47</v>
      </c>
      <c r="L87" s="6" t="s">
        <v>47</v>
      </c>
      <c r="M87" s="6" t="b">
        <v>1</v>
      </c>
      <c r="N87" s="6">
        <v>4.0316009400438522E-2</v>
      </c>
      <c r="O87" s="6" t="b">
        <v>1</v>
      </c>
      <c r="P87" s="6">
        <v>3</v>
      </c>
      <c r="Q87" s="6">
        <v>44</v>
      </c>
      <c r="R87" s="6" t="s">
        <v>47</v>
      </c>
      <c r="S87" s="6" t="s">
        <v>46</v>
      </c>
      <c r="T87" s="6" t="s">
        <v>95</v>
      </c>
    </row>
    <row r="88" spans="1:20" x14ac:dyDescent="0.25">
      <c r="A88" s="6" t="s">
        <v>117</v>
      </c>
      <c r="B88" s="6" t="s">
        <v>1122</v>
      </c>
      <c r="C88" s="6" t="s">
        <v>83</v>
      </c>
      <c r="D88" s="6" t="s">
        <v>82</v>
      </c>
      <c r="E88" s="6" t="s">
        <v>81</v>
      </c>
      <c r="F88" s="6" t="s">
        <v>80</v>
      </c>
      <c r="G88" s="7">
        <v>24.805570602416992</v>
      </c>
      <c r="H88" s="6">
        <v>24.748565673828125</v>
      </c>
      <c r="I88" s="6">
        <v>8.0618493258953094E-2</v>
      </c>
      <c r="J88" s="7" t="s">
        <v>47</v>
      </c>
      <c r="K88" s="6" t="s">
        <v>47</v>
      </c>
      <c r="L88" s="6" t="s">
        <v>47</v>
      </c>
      <c r="M88" s="6" t="b">
        <v>1</v>
      </c>
      <c r="N88" s="6">
        <v>3.063979613653085E-2</v>
      </c>
      <c r="O88" s="6" t="b">
        <v>1</v>
      </c>
      <c r="P88" s="6">
        <v>3</v>
      </c>
      <c r="Q88" s="6">
        <v>22</v>
      </c>
      <c r="R88" s="6" t="s">
        <v>47</v>
      </c>
      <c r="S88" s="6" t="s">
        <v>46</v>
      </c>
      <c r="T88" s="6" t="s">
        <v>95</v>
      </c>
    </row>
    <row r="89" spans="1:20" x14ac:dyDescent="0.25">
      <c r="A89" s="6" t="s">
        <v>116</v>
      </c>
      <c r="B89" s="6" t="s">
        <v>1122</v>
      </c>
      <c r="C89" s="6" t="s">
        <v>88</v>
      </c>
      <c r="D89" s="6" t="s">
        <v>82</v>
      </c>
      <c r="E89" s="6" t="s">
        <v>87</v>
      </c>
      <c r="F89" s="6" t="s">
        <v>86</v>
      </c>
      <c r="G89" s="7" t="s">
        <v>85</v>
      </c>
      <c r="H89" s="6" t="s">
        <v>47</v>
      </c>
      <c r="I89" s="6" t="s">
        <v>47</v>
      </c>
      <c r="J89" s="7" t="s">
        <v>47</v>
      </c>
      <c r="K89" s="6" t="s">
        <v>47</v>
      </c>
      <c r="L89" s="6" t="s">
        <v>47</v>
      </c>
      <c r="M89" s="6" t="b">
        <v>1</v>
      </c>
      <c r="N89" s="6">
        <v>4.0316009400438522E-2</v>
      </c>
      <c r="O89" s="6" t="b">
        <v>1</v>
      </c>
      <c r="P89" s="6">
        <v>3</v>
      </c>
      <c r="Q89" s="6">
        <v>44</v>
      </c>
      <c r="R89" s="6" t="s">
        <v>47</v>
      </c>
      <c r="S89" s="6" t="s">
        <v>46</v>
      </c>
      <c r="T89" s="6" t="s">
        <v>95</v>
      </c>
    </row>
    <row r="90" spans="1:20" x14ac:dyDescent="0.25">
      <c r="A90" s="6" t="s">
        <v>116</v>
      </c>
      <c r="B90" s="6" t="s">
        <v>1122</v>
      </c>
      <c r="C90" s="6" t="s">
        <v>83</v>
      </c>
      <c r="D90" s="6" t="s">
        <v>82</v>
      </c>
      <c r="E90" s="6" t="s">
        <v>81</v>
      </c>
      <c r="F90" s="6" t="s">
        <v>80</v>
      </c>
      <c r="G90" s="7">
        <v>24.691558837890625</v>
      </c>
      <c r="H90" s="6">
        <v>24.748565673828125</v>
      </c>
      <c r="I90" s="6">
        <v>8.0618493258953094E-2</v>
      </c>
      <c r="J90" s="7" t="s">
        <v>47</v>
      </c>
      <c r="K90" s="6" t="s">
        <v>47</v>
      </c>
      <c r="L90" s="6" t="s">
        <v>47</v>
      </c>
      <c r="M90" s="6" t="b">
        <v>1</v>
      </c>
      <c r="N90" s="6">
        <v>3.063979613653085E-2</v>
      </c>
      <c r="O90" s="6" t="b">
        <v>1</v>
      </c>
      <c r="P90" s="6">
        <v>3</v>
      </c>
      <c r="Q90" s="6">
        <v>22</v>
      </c>
      <c r="R90" s="6" t="s">
        <v>47</v>
      </c>
      <c r="S90" s="6" t="s">
        <v>46</v>
      </c>
      <c r="T90" s="6" t="s">
        <v>95</v>
      </c>
    </row>
    <row r="91" spans="1:20" x14ac:dyDescent="0.25">
      <c r="A91" s="6" t="s">
        <v>115</v>
      </c>
      <c r="B91" s="6" t="s">
        <v>1123</v>
      </c>
      <c r="C91" s="6" t="s">
        <v>88</v>
      </c>
      <c r="D91" s="6" t="s">
        <v>82</v>
      </c>
      <c r="E91" s="6" t="s">
        <v>87</v>
      </c>
      <c r="F91" s="6" t="s">
        <v>86</v>
      </c>
      <c r="G91" s="7" t="s">
        <v>85</v>
      </c>
      <c r="H91" s="6" t="s">
        <v>47</v>
      </c>
      <c r="I91" s="6" t="s">
        <v>47</v>
      </c>
      <c r="J91" s="7" t="s">
        <v>47</v>
      </c>
      <c r="K91" s="6" t="s">
        <v>47</v>
      </c>
      <c r="L91" s="6" t="s">
        <v>47</v>
      </c>
      <c r="M91" s="6" t="b">
        <v>1</v>
      </c>
      <c r="N91" s="6">
        <v>4.0316009400438522E-2</v>
      </c>
      <c r="O91" s="6" t="b">
        <v>1</v>
      </c>
      <c r="P91" s="6">
        <v>3</v>
      </c>
      <c r="Q91" s="6">
        <v>44</v>
      </c>
      <c r="R91" s="6" t="s">
        <v>47</v>
      </c>
      <c r="S91" s="6" t="s">
        <v>46</v>
      </c>
      <c r="T91" s="6" t="s">
        <v>95</v>
      </c>
    </row>
    <row r="92" spans="1:20" x14ac:dyDescent="0.25">
      <c r="A92" s="6" t="s">
        <v>115</v>
      </c>
      <c r="B92" s="6" t="s">
        <v>1123</v>
      </c>
      <c r="C92" s="6" t="s">
        <v>83</v>
      </c>
      <c r="D92" s="6" t="s">
        <v>82</v>
      </c>
      <c r="E92" s="6" t="s">
        <v>81</v>
      </c>
      <c r="F92" s="6" t="s">
        <v>80</v>
      </c>
      <c r="G92" s="7">
        <v>25.40289306640625</v>
      </c>
      <c r="H92" s="6">
        <v>25.333648681640625</v>
      </c>
      <c r="I92" s="6">
        <v>9.7924999892711639E-2</v>
      </c>
      <c r="J92" s="7" t="s">
        <v>47</v>
      </c>
      <c r="K92" s="6" t="s">
        <v>47</v>
      </c>
      <c r="L92" s="6" t="s">
        <v>47</v>
      </c>
      <c r="M92" s="6" t="b">
        <v>1</v>
      </c>
      <c r="N92" s="6">
        <v>3.063979613653085E-2</v>
      </c>
      <c r="O92" s="6" t="b">
        <v>1</v>
      </c>
      <c r="P92" s="6">
        <v>3</v>
      </c>
      <c r="Q92" s="6">
        <v>23</v>
      </c>
      <c r="R92" s="6" t="s">
        <v>47</v>
      </c>
      <c r="S92" s="6" t="s">
        <v>46</v>
      </c>
      <c r="T92" s="6" t="s">
        <v>95</v>
      </c>
    </row>
    <row r="93" spans="1:20" x14ac:dyDescent="0.25">
      <c r="A93" s="6" t="s">
        <v>114</v>
      </c>
      <c r="B93" s="6" t="s">
        <v>1123</v>
      </c>
      <c r="C93" s="6" t="s">
        <v>88</v>
      </c>
      <c r="D93" s="6" t="s">
        <v>82</v>
      </c>
      <c r="E93" s="6" t="s">
        <v>87</v>
      </c>
      <c r="F93" s="6" t="s">
        <v>86</v>
      </c>
      <c r="G93" s="7" t="s">
        <v>85</v>
      </c>
      <c r="H93" s="6" t="s">
        <v>47</v>
      </c>
      <c r="I93" s="6" t="s">
        <v>47</v>
      </c>
      <c r="J93" s="7" t="s">
        <v>47</v>
      </c>
      <c r="K93" s="6" t="s">
        <v>47</v>
      </c>
      <c r="L93" s="6" t="s">
        <v>47</v>
      </c>
      <c r="M93" s="6" t="b">
        <v>1</v>
      </c>
      <c r="N93" s="6">
        <v>4.0316009400438522E-2</v>
      </c>
      <c r="O93" s="6" t="b">
        <v>1</v>
      </c>
      <c r="P93" s="6">
        <v>3</v>
      </c>
      <c r="Q93" s="6">
        <v>44</v>
      </c>
      <c r="R93" s="6" t="s">
        <v>47</v>
      </c>
      <c r="S93" s="6" t="s">
        <v>46</v>
      </c>
      <c r="T93" s="6" t="s">
        <v>95</v>
      </c>
    </row>
    <row r="94" spans="1:20" x14ac:dyDescent="0.25">
      <c r="A94" s="6" t="s">
        <v>114</v>
      </c>
      <c r="B94" s="6" t="s">
        <v>1123</v>
      </c>
      <c r="C94" s="6" t="s">
        <v>83</v>
      </c>
      <c r="D94" s="6" t="s">
        <v>82</v>
      </c>
      <c r="E94" s="6" t="s">
        <v>81</v>
      </c>
      <c r="F94" s="6" t="s">
        <v>80</v>
      </c>
      <c r="G94" s="7">
        <v>25.264406204223633</v>
      </c>
      <c r="H94" s="6">
        <v>25.333648681640625</v>
      </c>
      <c r="I94" s="6">
        <v>9.7924999892711639E-2</v>
      </c>
      <c r="J94" s="7" t="s">
        <v>47</v>
      </c>
      <c r="K94" s="6" t="s">
        <v>47</v>
      </c>
      <c r="L94" s="6" t="s">
        <v>47</v>
      </c>
      <c r="M94" s="6" t="b">
        <v>1</v>
      </c>
      <c r="N94" s="6">
        <v>3.063979613653085E-2</v>
      </c>
      <c r="O94" s="6" t="b">
        <v>1</v>
      </c>
      <c r="P94" s="6">
        <v>3</v>
      </c>
      <c r="Q94" s="6">
        <v>22</v>
      </c>
      <c r="R94" s="6" t="s">
        <v>47</v>
      </c>
      <c r="S94" s="6" t="s">
        <v>46</v>
      </c>
      <c r="T94" s="6" t="s">
        <v>95</v>
      </c>
    </row>
    <row r="95" spans="1:20" x14ac:dyDescent="0.25">
      <c r="A95" s="6" t="s">
        <v>113</v>
      </c>
      <c r="B95" s="6" t="s">
        <v>1124</v>
      </c>
      <c r="C95" s="6" t="s">
        <v>88</v>
      </c>
      <c r="D95" s="6" t="s">
        <v>82</v>
      </c>
      <c r="E95" s="6" t="s">
        <v>87</v>
      </c>
      <c r="F95" s="6" t="s">
        <v>86</v>
      </c>
      <c r="G95" s="7" t="s">
        <v>85</v>
      </c>
      <c r="H95" s="6" t="s">
        <v>47</v>
      </c>
      <c r="I95" s="6" t="s">
        <v>47</v>
      </c>
      <c r="J95" s="7" t="s">
        <v>47</v>
      </c>
      <c r="K95" s="6" t="s">
        <v>47</v>
      </c>
      <c r="L95" s="6" t="s">
        <v>47</v>
      </c>
      <c r="M95" s="6" t="b">
        <v>1</v>
      </c>
      <c r="N95" s="6">
        <v>4.0316009400438522E-2</v>
      </c>
      <c r="O95" s="6" t="b">
        <v>1</v>
      </c>
      <c r="P95" s="6">
        <v>3</v>
      </c>
      <c r="Q95" s="6">
        <v>44</v>
      </c>
      <c r="R95" s="6" t="s">
        <v>47</v>
      </c>
      <c r="S95" s="6" t="s">
        <v>46</v>
      </c>
      <c r="T95" s="6" t="s">
        <v>95</v>
      </c>
    </row>
    <row r="96" spans="1:20" x14ac:dyDescent="0.25">
      <c r="A96" s="6" t="s">
        <v>113</v>
      </c>
      <c r="B96" s="6" t="s">
        <v>1124</v>
      </c>
      <c r="C96" s="6" t="s">
        <v>83</v>
      </c>
      <c r="D96" s="6" t="s">
        <v>82</v>
      </c>
      <c r="E96" s="6" t="s">
        <v>81</v>
      </c>
      <c r="F96" s="6" t="s">
        <v>80</v>
      </c>
      <c r="G96" s="7">
        <v>24.780559539794922</v>
      </c>
      <c r="H96" s="6">
        <v>24.784578323364258</v>
      </c>
      <c r="I96" s="6">
        <v>5.6834183633327484E-3</v>
      </c>
      <c r="J96" s="7" t="s">
        <v>47</v>
      </c>
      <c r="K96" s="6" t="s">
        <v>47</v>
      </c>
      <c r="L96" s="6" t="s">
        <v>47</v>
      </c>
      <c r="M96" s="6" t="b">
        <v>1</v>
      </c>
      <c r="N96" s="6">
        <v>3.063979613653085E-2</v>
      </c>
      <c r="O96" s="6" t="b">
        <v>1</v>
      </c>
      <c r="P96" s="6">
        <v>3</v>
      </c>
      <c r="Q96" s="6">
        <v>22</v>
      </c>
      <c r="R96" s="6" t="s">
        <v>47</v>
      </c>
      <c r="S96" s="6" t="s">
        <v>46</v>
      </c>
      <c r="T96" s="6" t="s">
        <v>95</v>
      </c>
    </row>
    <row r="97" spans="1:20" x14ac:dyDescent="0.25">
      <c r="A97" s="6" t="s">
        <v>111</v>
      </c>
      <c r="B97" s="6" t="s">
        <v>1124</v>
      </c>
      <c r="C97" s="6" t="s">
        <v>88</v>
      </c>
      <c r="D97" s="6" t="s">
        <v>82</v>
      </c>
      <c r="E97" s="6" t="s">
        <v>87</v>
      </c>
      <c r="F97" s="6" t="s">
        <v>86</v>
      </c>
      <c r="G97" s="7" t="s">
        <v>85</v>
      </c>
      <c r="H97" s="6" t="s">
        <v>47</v>
      </c>
      <c r="I97" s="6" t="s">
        <v>47</v>
      </c>
      <c r="J97" s="7" t="s">
        <v>47</v>
      </c>
      <c r="K97" s="6" t="s">
        <v>47</v>
      </c>
      <c r="L97" s="6" t="s">
        <v>47</v>
      </c>
      <c r="M97" s="6" t="b">
        <v>1</v>
      </c>
      <c r="N97" s="6">
        <v>4.0316009400438522E-2</v>
      </c>
      <c r="O97" s="6" t="b">
        <v>1</v>
      </c>
      <c r="P97" s="6">
        <v>3</v>
      </c>
      <c r="Q97" s="6">
        <v>44</v>
      </c>
      <c r="R97" s="6" t="s">
        <v>47</v>
      </c>
      <c r="S97" s="6" t="s">
        <v>46</v>
      </c>
      <c r="T97" s="6" t="s">
        <v>95</v>
      </c>
    </row>
    <row r="98" spans="1:20" x14ac:dyDescent="0.25">
      <c r="A98" s="6" t="s">
        <v>111</v>
      </c>
      <c r="B98" s="6" t="s">
        <v>1124</v>
      </c>
      <c r="C98" s="6" t="s">
        <v>83</v>
      </c>
      <c r="D98" s="6" t="s">
        <v>82</v>
      </c>
      <c r="E98" s="6" t="s">
        <v>81</v>
      </c>
      <c r="F98" s="6" t="s">
        <v>80</v>
      </c>
      <c r="G98" s="7">
        <v>24.788597106933594</v>
      </c>
      <c r="H98" s="6">
        <v>24.784578323364258</v>
      </c>
      <c r="I98" s="6">
        <v>5.6834183633327484E-3</v>
      </c>
      <c r="J98" s="7" t="s">
        <v>47</v>
      </c>
      <c r="K98" s="6" t="s">
        <v>47</v>
      </c>
      <c r="L98" s="6" t="s">
        <v>47</v>
      </c>
      <c r="M98" s="6" t="b">
        <v>1</v>
      </c>
      <c r="N98" s="6">
        <v>3.063979613653085E-2</v>
      </c>
      <c r="O98" s="6" t="b">
        <v>1</v>
      </c>
      <c r="P98" s="6">
        <v>3</v>
      </c>
      <c r="Q98" s="6">
        <v>22</v>
      </c>
      <c r="R98" s="6" t="s">
        <v>47</v>
      </c>
      <c r="S98" s="6" t="s">
        <v>46</v>
      </c>
      <c r="T98" s="6" t="s">
        <v>95</v>
      </c>
    </row>
    <row r="99" spans="1:20" x14ac:dyDescent="0.25">
      <c r="A99" s="6" t="s">
        <v>110</v>
      </c>
      <c r="B99" s="6" t="s">
        <v>1125</v>
      </c>
      <c r="C99" s="6" t="s">
        <v>88</v>
      </c>
      <c r="D99" s="6" t="s">
        <v>82</v>
      </c>
      <c r="E99" s="6" t="s">
        <v>87</v>
      </c>
      <c r="F99" s="6" t="s">
        <v>86</v>
      </c>
      <c r="G99" s="7" t="s">
        <v>85</v>
      </c>
      <c r="H99" s="6" t="s">
        <v>47</v>
      </c>
      <c r="I99" s="6" t="s">
        <v>47</v>
      </c>
      <c r="J99" s="7" t="s">
        <v>47</v>
      </c>
      <c r="K99" s="6" t="s">
        <v>47</v>
      </c>
      <c r="L99" s="6" t="s">
        <v>47</v>
      </c>
      <c r="M99" s="6" t="b">
        <v>1</v>
      </c>
      <c r="N99" s="6">
        <v>4.0316009400438522E-2</v>
      </c>
      <c r="O99" s="6" t="b">
        <v>1</v>
      </c>
      <c r="P99" s="6">
        <v>3</v>
      </c>
      <c r="Q99" s="6">
        <v>44</v>
      </c>
      <c r="R99" s="6" t="s">
        <v>47</v>
      </c>
      <c r="S99" s="6" t="s">
        <v>46</v>
      </c>
      <c r="T99" s="6" t="s">
        <v>95</v>
      </c>
    </row>
    <row r="100" spans="1:20" x14ac:dyDescent="0.25">
      <c r="A100" s="6" t="s">
        <v>110</v>
      </c>
      <c r="B100" s="6" t="s">
        <v>1125</v>
      </c>
      <c r="C100" s="6" t="s">
        <v>83</v>
      </c>
      <c r="D100" s="6" t="s">
        <v>82</v>
      </c>
      <c r="E100" s="6" t="s">
        <v>81</v>
      </c>
      <c r="F100" s="6" t="s">
        <v>80</v>
      </c>
      <c r="G100" s="7">
        <v>25.378227233886719</v>
      </c>
      <c r="H100" s="6">
        <v>25.342094421386719</v>
      </c>
      <c r="I100" s="6">
        <v>5.1099512726068497E-2</v>
      </c>
      <c r="J100" s="7" t="s">
        <v>47</v>
      </c>
      <c r="K100" s="6" t="s">
        <v>47</v>
      </c>
      <c r="L100" s="6" t="s">
        <v>47</v>
      </c>
      <c r="M100" s="6" t="b">
        <v>1</v>
      </c>
      <c r="N100" s="6">
        <v>3.063979613653085E-2</v>
      </c>
      <c r="O100" s="6" t="b">
        <v>1</v>
      </c>
      <c r="P100" s="6">
        <v>3</v>
      </c>
      <c r="Q100" s="6">
        <v>23</v>
      </c>
      <c r="R100" s="6" t="s">
        <v>47</v>
      </c>
      <c r="S100" s="6" t="s">
        <v>46</v>
      </c>
      <c r="T100" s="6" t="s">
        <v>95</v>
      </c>
    </row>
    <row r="101" spans="1:20" x14ac:dyDescent="0.25">
      <c r="A101" s="6" t="s">
        <v>109</v>
      </c>
      <c r="B101" s="6" t="s">
        <v>1125</v>
      </c>
      <c r="C101" s="6" t="s">
        <v>88</v>
      </c>
      <c r="D101" s="6" t="s">
        <v>82</v>
      </c>
      <c r="E101" s="6" t="s">
        <v>87</v>
      </c>
      <c r="F101" s="6" t="s">
        <v>86</v>
      </c>
      <c r="G101" s="7" t="s">
        <v>85</v>
      </c>
      <c r="H101" s="6" t="s">
        <v>47</v>
      </c>
      <c r="I101" s="6" t="s">
        <v>47</v>
      </c>
      <c r="J101" s="7" t="s">
        <v>47</v>
      </c>
      <c r="K101" s="6" t="s">
        <v>47</v>
      </c>
      <c r="L101" s="6" t="s">
        <v>47</v>
      </c>
      <c r="M101" s="6" t="b">
        <v>1</v>
      </c>
      <c r="N101" s="6">
        <v>4.0316009400438522E-2</v>
      </c>
      <c r="O101" s="6" t="b">
        <v>1</v>
      </c>
      <c r="P101" s="6">
        <v>3</v>
      </c>
      <c r="Q101" s="6">
        <v>44</v>
      </c>
      <c r="R101" s="6" t="s">
        <v>47</v>
      </c>
      <c r="S101" s="6" t="s">
        <v>46</v>
      </c>
      <c r="T101" s="6" t="s">
        <v>95</v>
      </c>
    </row>
    <row r="102" spans="1:20" x14ac:dyDescent="0.25">
      <c r="A102" s="6" t="s">
        <v>109</v>
      </c>
      <c r="B102" s="6" t="s">
        <v>1125</v>
      </c>
      <c r="C102" s="6" t="s">
        <v>83</v>
      </c>
      <c r="D102" s="6" t="s">
        <v>82</v>
      </c>
      <c r="E102" s="6" t="s">
        <v>81</v>
      </c>
      <c r="F102" s="6" t="s">
        <v>80</v>
      </c>
      <c r="G102" s="7">
        <v>25.305961608886719</v>
      </c>
      <c r="H102" s="6">
        <v>25.342094421386719</v>
      </c>
      <c r="I102" s="6">
        <v>5.1099512726068497E-2</v>
      </c>
      <c r="J102" s="7" t="s">
        <v>47</v>
      </c>
      <c r="K102" s="6" t="s">
        <v>47</v>
      </c>
      <c r="L102" s="6" t="s">
        <v>47</v>
      </c>
      <c r="M102" s="6" t="b">
        <v>1</v>
      </c>
      <c r="N102" s="6">
        <v>3.063979613653085E-2</v>
      </c>
      <c r="O102" s="6" t="b">
        <v>1</v>
      </c>
      <c r="P102" s="6">
        <v>3</v>
      </c>
      <c r="Q102" s="6">
        <v>23</v>
      </c>
      <c r="R102" s="6" t="s">
        <v>47</v>
      </c>
      <c r="S102" s="6" t="s">
        <v>46</v>
      </c>
      <c r="T102" s="6" t="s">
        <v>95</v>
      </c>
    </row>
    <row r="103" spans="1:20" x14ac:dyDescent="0.25">
      <c r="A103" s="6" t="s">
        <v>108</v>
      </c>
      <c r="B103" s="6" t="s">
        <v>1126</v>
      </c>
      <c r="C103" s="6" t="s">
        <v>88</v>
      </c>
      <c r="D103" s="6" t="s">
        <v>82</v>
      </c>
      <c r="E103" s="6" t="s">
        <v>87</v>
      </c>
      <c r="F103" s="6" t="s">
        <v>86</v>
      </c>
      <c r="G103" s="7">
        <v>25.173103332519531</v>
      </c>
      <c r="H103" s="6">
        <v>25.20417594909668</v>
      </c>
      <c r="I103" s="6">
        <v>4.3943315744400024E-2</v>
      </c>
      <c r="J103" s="7">
        <v>3202.371826171875</v>
      </c>
      <c r="K103" s="6">
        <v>3135.116943359375</v>
      </c>
      <c r="L103" s="6">
        <v>95.112770080566406</v>
      </c>
      <c r="M103" s="6" t="b">
        <v>1</v>
      </c>
      <c r="N103" s="6">
        <v>4.0316009400438522E-2</v>
      </c>
      <c r="O103" s="6" t="b">
        <v>1</v>
      </c>
      <c r="P103" s="6">
        <v>3</v>
      </c>
      <c r="Q103" s="6">
        <v>24</v>
      </c>
      <c r="R103" s="6" t="s">
        <v>47</v>
      </c>
      <c r="S103" s="6" t="s">
        <v>46</v>
      </c>
      <c r="T103" s="6" t="s">
        <v>46</v>
      </c>
    </row>
    <row r="104" spans="1:20" x14ac:dyDescent="0.25">
      <c r="A104" s="6" t="s">
        <v>108</v>
      </c>
      <c r="B104" s="6" t="s">
        <v>1126</v>
      </c>
      <c r="C104" s="6" t="s">
        <v>83</v>
      </c>
      <c r="D104" s="6" t="s">
        <v>82</v>
      </c>
      <c r="E104" s="6" t="s">
        <v>81</v>
      </c>
      <c r="F104" s="6" t="s">
        <v>80</v>
      </c>
      <c r="G104" s="7">
        <v>25.029205322265625</v>
      </c>
      <c r="H104" s="6">
        <v>24.875419616699219</v>
      </c>
      <c r="I104" s="6">
        <v>0.2174844890832901</v>
      </c>
      <c r="J104" s="7" t="s">
        <v>47</v>
      </c>
      <c r="K104" s="6" t="s">
        <v>47</v>
      </c>
      <c r="L104" s="6" t="s">
        <v>47</v>
      </c>
      <c r="M104" s="6" t="b">
        <v>1</v>
      </c>
      <c r="N104" s="6">
        <v>3.063979613653085E-2</v>
      </c>
      <c r="O104" s="6" t="b">
        <v>1</v>
      </c>
      <c r="P104" s="6">
        <v>3</v>
      </c>
      <c r="Q104" s="6">
        <v>23</v>
      </c>
      <c r="R104" s="6" t="s">
        <v>47</v>
      </c>
      <c r="S104" s="6" t="s">
        <v>46</v>
      </c>
      <c r="T104" s="6" t="s">
        <v>46</v>
      </c>
    </row>
    <row r="105" spans="1:20" x14ac:dyDescent="0.25">
      <c r="A105" s="6" t="s">
        <v>107</v>
      </c>
      <c r="B105" s="6" t="s">
        <v>1126</v>
      </c>
      <c r="C105" s="6" t="s">
        <v>88</v>
      </c>
      <c r="D105" s="6" t="s">
        <v>82</v>
      </c>
      <c r="E105" s="6" t="s">
        <v>87</v>
      </c>
      <c r="F105" s="6" t="s">
        <v>86</v>
      </c>
      <c r="G105" s="7">
        <v>25.235248565673828</v>
      </c>
      <c r="H105" s="6">
        <v>25.20417594909668</v>
      </c>
      <c r="I105" s="6">
        <v>4.3943315744400024E-2</v>
      </c>
      <c r="J105" s="7">
        <v>3067.862060546875</v>
      </c>
      <c r="K105" s="6">
        <v>3135.116943359375</v>
      </c>
      <c r="L105" s="6">
        <v>95.112770080566406</v>
      </c>
      <c r="M105" s="6" t="b">
        <v>1</v>
      </c>
      <c r="N105" s="6">
        <v>4.0316009400438522E-2</v>
      </c>
      <c r="O105" s="6" t="b">
        <v>1</v>
      </c>
      <c r="P105" s="6">
        <v>3</v>
      </c>
      <c r="Q105" s="6">
        <v>23</v>
      </c>
      <c r="R105" s="6" t="s">
        <v>47</v>
      </c>
      <c r="S105" s="6" t="s">
        <v>46</v>
      </c>
      <c r="T105" s="6" t="s">
        <v>46</v>
      </c>
    </row>
    <row r="106" spans="1:20" x14ac:dyDescent="0.25">
      <c r="A106" s="6" t="s">
        <v>107</v>
      </c>
      <c r="B106" s="6" t="s">
        <v>1126</v>
      </c>
      <c r="C106" s="6" t="s">
        <v>83</v>
      </c>
      <c r="D106" s="6" t="s">
        <v>82</v>
      </c>
      <c r="E106" s="6" t="s">
        <v>81</v>
      </c>
      <c r="F106" s="6" t="s">
        <v>80</v>
      </c>
      <c r="G106" s="7">
        <v>24.721635818481445</v>
      </c>
      <c r="H106" s="6">
        <v>24.875419616699219</v>
      </c>
      <c r="I106" s="6">
        <v>0.2174844890832901</v>
      </c>
      <c r="J106" s="7" t="s">
        <v>47</v>
      </c>
      <c r="K106" s="6" t="s">
        <v>47</v>
      </c>
      <c r="L106" s="6" t="s">
        <v>47</v>
      </c>
      <c r="M106" s="6" t="b">
        <v>1</v>
      </c>
      <c r="N106" s="6">
        <v>3.063979613653085E-2</v>
      </c>
      <c r="O106" s="6" t="b">
        <v>1</v>
      </c>
      <c r="P106" s="6">
        <v>3</v>
      </c>
      <c r="Q106" s="6">
        <v>22</v>
      </c>
      <c r="R106" s="6" t="s">
        <v>47</v>
      </c>
      <c r="S106" s="6" t="s">
        <v>46</v>
      </c>
      <c r="T106" s="6" t="s">
        <v>46</v>
      </c>
    </row>
    <row r="107" spans="1:20" x14ac:dyDescent="0.25">
      <c r="A107" s="6" t="s">
        <v>106</v>
      </c>
      <c r="B107" s="6" t="s">
        <v>1127</v>
      </c>
      <c r="C107" s="6" t="s">
        <v>88</v>
      </c>
      <c r="D107" s="6" t="s">
        <v>82</v>
      </c>
      <c r="E107" s="6" t="s">
        <v>87</v>
      </c>
      <c r="F107" s="6" t="s">
        <v>86</v>
      </c>
      <c r="G107" s="7">
        <v>27.484664916992188</v>
      </c>
      <c r="H107" s="6">
        <v>27.642414093017578</v>
      </c>
      <c r="I107" s="6">
        <v>0.22309102118015289</v>
      </c>
      <c r="J107" s="7">
        <v>649.06396484375</v>
      </c>
      <c r="K107" s="6">
        <v>585.5357666015625</v>
      </c>
      <c r="L107" s="6">
        <v>89.842483520507813</v>
      </c>
      <c r="M107" s="6" t="b">
        <v>1</v>
      </c>
      <c r="N107" s="6">
        <v>4.0316009400438522E-2</v>
      </c>
      <c r="O107" s="6" t="b">
        <v>1</v>
      </c>
      <c r="P107" s="6">
        <v>3</v>
      </c>
      <c r="Q107" s="6">
        <v>25</v>
      </c>
      <c r="R107" s="6" t="s">
        <v>47</v>
      </c>
      <c r="S107" s="6" t="s">
        <v>46</v>
      </c>
      <c r="T107" s="6" t="s">
        <v>46</v>
      </c>
    </row>
    <row r="108" spans="1:20" x14ac:dyDescent="0.25">
      <c r="A108" s="6" t="s">
        <v>106</v>
      </c>
      <c r="B108" s="6" t="s">
        <v>1127</v>
      </c>
      <c r="C108" s="6" t="s">
        <v>83</v>
      </c>
      <c r="D108" s="6" t="s">
        <v>82</v>
      </c>
      <c r="E108" s="6" t="s">
        <v>81</v>
      </c>
      <c r="F108" s="6" t="s">
        <v>80</v>
      </c>
      <c r="G108" s="7">
        <v>25.253297805786133</v>
      </c>
      <c r="H108" s="6">
        <v>25.002765655517578</v>
      </c>
      <c r="I108" s="6">
        <v>0.35430732369422913</v>
      </c>
      <c r="J108" s="7" t="s">
        <v>47</v>
      </c>
      <c r="K108" s="6" t="s">
        <v>47</v>
      </c>
      <c r="L108" s="6" t="s">
        <v>47</v>
      </c>
      <c r="M108" s="6" t="b">
        <v>1</v>
      </c>
      <c r="N108" s="6">
        <v>3.063979613653085E-2</v>
      </c>
      <c r="O108" s="6" t="b">
        <v>1</v>
      </c>
      <c r="P108" s="6">
        <v>3</v>
      </c>
      <c r="Q108" s="6">
        <v>23</v>
      </c>
      <c r="R108" s="6" t="s">
        <v>47</v>
      </c>
      <c r="S108" s="6" t="s">
        <v>46</v>
      </c>
      <c r="T108" s="6" t="s">
        <v>46</v>
      </c>
    </row>
    <row r="109" spans="1:20" x14ac:dyDescent="0.25">
      <c r="A109" s="6" t="s">
        <v>105</v>
      </c>
      <c r="B109" s="6" t="s">
        <v>1127</v>
      </c>
      <c r="C109" s="6" t="s">
        <v>88</v>
      </c>
      <c r="D109" s="6" t="s">
        <v>82</v>
      </c>
      <c r="E109" s="6" t="s">
        <v>87</v>
      </c>
      <c r="F109" s="6" t="s">
        <v>86</v>
      </c>
      <c r="G109" s="7">
        <v>27.800163269042969</v>
      </c>
      <c r="H109" s="6">
        <v>27.642414093017578</v>
      </c>
      <c r="I109" s="6">
        <v>0.22309102118015289</v>
      </c>
      <c r="J109" s="7">
        <v>522.00750732421875</v>
      </c>
      <c r="K109" s="6">
        <v>585.5357666015625</v>
      </c>
      <c r="L109" s="6">
        <v>89.842483520507813</v>
      </c>
      <c r="M109" s="6" t="b">
        <v>1</v>
      </c>
      <c r="N109" s="6">
        <v>4.0316009400438522E-2</v>
      </c>
      <c r="O109" s="6" t="b">
        <v>1</v>
      </c>
      <c r="P109" s="6">
        <v>3</v>
      </c>
      <c r="Q109" s="6">
        <v>26</v>
      </c>
      <c r="R109" s="6" t="s">
        <v>47</v>
      </c>
      <c r="S109" s="6" t="s">
        <v>46</v>
      </c>
      <c r="T109" s="6" t="s">
        <v>46</v>
      </c>
    </row>
    <row r="110" spans="1:20" x14ac:dyDescent="0.25">
      <c r="A110" s="6" t="s">
        <v>105</v>
      </c>
      <c r="B110" s="6" t="s">
        <v>1127</v>
      </c>
      <c r="C110" s="6" t="s">
        <v>83</v>
      </c>
      <c r="D110" s="6" t="s">
        <v>82</v>
      </c>
      <c r="E110" s="6" t="s">
        <v>81</v>
      </c>
      <c r="F110" s="6" t="s">
        <v>80</v>
      </c>
      <c r="G110" s="7">
        <v>24.752231597900391</v>
      </c>
      <c r="H110" s="6">
        <v>25.002765655517578</v>
      </c>
      <c r="I110" s="6">
        <v>0.35430732369422913</v>
      </c>
      <c r="J110" s="7" t="s">
        <v>47</v>
      </c>
      <c r="K110" s="6" t="s">
        <v>47</v>
      </c>
      <c r="L110" s="6" t="s">
        <v>47</v>
      </c>
      <c r="M110" s="6" t="b">
        <v>1</v>
      </c>
      <c r="N110" s="6">
        <v>3.063979613653085E-2</v>
      </c>
      <c r="O110" s="6" t="b">
        <v>1</v>
      </c>
      <c r="P110" s="6">
        <v>3</v>
      </c>
      <c r="Q110" s="6">
        <v>22</v>
      </c>
      <c r="R110" s="6" t="s">
        <v>47</v>
      </c>
      <c r="S110" s="6" t="s">
        <v>46</v>
      </c>
      <c r="T110" s="6" t="s">
        <v>46</v>
      </c>
    </row>
    <row r="111" spans="1:20" x14ac:dyDescent="0.25">
      <c r="A111" s="6" t="s">
        <v>104</v>
      </c>
      <c r="B111" s="6" t="s">
        <v>1128</v>
      </c>
      <c r="C111" s="6" t="s">
        <v>88</v>
      </c>
      <c r="D111" s="6" t="s">
        <v>82</v>
      </c>
      <c r="E111" s="6" t="s">
        <v>87</v>
      </c>
      <c r="F111" s="6" t="s">
        <v>86</v>
      </c>
      <c r="G111" s="7" t="s">
        <v>85</v>
      </c>
      <c r="H111" s="6" t="s">
        <v>47</v>
      </c>
      <c r="I111" s="6" t="s">
        <v>47</v>
      </c>
      <c r="J111" s="7" t="s">
        <v>47</v>
      </c>
      <c r="K111" s="6" t="s">
        <v>47</v>
      </c>
      <c r="L111" s="6" t="s">
        <v>47</v>
      </c>
      <c r="M111" s="6" t="b">
        <v>1</v>
      </c>
      <c r="N111" s="6">
        <v>4.0316009400438522E-2</v>
      </c>
      <c r="O111" s="6" t="b">
        <v>1</v>
      </c>
      <c r="P111" s="6">
        <v>3</v>
      </c>
      <c r="Q111" s="6">
        <v>44</v>
      </c>
      <c r="R111" s="6" t="s">
        <v>47</v>
      </c>
      <c r="S111" s="6" t="s">
        <v>46</v>
      </c>
      <c r="T111" s="6" t="s">
        <v>95</v>
      </c>
    </row>
    <row r="112" spans="1:20" x14ac:dyDescent="0.25">
      <c r="A112" s="6" t="s">
        <v>104</v>
      </c>
      <c r="B112" s="6" t="s">
        <v>1128</v>
      </c>
      <c r="C112" s="6" t="s">
        <v>83</v>
      </c>
      <c r="D112" s="6" t="s">
        <v>82</v>
      </c>
      <c r="E112" s="6" t="s">
        <v>81</v>
      </c>
      <c r="F112" s="6" t="s">
        <v>80</v>
      </c>
      <c r="G112" s="7">
        <v>24.911455154418945</v>
      </c>
      <c r="H112" s="6">
        <v>24.991975784301758</v>
      </c>
      <c r="I112" s="6">
        <v>0.11387336999177933</v>
      </c>
      <c r="J112" s="7" t="s">
        <v>47</v>
      </c>
      <c r="K112" s="6" t="s">
        <v>47</v>
      </c>
      <c r="L112" s="6" t="s">
        <v>47</v>
      </c>
      <c r="M112" s="6" t="b">
        <v>1</v>
      </c>
      <c r="N112" s="6">
        <v>3.063979613653085E-2</v>
      </c>
      <c r="O112" s="6" t="b">
        <v>1</v>
      </c>
      <c r="P112" s="6">
        <v>3</v>
      </c>
      <c r="Q112" s="6">
        <v>23</v>
      </c>
      <c r="R112" s="6" t="s">
        <v>47</v>
      </c>
      <c r="S112" s="6" t="s">
        <v>46</v>
      </c>
      <c r="T112" s="6" t="s">
        <v>95</v>
      </c>
    </row>
    <row r="113" spans="1:20" x14ac:dyDescent="0.25">
      <c r="A113" s="6" t="s">
        <v>103</v>
      </c>
      <c r="B113" s="6" t="s">
        <v>1128</v>
      </c>
      <c r="C113" s="6" t="s">
        <v>88</v>
      </c>
      <c r="D113" s="6" t="s">
        <v>82</v>
      </c>
      <c r="E113" s="6" t="s">
        <v>87</v>
      </c>
      <c r="F113" s="6" t="s">
        <v>86</v>
      </c>
      <c r="G113" s="7" t="s">
        <v>85</v>
      </c>
      <c r="H113" s="6" t="s">
        <v>47</v>
      </c>
      <c r="I113" s="6" t="s">
        <v>47</v>
      </c>
      <c r="J113" s="7" t="s">
        <v>47</v>
      </c>
      <c r="K113" s="6" t="s">
        <v>47</v>
      </c>
      <c r="L113" s="6" t="s">
        <v>47</v>
      </c>
      <c r="M113" s="6" t="b">
        <v>1</v>
      </c>
      <c r="N113" s="6">
        <v>4.0316009400438522E-2</v>
      </c>
      <c r="O113" s="6" t="b">
        <v>1</v>
      </c>
      <c r="P113" s="6">
        <v>3</v>
      </c>
      <c r="Q113" s="6">
        <v>44</v>
      </c>
      <c r="R113" s="6" t="s">
        <v>47</v>
      </c>
      <c r="S113" s="6" t="s">
        <v>46</v>
      </c>
      <c r="T113" s="6" t="s">
        <v>95</v>
      </c>
    </row>
    <row r="114" spans="1:20" x14ac:dyDescent="0.25">
      <c r="A114" s="6" t="s">
        <v>103</v>
      </c>
      <c r="B114" s="6" t="s">
        <v>1128</v>
      </c>
      <c r="C114" s="6" t="s">
        <v>83</v>
      </c>
      <c r="D114" s="6" t="s">
        <v>82</v>
      </c>
      <c r="E114" s="6" t="s">
        <v>81</v>
      </c>
      <c r="F114" s="6" t="s">
        <v>80</v>
      </c>
      <c r="G114" s="7">
        <v>25.07249641418457</v>
      </c>
      <c r="H114" s="6">
        <v>24.991975784301758</v>
      </c>
      <c r="I114" s="6">
        <v>0.11387336999177933</v>
      </c>
      <c r="J114" s="7" t="s">
        <v>47</v>
      </c>
      <c r="K114" s="6" t="s">
        <v>47</v>
      </c>
      <c r="L114" s="6" t="s">
        <v>47</v>
      </c>
      <c r="M114" s="6" t="b">
        <v>1</v>
      </c>
      <c r="N114" s="6">
        <v>3.063979613653085E-2</v>
      </c>
      <c r="O114" s="6" t="b">
        <v>1</v>
      </c>
      <c r="P114" s="6">
        <v>3</v>
      </c>
      <c r="Q114" s="6">
        <v>23</v>
      </c>
      <c r="R114" s="6" t="s">
        <v>47</v>
      </c>
      <c r="S114" s="6" t="s">
        <v>46</v>
      </c>
      <c r="T114" s="6" t="s">
        <v>95</v>
      </c>
    </row>
    <row r="115" spans="1:20" x14ac:dyDescent="0.25">
      <c r="A115" s="6" t="s">
        <v>102</v>
      </c>
      <c r="B115" s="6" t="s">
        <v>1129</v>
      </c>
      <c r="C115" s="6" t="s">
        <v>88</v>
      </c>
      <c r="D115" s="6" t="s">
        <v>82</v>
      </c>
      <c r="E115" s="6" t="s">
        <v>87</v>
      </c>
      <c r="F115" s="6" t="s">
        <v>86</v>
      </c>
      <c r="G115" s="7">
        <v>37.809040069580078</v>
      </c>
      <c r="H115" s="6">
        <v>37.809040069580078</v>
      </c>
      <c r="I115" s="6" t="s">
        <v>47</v>
      </c>
      <c r="J115" s="7">
        <v>0.52028858661651611</v>
      </c>
      <c r="K115" s="6">
        <v>0.52028858661651611</v>
      </c>
      <c r="L115" s="6" t="s">
        <v>47</v>
      </c>
      <c r="M115" s="6" t="b">
        <v>1</v>
      </c>
      <c r="N115" s="6">
        <v>4.0316009400438522E-2</v>
      </c>
      <c r="O115" s="6" t="b">
        <v>1</v>
      </c>
      <c r="P115" s="6">
        <v>3</v>
      </c>
      <c r="Q115" s="6">
        <v>34</v>
      </c>
      <c r="R115" s="6" t="s">
        <v>47</v>
      </c>
      <c r="S115" s="6" t="s">
        <v>46</v>
      </c>
      <c r="T115" s="6" t="s">
        <v>46</v>
      </c>
    </row>
    <row r="116" spans="1:20" x14ac:dyDescent="0.25">
      <c r="A116" s="6" t="s">
        <v>102</v>
      </c>
      <c r="B116" s="6" t="s">
        <v>1129</v>
      </c>
      <c r="C116" s="6" t="s">
        <v>83</v>
      </c>
      <c r="D116" s="6" t="s">
        <v>82</v>
      </c>
      <c r="E116" s="6" t="s">
        <v>81</v>
      </c>
      <c r="F116" s="6" t="s">
        <v>80</v>
      </c>
      <c r="G116" s="7">
        <v>25.563785552978516</v>
      </c>
      <c r="H116" s="6">
        <v>25.472194671630859</v>
      </c>
      <c r="I116" s="6">
        <v>0.12952771782875061</v>
      </c>
      <c r="J116" s="7" t="s">
        <v>47</v>
      </c>
      <c r="K116" s="6" t="s">
        <v>47</v>
      </c>
      <c r="L116" s="6" t="s">
        <v>47</v>
      </c>
      <c r="M116" s="6" t="b">
        <v>1</v>
      </c>
      <c r="N116" s="6">
        <v>3.063979613653085E-2</v>
      </c>
      <c r="O116" s="6" t="b">
        <v>1</v>
      </c>
      <c r="P116" s="6">
        <v>3</v>
      </c>
      <c r="Q116" s="6">
        <v>23</v>
      </c>
      <c r="R116" s="6" t="s">
        <v>47</v>
      </c>
      <c r="S116" s="6" t="s">
        <v>46</v>
      </c>
      <c r="T116" s="6" t="s">
        <v>46</v>
      </c>
    </row>
    <row r="117" spans="1:20" x14ac:dyDescent="0.25">
      <c r="A117" s="6" t="s">
        <v>101</v>
      </c>
      <c r="B117" s="6" t="s">
        <v>1129</v>
      </c>
      <c r="C117" s="6" t="s">
        <v>88</v>
      </c>
      <c r="D117" s="6" t="s">
        <v>82</v>
      </c>
      <c r="E117" s="6" t="s">
        <v>87</v>
      </c>
      <c r="F117" s="6" t="s">
        <v>86</v>
      </c>
      <c r="G117" s="7" t="s">
        <v>85</v>
      </c>
      <c r="H117" s="6">
        <v>37.809040069580078</v>
      </c>
      <c r="I117" s="6" t="s">
        <v>47</v>
      </c>
      <c r="J117" s="7" t="s">
        <v>47</v>
      </c>
      <c r="K117" s="6" t="s">
        <v>47</v>
      </c>
      <c r="L117" s="6" t="s">
        <v>47</v>
      </c>
      <c r="M117" s="6" t="b">
        <v>1</v>
      </c>
      <c r="N117" s="6">
        <v>4.0316009400438522E-2</v>
      </c>
      <c r="O117" s="6" t="b">
        <v>1</v>
      </c>
      <c r="P117" s="6">
        <v>3</v>
      </c>
      <c r="Q117" s="6">
        <v>33</v>
      </c>
      <c r="R117" s="6" t="s">
        <v>47</v>
      </c>
      <c r="S117" s="6" t="s">
        <v>46</v>
      </c>
      <c r="T117" s="6" t="s">
        <v>95</v>
      </c>
    </row>
    <row r="118" spans="1:20" x14ac:dyDescent="0.25">
      <c r="A118" s="6" t="s">
        <v>101</v>
      </c>
      <c r="B118" s="6" t="s">
        <v>1129</v>
      </c>
      <c r="C118" s="6" t="s">
        <v>83</v>
      </c>
      <c r="D118" s="6" t="s">
        <v>82</v>
      </c>
      <c r="E118" s="6" t="s">
        <v>81</v>
      </c>
      <c r="F118" s="6" t="s">
        <v>80</v>
      </c>
      <c r="G118" s="7">
        <v>25.380605697631836</v>
      </c>
      <c r="H118" s="6">
        <v>25.472194671630859</v>
      </c>
      <c r="I118" s="6">
        <v>0.12952771782875061</v>
      </c>
      <c r="J118" s="7" t="s">
        <v>47</v>
      </c>
      <c r="K118" s="6" t="s">
        <v>47</v>
      </c>
      <c r="L118" s="6" t="s">
        <v>47</v>
      </c>
      <c r="M118" s="6" t="b">
        <v>1</v>
      </c>
      <c r="N118" s="6">
        <v>3.063979613653085E-2</v>
      </c>
      <c r="O118" s="6" t="b">
        <v>1</v>
      </c>
      <c r="P118" s="6">
        <v>3</v>
      </c>
      <c r="Q118" s="6">
        <v>23</v>
      </c>
      <c r="R118" s="6" t="s">
        <v>47</v>
      </c>
      <c r="S118" s="6" t="s">
        <v>46</v>
      </c>
      <c r="T118" s="6" t="s">
        <v>95</v>
      </c>
    </row>
    <row r="119" spans="1:20" x14ac:dyDescent="0.25">
      <c r="A119" s="6" t="s">
        <v>100</v>
      </c>
      <c r="B119" s="6" t="s">
        <v>1130</v>
      </c>
      <c r="C119" s="6" t="s">
        <v>88</v>
      </c>
      <c r="D119" s="6" t="s">
        <v>82</v>
      </c>
      <c r="E119" s="6" t="s">
        <v>87</v>
      </c>
      <c r="F119" s="6" t="s">
        <v>86</v>
      </c>
      <c r="G119" s="7" t="s">
        <v>85</v>
      </c>
      <c r="H119" s="6" t="s">
        <v>47</v>
      </c>
      <c r="I119" s="6" t="s">
        <v>47</v>
      </c>
      <c r="J119" s="7" t="s">
        <v>47</v>
      </c>
      <c r="K119" s="6" t="s">
        <v>47</v>
      </c>
      <c r="L119" s="6" t="s">
        <v>47</v>
      </c>
      <c r="M119" s="6" t="b">
        <v>1</v>
      </c>
      <c r="N119" s="6">
        <v>4.0316009400438522E-2</v>
      </c>
      <c r="O119" s="6" t="b">
        <v>1</v>
      </c>
      <c r="P119" s="6">
        <v>3</v>
      </c>
      <c r="Q119" s="6">
        <v>43</v>
      </c>
      <c r="R119" s="6" t="s">
        <v>47</v>
      </c>
      <c r="S119" s="6" t="s">
        <v>46</v>
      </c>
      <c r="T119" s="6" t="s">
        <v>95</v>
      </c>
    </row>
    <row r="120" spans="1:20" x14ac:dyDescent="0.25">
      <c r="A120" s="6" t="s">
        <v>100</v>
      </c>
      <c r="B120" s="6" t="s">
        <v>1130</v>
      </c>
      <c r="C120" s="6" t="s">
        <v>83</v>
      </c>
      <c r="D120" s="6" t="s">
        <v>82</v>
      </c>
      <c r="E120" s="6" t="s">
        <v>81</v>
      </c>
      <c r="F120" s="6" t="s">
        <v>80</v>
      </c>
      <c r="G120" s="7">
        <v>24.977167129516602</v>
      </c>
      <c r="H120" s="6">
        <v>25.002899169921875</v>
      </c>
      <c r="I120" s="6">
        <v>3.6391947418451309E-2</v>
      </c>
      <c r="J120" s="7" t="s">
        <v>47</v>
      </c>
      <c r="K120" s="6" t="s">
        <v>47</v>
      </c>
      <c r="L120" s="6" t="s">
        <v>47</v>
      </c>
      <c r="M120" s="6" t="b">
        <v>1</v>
      </c>
      <c r="N120" s="6">
        <v>3.063979613653085E-2</v>
      </c>
      <c r="O120" s="6" t="b">
        <v>1</v>
      </c>
      <c r="P120" s="6">
        <v>3</v>
      </c>
      <c r="Q120" s="6">
        <v>23</v>
      </c>
      <c r="R120" s="6" t="s">
        <v>47</v>
      </c>
      <c r="S120" s="6" t="s">
        <v>46</v>
      </c>
      <c r="T120" s="6" t="s">
        <v>95</v>
      </c>
    </row>
    <row r="121" spans="1:20" x14ac:dyDescent="0.25">
      <c r="A121" s="6" t="s">
        <v>98</v>
      </c>
      <c r="B121" s="6" t="s">
        <v>1130</v>
      </c>
      <c r="C121" s="6" t="s">
        <v>88</v>
      </c>
      <c r="D121" s="6" t="s">
        <v>82</v>
      </c>
      <c r="E121" s="6" t="s">
        <v>87</v>
      </c>
      <c r="F121" s="6" t="s">
        <v>86</v>
      </c>
      <c r="G121" s="7" t="s">
        <v>85</v>
      </c>
      <c r="H121" s="6" t="s">
        <v>47</v>
      </c>
      <c r="I121" s="6" t="s">
        <v>47</v>
      </c>
      <c r="J121" s="7" t="s">
        <v>47</v>
      </c>
      <c r="K121" s="6" t="s">
        <v>47</v>
      </c>
      <c r="L121" s="6" t="s">
        <v>47</v>
      </c>
      <c r="M121" s="6" t="b">
        <v>1</v>
      </c>
      <c r="N121" s="6">
        <v>4.0316009400438522E-2</v>
      </c>
      <c r="O121" s="6" t="b">
        <v>1</v>
      </c>
      <c r="P121" s="6">
        <v>3</v>
      </c>
      <c r="Q121" s="6">
        <v>44</v>
      </c>
      <c r="R121" s="6" t="s">
        <v>47</v>
      </c>
      <c r="S121" s="6" t="s">
        <v>46</v>
      </c>
      <c r="T121" s="6" t="s">
        <v>95</v>
      </c>
    </row>
    <row r="122" spans="1:20" x14ac:dyDescent="0.25">
      <c r="A122" s="6" t="s">
        <v>98</v>
      </c>
      <c r="B122" s="6" t="s">
        <v>1130</v>
      </c>
      <c r="C122" s="6" t="s">
        <v>83</v>
      </c>
      <c r="D122" s="6" t="s">
        <v>82</v>
      </c>
      <c r="E122" s="6" t="s">
        <v>81</v>
      </c>
      <c r="F122" s="6" t="s">
        <v>80</v>
      </c>
      <c r="G122" s="7">
        <v>25.028633117675781</v>
      </c>
      <c r="H122" s="6">
        <v>25.002899169921875</v>
      </c>
      <c r="I122" s="6">
        <v>3.6391947418451309E-2</v>
      </c>
      <c r="J122" s="7" t="s">
        <v>47</v>
      </c>
      <c r="K122" s="6" t="s">
        <v>47</v>
      </c>
      <c r="L122" s="6" t="s">
        <v>47</v>
      </c>
      <c r="M122" s="6" t="b">
        <v>1</v>
      </c>
      <c r="N122" s="6">
        <v>3.063979613653085E-2</v>
      </c>
      <c r="O122" s="6" t="b">
        <v>1</v>
      </c>
      <c r="P122" s="6">
        <v>3</v>
      </c>
      <c r="Q122" s="6">
        <v>22</v>
      </c>
      <c r="R122" s="6" t="s">
        <v>47</v>
      </c>
      <c r="S122" s="6" t="s">
        <v>46</v>
      </c>
      <c r="T122" s="6" t="s">
        <v>95</v>
      </c>
    </row>
    <row r="123" spans="1:20" x14ac:dyDescent="0.25">
      <c r="A123" s="6" t="s">
        <v>97</v>
      </c>
      <c r="B123" s="6" t="s">
        <v>1131</v>
      </c>
      <c r="C123" s="6" t="s">
        <v>88</v>
      </c>
      <c r="D123" s="6" t="s">
        <v>82</v>
      </c>
      <c r="E123" s="6" t="s">
        <v>87</v>
      </c>
      <c r="F123" s="6" t="s">
        <v>86</v>
      </c>
      <c r="G123" s="7">
        <v>31.469661712646484</v>
      </c>
      <c r="H123" s="6">
        <v>31.58770751953125</v>
      </c>
      <c r="I123" s="6">
        <v>0.16694062948226929</v>
      </c>
      <c r="J123" s="7">
        <v>41.426513671875</v>
      </c>
      <c r="K123" s="6">
        <v>38.310737609863281</v>
      </c>
      <c r="L123" s="6">
        <v>4.4063725471496582</v>
      </c>
      <c r="M123" s="6" t="b">
        <v>1</v>
      </c>
      <c r="N123" s="6">
        <v>4.0316009400438522E-2</v>
      </c>
      <c r="O123" s="6" t="b">
        <v>1</v>
      </c>
      <c r="P123" s="6">
        <v>3</v>
      </c>
      <c r="Q123" s="6">
        <v>29</v>
      </c>
      <c r="R123" s="6" t="s">
        <v>47</v>
      </c>
      <c r="S123" s="6" t="s">
        <v>46</v>
      </c>
      <c r="T123" s="6" t="s">
        <v>46</v>
      </c>
    </row>
    <row r="124" spans="1:20" x14ac:dyDescent="0.25">
      <c r="A124" s="6" t="s">
        <v>97</v>
      </c>
      <c r="B124" s="6" t="s">
        <v>1131</v>
      </c>
      <c r="C124" s="6" t="s">
        <v>83</v>
      </c>
      <c r="D124" s="6" t="s">
        <v>82</v>
      </c>
      <c r="E124" s="6" t="s">
        <v>81</v>
      </c>
      <c r="F124" s="6" t="s">
        <v>80</v>
      </c>
      <c r="G124" s="7">
        <v>24.881904602050781</v>
      </c>
      <c r="H124" s="6">
        <v>24.930820465087891</v>
      </c>
      <c r="I124" s="6">
        <v>6.9177478551864624E-2</v>
      </c>
      <c r="J124" s="7" t="s">
        <v>47</v>
      </c>
      <c r="K124" s="6" t="s">
        <v>47</v>
      </c>
      <c r="L124" s="6" t="s">
        <v>47</v>
      </c>
      <c r="M124" s="6" t="b">
        <v>1</v>
      </c>
      <c r="N124" s="6">
        <v>3.063979613653085E-2</v>
      </c>
      <c r="O124" s="6" t="b">
        <v>1</v>
      </c>
      <c r="P124" s="6">
        <v>3</v>
      </c>
      <c r="Q124" s="6">
        <v>22</v>
      </c>
      <c r="R124" s="6" t="s">
        <v>47</v>
      </c>
      <c r="S124" s="6" t="s">
        <v>46</v>
      </c>
      <c r="T124" s="6" t="s">
        <v>46</v>
      </c>
    </row>
    <row r="125" spans="1:20" x14ac:dyDescent="0.25">
      <c r="A125" s="6" t="s">
        <v>94</v>
      </c>
      <c r="B125" s="6" t="s">
        <v>1131</v>
      </c>
      <c r="C125" s="6" t="s">
        <v>88</v>
      </c>
      <c r="D125" s="6" t="s">
        <v>82</v>
      </c>
      <c r="E125" s="6" t="s">
        <v>87</v>
      </c>
      <c r="F125" s="6" t="s">
        <v>86</v>
      </c>
      <c r="G125" s="7">
        <v>31.705751419067383</v>
      </c>
      <c r="H125" s="6">
        <v>31.58770751953125</v>
      </c>
      <c r="I125" s="6">
        <v>0.16694062948226929</v>
      </c>
      <c r="J125" s="7">
        <v>35.194961547851563</v>
      </c>
      <c r="K125" s="6">
        <v>38.310737609863281</v>
      </c>
      <c r="L125" s="6">
        <v>4.4063725471496582</v>
      </c>
      <c r="M125" s="6" t="b">
        <v>1</v>
      </c>
      <c r="N125" s="6">
        <v>4.0316009400438522E-2</v>
      </c>
      <c r="O125" s="6" t="b">
        <v>1</v>
      </c>
      <c r="P125" s="6">
        <v>3</v>
      </c>
      <c r="Q125" s="6">
        <v>29</v>
      </c>
      <c r="R125" s="6" t="s">
        <v>47</v>
      </c>
      <c r="S125" s="6" t="s">
        <v>46</v>
      </c>
      <c r="T125" s="6" t="s">
        <v>46</v>
      </c>
    </row>
    <row r="126" spans="1:20" x14ac:dyDescent="0.25">
      <c r="A126" s="6" t="s">
        <v>94</v>
      </c>
      <c r="B126" s="6" t="s">
        <v>1131</v>
      </c>
      <c r="C126" s="6" t="s">
        <v>83</v>
      </c>
      <c r="D126" s="6" t="s">
        <v>82</v>
      </c>
      <c r="E126" s="6" t="s">
        <v>81</v>
      </c>
      <c r="F126" s="6" t="s">
        <v>80</v>
      </c>
      <c r="G126" s="7">
        <v>24.979736328125</v>
      </c>
      <c r="H126" s="6">
        <v>24.930820465087891</v>
      </c>
      <c r="I126" s="6">
        <v>6.9177478551864624E-2</v>
      </c>
      <c r="J126" s="7" t="s">
        <v>47</v>
      </c>
      <c r="K126" s="6" t="s">
        <v>47</v>
      </c>
      <c r="L126" s="6" t="s">
        <v>47</v>
      </c>
      <c r="M126" s="6" t="b">
        <v>1</v>
      </c>
      <c r="N126" s="6">
        <v>3.063979613653085E-2</v>
      </c>
      <c r="O126" s="6" t="b">
        <v>1</v>
      </c>
      <c r="P126" s="6">
        <v>3</v>
      </c>
      <c r="Q126" s="6">
        <v>23</v>
      </c>
      <c r="R126" s="6" t="s">
        <v>47</v>
      </c>
      <c r="S126" s="6" t="s">
        <v>46</v>
      </c>
      <c r="T126" s="6" t="s">
        <v>46</v>
      </c>
    </row>
    <row r="127" spans="1:20" x14ac:dyDescent="0.25">
      <c r="A127" s="6" t="s">
        <v>93</v>
      </c>
      <c r="B127" s="6" t="s">
        <v>1132</v>
      </c>
      <c r="C127" s="6" t="s">
        <v>88</v>
      </c>
      <c r="D127" s="6" t="s">
        <v>82</v>
      </c>
      <c r="E127" s="6" t="s">
        <v>87</v>
      </c>
      <c r="F127" s="6" t="s">
        <v>86</v>
      </c>
      <c r="G127" s="7" t="s">
        <v>85</v>
      </c>
      <c r="H127" s="6" t="s">
        <v>47</v>
      </c>
      <c r="I127" s="6" t="s">
        <v>47</v>
      </c>
      <c r="J127" s="7" t="s">
        <v>47</v>
      </c>
      <c r="K127" s="6" t="s">
        <v>47</v>
      </c>
      <c r="L127" s="6" t="s">
        <v>47</v>
      </c>
      <c r="M127" s="6" t="b">
        <v>1</v>
      </c>
      <c r="N127" s="6">
        <v>4.0316009400438522E-2</v>
      </c>
      <c r="O127" s="6" t="b">
        <v>1</v>
      </c>
      <c r="P127" s="6">
        <v>3</v>
      </c>
      <c r="Q127" s="6">
        <v>44</v>
      </c>
      <c r="R127" s="6" t="s">
        <v>47</v>
      </c>
      <c r="S127" s="6" t="s">
        <v>46</v>
      </c>
      <c r="T127" s="6" t="s">
        <v>95</v>
      </c>
    </row>
    <row r="128" spans="1:20" x14ac:dyDescent="0.25">
      <c r="A128" s="6" t="s">
        <v>93</v>
      </c>
      <c r="B128" s="6" t="s">
        <v>1132</v>
      </c>
      <c r="C128" s="6" t="s">
        <v>83</v>
      </c>
      <c r="D128" s="6" t="s">
        <v>82</v>
      </c>
      <c r="E128" s="6" t="s">
        <v>81</v>
      </c>
      <c r="F128" s="6" t="s">
        <v>80</v>
      </c>
      <c r="G128" s="7">
        <v>25.560329437255859</v>
      </c>
      <c r="H128" s="6">
        <v>25.624666213989258</v>
      </c>
      <c r="I128" s="6">
        <v>9.0985938906669617E-2</v>
      </c>
      <c r="J128" s="7" t="s">
        <v>47</v>
      </c>
      <c r="K128" s="6" t="s">
        <v>47</v>
      </c>
      <c r="L128" s="6" t="s">
        <v>47</v>
      </c>
      <c r="M128" s="6" t="b">
        <v>1</v>
      </c>
      <c r="N128" s="6">
        <v>3.063979613653085E-2</v>
      </c>
      <c r="O128" s="6" t="b">
        <v>1</v>
      </c>
      <c r="P128" s="6">
        <v>3</v>
      </c>
      <c r="Q128" s="6">
        <v>23</v>
      </c>
      <c r="R128" s="6" t="s">
        <v>47</v>
      </c>
      <c r="S128" s="6" t="s">
        <v>46</v>
      </c>
      <c r="T128" s="6" t="s">
        <v>95</v>
      </c>
    </row>
    <row r="129" spans="1:20" x14ac:dyDescent="0.25">
      <c r="A129" s="6" t="s">
        <v>91</v>
      </c>
      <c r="B129" s="6" t="s">
        <v>1132</v>
      </c>
      <c r="C129" s="6" t="s">
        <v>88</v>
      </c>
      <c r="D129" s="6" t="s">
        <v>82</v>
      </c>
      <c r="E129" s="6" t="s">
        <v>87</v>
      </c>
      <c r="F129" s="6" t="s">
        <v>86</v>
      </c>
      <c r="G129" s="7" t="s">
        <v>85</v>
      </c>
      <c r="H129" s="6" t="s">
        <v>47</v>
      </c>
      <c r="I129" s="6" t="s">
        <v>47</v>
      </c>
      <c r="J129" s="7" t="s">
        <v>47</v>
      </c>
      <c r="K129" s="6" t="s">
        <v>47</v>
      </c>
      <c r="L129" s="6" t="s">
        <v>47</v>
      </c>
      <c r="M129" s="6" t="b">
        <v>1</v>
      </c>
      <c r="N129" s="6">
        <v>4.0316009400438522E-2</v>
      </c>
      <c r="O129" s="6" t="b">
        <v>1</v>
      </c>
      <c r="P129" s="6">
        <v>3</v>
      </c>
      <c r="Q129" s="6">
        <v>44</v>
      </c>
      <c r="R129" s="6" t="s">
        <v>47</v>
      </c>
      <c r="S129" s="6" t="s">
        <v>46</v>
      </c>
      <c r="T129" s="6" t="s">
        <v>95</v>
      </c>
    </row>
    <row r="130" spans="1:20" x14ac:dyDescent="0.25">
      <c r="A130" s="6" t="s">
        <v>91</v>
      </c>
      <c r="B130" s="6" t="s">
        <v>1132</v>
      </c>
      <c r="C130" s="6" t="s">
        <v>83</v>
      </c>
      <c r="D130" s="6" t="s">
        <v>82</v>
      </c>
      <c r="E130" s="6" t="s">
        <v>81</v>
      </c>
      <c r="F130" s="6" t="s">
        <v>80</v>
      </c>
      <c r="G130" s="7">
        <v>25.689002990722656</v>
      </c>
      <c r="H130" s="6">
        <v>25.624666213989258</v>
      </c>
      <c r="I130" s="6">
        <v>9.0985938906669617E-2</v>
      </c>
      <c r="J130" s="7" t="s">
        <v>47</v>
      </c>
      <c r="K130" s="6" t="s">
        <v>47</v>
      </c>
      <c r="L130" s="6" t="s">
        <v>47</v>
      </c>
      <c r="M130" s="6" t="b">
        <v>1</v>
      </c>
      <c r="N130" s="6">
        <v>3.063979613653085E-2</v>
      </c>
      <c r="O130" s="6" t="b">
        <v>1</v>
      </c>
      <c r="P130" s="6">
        <v>3</v>
      </c>
      <c r="Q130" s="6">
        <v>23</v>
      </c>
      <c r="R130" s="6" t="s">
        <v>47</v>
      </c>
      <c r="S130" s="6" t="s">
        <v>46</v>
      </c>
      <c r="T130" s="6" t="s">
        <v>95</v>
      </c>
    </row>
    <row r="131" spans="1:20" x14ac:dyDescent="0.25">
      <c r="A131" s="6" t="s">
        <v>90</v>
      </c>
      <c r="B131" s="6" t="s">
        <v>1133</v>
      </c>
      <c r="C131" s="6" t="s">
        <v>88</v>
      </c>
      <c r="D131" s="6" t="s">
        <v>82</v>
      </c>
      <c r="E131" s="6" t="s">
        <v>87</v>
      </c>
      <c r="F131" s="6" t="s">
        <v>86</v>
      </c>
      <c r="G131" s="7" t="s">
        <v>85</v>
      </c>
      <c r="H131" s="6" t="s">
        <v>47</v>
      </c>
      <c r="I131" s="6" t="s">
        <v>47</v>
      </c>
      <c r="J131" s="7" t="s">
        <v>47</v>
      </c>
      <c r="K131" s="6" t="s">
        <v>47</v>
      </c>
      <c r="L131" s="6" t="s">
        <v>47</v>
      </c>
      <c r="M131" s="6" t="b">
        <v>1</v>
      </c>
      <c r="N131" s="6">
        <v>4.0316009400438522E-2</v>
      </c>
      <c r="O131" s="6" t="b">
        <v>1</v>
      </c>
      <c r="P131" s="6">
        <v>3</v>
      </c>
      <c r="Q131" s="6">
        <v>44</v>
      </c>
      <c r="R131" s="6" t="s">
        <v>47</v>
      </c>
      <c r="S131" s="6" t="s">
        <v>46</v>
      </c>
      <c r="T131" s="6" t="s">
        <v>95</v>
      </c>
    </row>
    <row r="132" spans="1:20" x14ac:dyDescent="0.25">
      <c r="A132" s="6" t="s">
        <v>90</v>
      </c>
      <c r="B132" s="6" t="s">
        <v>1133</v>
      </c>
      <c r="C132" s="6" t="s">
        <v>83</v>
      </c>
      <c r="D132" s="6" t="s">
        <v>82</v>
      </c>
      <c r="E132" s="6" t="s">
        <v>81</v>
      </c>
      <c r="F132" s="6" t="s">
        <v>80</v>
      </c>
      <c r="G132" s="7">
        <v>24.785869598388672</v>
      </c>
      <c r="H132" s="6">
        <v>24.884346008300781</v>
      </c>
      <c r="I132" s="6">
        <v>0.13926666975021362</v>
      </c>
      <c r="J132" s="7" t="s">
        <v>47</v>
      </c>
      <c r="K132" s="6" t="s">
        <v>47</v>
      </c>
      <c r="L132" s="6" t="s">
        <v>47</v>
      </c>
      <c r="M132" s="6" t="b">
        <v>1</v>
      </c>
      <c r="N132" s="6">
        <v>3.063979613653085E-2</v>
      </c>
      <c r="O132" s="6" t="b">
        <v>1</v>
      </c>
      <c r="P132" s="6">
        <v>3</v>
      </c>
      <c r="Q132" s="6">
        <v>22</v>
      </c>
      <c r="R132" s="6" t="s">
        <v>47</v>
      </c>
      <c r="S132" s="6" t="s">
        <v>46</v>
      </c>
      <c r="T132" s="6" t="s">
        <v>95</v>
      </c>
    </row>
    <row r="133" spans="1:20" x14ac:dyDescent="0.25">
      <c r="A133" s="6" t="s">
        <v>89</v>
      </c>
      <c r="B133" s="6" t="s">
        <v>1133</v>
      </c>
      <c r="C133" s="6" t="s">
        <v>88</v>
      </c>
      <c r="D133" s="6" t="s">
        <v>82</v>
      </c>
      <c r="E133" s="6" t="s">
        <v>87</v>
      </c>
      <c r="F133" s="6" t="s">
        <v>86</v>
      </c>
      <c r="G133" s="7" t="s">
        <v>85</v>
      </c>
      <c r="H133" s="6" t="s">
        <v>47</v>
      </c>
      <c r="I133" s="6" t="s">
        <v>47</v>
      </c>
      <c r="J133" s="7" t="s">
        <v>47</v>
      </c>
      <c r="K133" s="6" t="s">
        <v>47</v>
      </c>
      <c r="L133" s="6" t="s">
        <v>47</v>
      </c>
      <c r="M133" s="6" t="b">
        <v>1</v>
      </c>
      <c r="N133" s="6">
        <v>4.0316009400438522E-2</v>
      </c>
      <c r="O133" s="6" t="b">
        <v>1</v>
      </c>
      <c r="P133" s="6">
        <v>3</v>
      </c>
      <c r="Q133" s="6">
        <v>44</v>
      </c>
      <c r="R133" s="6" t="s">
        <v>47</v>
      </c>
      <c r="S133" s="6" t="s">
        <v>46</v>
      </c>
      <c r="T133" s="6" t="s">
        <v>95</v>
      </c>
    </row>
    <row r="134" spans="1:20" x14ac:dyDescent="0.25">
      <c r="A134" s="6" t="s">
        <v>89</v>
      </c>
      <c r="B134" s="6" t="s">
        <v>1133</v>
      </c>
      <c r="C134" s="6" t="s">
        <v>83</v>
      </c>
      <c r="D134" s="6" t="s">
        <v>82</v>
      </c>
      <c r="E134" s="6" t="s">
        <v>81</v>
      </c>
      <c r="F134" s="6" t="s">
        <v>80</v>
      </c>
      <c r="G134" s="7">
        <v>24.982822418212891</v>
      </c>
      <c r="H134" s="6">
        <v>24.884346008300781</v>
      </c>
      <c r="I134" s="6">
        <v>0.13926666975021362</v>
      </c>
      <c r="J134" s="7" t="s">
        <v>47</v>
      </c>
      <c r="K134" s="6" t="s">
        <v>47</v>
      </c>
      <c r="L134" s="6" t="s">
        <v>47</v>
      </c>
      <c r="M134" s="6" t="b">
        <v>1</v>
      </c>
      <c r="N134" s="6">
        <v>3.063979613653085E-2</v>
      </c>
      <c r="O134" s="6" t="b">
        <v>1</v>
      </c>
      <c r="P134" s="6">
        <v>3</v>
      </c>
      <c r="Q134" s="6">
        <v>23</v>
      </c>
      <c r="R134" s="6" t="s">
        <v>47</v>
      </c>
      <c r="S134" s="6" t="s">
        <v>46</v>
      </c>
      <c r="T134" s="6" t="s">
        <v>95</v>
      </c>
    </row>
    <row r="135" spans="1:20" x14ac:dyDescent="0.25">
      <c r="A135" s="6" t="s">
        <v>84</v>
      </c>
      <c r="B135" s="6" t="s">
        <v>1134</v>
      </c>
      <c r="C135" s="6" t="s">
        <v>88</v>
      </c>
      <c r="D135" s="6" t="s">
        <v>82</v>
      </c>
      <c r="E135" s="6" t="s">
        <v>87</v>
      </c>
      <c r="F135" s="6" t="s">
        <v>86</v>
      </c>
      <c r="G135" s="7">
        <v>28.738115310668945</v>
      </c>
      <c r="H135" s="6">
        <v>28.843753814697266</v>
      </c>
      <c r="I135" s="6">
        <v>0.1493954062461853</v>
      </c>
      <c r="J135" s="7">
        <v>273.1533203125</v>
      </c>
      <c r="K135" s="6">
        <v>254.61398315429688</v>
      </c>
      <c r="L135" s="6">
        <v>26.218582153320313</v>
      </c>
      <c r="M135" s="6" t="b">
        <v>1</v>
      </c>
      <c r="N135" s="6">
        <v>4.0316009400438522E-2</v>
      </c>
      <c r="O135" s="6" t="b">
        <v>1</v>
      </c>
      <c r="P135" s="6">
        <v>3</v>
      </c>
      <c r="Q135" s="6">
        <v>26</v>
      </c>
      <c r="R135" s="6" t="s">
        <v>47</v>
      </c>
      <c r="S135" s="6" t="s">
        <v>46</v>
      </c>
      <c r="T135" s="6" t="s">
        <v>46</v>
      </c>
    </row>
    <row r="136" spans="1:20" x14ac:dyDescent="0.25">
      <c r="A136" s="6" t="s">
        <v>84</v>
      </c>
      <c r="B136" s="6" t="s">
        <v>1134</v>
      </c>
      <c r="C136" s="6" t="s">
        <v>83</v>
      </c>
      <c r="D136" s="6" t="s">
        <v>82</v>
      </c>
      <c r="E136" s="6" t="s">
        <v>81</v>
      </c>
      <c r="F136" s="6" t="s">
        <v>80</v>
      </c>
      <c r="G136" s="7">
        <v>24.805734634399414</v>
      </c>
      <c r="H136" s="6">
        <v>24.869884490966797</v>
      </c>
      <c r="I136" s="6">
        <v>9.0721599757671356E-2</v>
      </c>
      <c r="J136" s="7" t="s">
        <v>47</v>
      </c>
      <c r="K136" s="6" t="s">
        <v>47</v>
      </c>
      <c r="L136" s="6" t="s">
        <v>47</v>
      </c>
      <c r="M136" s="6" t="b">
        <v>1</v>
      </c>
      <c r="N136" s="6">
        <v>3.063979613653085E-2</v>
      </c>
      <c r="O136" s="6" t="b">
        <v>1</v>
      </c>
      <c r="P136" s="6">
        <v>3</v>
      </c>
      <c r="Q136" s="6">
        <v>22</v>
      </c>
      <c r="R136" s="6" t="s">
        <v>47</v>
      </c>
      <c r="S136" s="6" t="s">
        <v>46</v>
      </c>
      <c r="T136" s="6" t="s">
        <v>46</v>
      </c>
    </row>
    <row r="137" spans="1:20" x14ac:dyDescent="0.25">
      <c r="A137" s="6" t="s">
        <v>79</v>
      </c>
      <c r="B137" s="6" t="s">
        <v>1134</v>
      </c>
      <c r="C137" s="6" t="s">
        <v>88</v>
      </c>
      <c r="D137" s="6" t="s">
        <v>82</v>
      </c>
      <c r="E137" s="6" t="s">
        <v>87</v>
      </c>
      <c r="F137" s="6" t="s">
        <v>86</v>
      </c>
      <c r="G137" s="7">
        <v>28.949392318725586</v>
      </c>
      <c r="H137" s="6">
        <v>28.843753814697266</v>
      </c>
      <c r="I137" s="6">
        <v>0.1493954062461853</v>
      </c>
      <c r="J137" s="7">
        <v>236.07464599609375</v>
      </c>
      <c r="K137" s="6">
        <v>254.61398315429688</v>
      </c>
      <c r="L137" s="6">
        <v>26.218582153320313</v>
      </c>
      <c r="M137" s="6" t="b">
        <v>1</v>
      </c>
      <c r="N137" s="6">
        <v>4.0316009400438522E-2</v>
      </c>
      <c r="O137" s="6" t="b">
        <v>1</v>
      </c>
      <c r="P137" s="6">
        <v>3</v>
      </c>
      <c r="Q137" s="6">
        <v>28</v>
      </c>
      <c r="R137" s="6" t="s">
        <v>47</v>
      </c>
      <c r="S137" s="6" t="s">
        <v>46</v>
      </c>
      <c r="T137" s="6" t="s">
        <v>46</v>
      </c>
    </row>
    <row r="138" spans="1:20" x14ac:dyDescent="0.25">
      <c r="A138" s="6" t="s">
        <v>79</v>
      </c>
      <c r="B138" s="6" t="s">
        <v>1134</v>
      </c>
      <c r="C138" s="6" t="s">
        <v>83</v>
      </c>
      <c r="D138" s="6" t="s">
        <v>82</v>
      </c>
      <c r="E138" s="6" t="s">
        <v>81</v>
      </c>
      <c r="F138" s="6" t="s">
        <v>80</v>
      </c>
      <c r="G138" s="7">
        <v>24.93403434753418</v>
      </c>
      <c r="H138" s="6">
        <v>24.869884490966797</v>
      </c>
      <c r="I138" s="6">
        <v>9.0721599757671356E-2</v>
      </c>
      <c r="J138" s="7" t="s">
        <v>47</v>
      </c>
      <c r="K138" s="6" t="s">
        <v>47</v>
      </c>
      <c r="L138" s="6" t="s">
        <v>47</v>
      </c>
      <c r="M138" s="6" t="b">
        <v>1</v>
      </c>
      <c r="N138" s="6">
        <v>3.063979613653085E-2</v>
      </c>
      <c r="O138" s="6" t="b">
        <v>1</v>
      </c>
      <c r="P138" s="6">
        <v>3</v>
      </c>
      <c r="Q138" s="6">
        <v>22</v>
      </c>
      <c r="R138" s="6" t="s">
        <v>47</v>
      </c>
      <c r="S138" s="6" t="s">
        <v>46</v>
      </c>
      <c r="T138" s="6" t="s">
        <v>46</v>
      </c>
    </row>
    <row r="139" spans="1:20" x14ac:dyDescent="0.25">
      <c r="A139" s="6" t="s">
        <v>78</v>
      </c>
      <c r="B139" s="6" t="s">
        <v>1135</v>
      </c>
      <c r="C139" s="6" t="s">
        <v>88</v>
      </c>
      <c r="D139" s="6" t="s">
        <v>82</v>
      </c>
      <c r="E139" s="6" t="s">
        <v>87</v>
      </c>
      <c r="F139" s="6" t="s">
        <v>86</v>
      </c>
      <c r="G139" s="7" t="s">
        <v>85</v>
      </c>
      <c r="H139" s="6" t="s">
        <v>47</v>
      </c>
      <c r="I139" s="6" t="s">
        <v>47</v>
      </c>
      <c r="J139" s="7" t="s">
        <v>47</v>
      </c>
      <c r="K139" s="6" t="s">
        <v>47</v>
      </c>
      <c r="L139" s="6" t="s">
        <v>47</v>
      </c>
      <c r="M139" s="6" t="b">
        <v>1</v>
      </c>
      <c r="N139" s="6">
        <v>4.0316009400438522E-2</v>
      </c>
      <c r="O139" s="6" t="b">
        <v>1</v>
      </c>
      <c r="P139" s="6">
        <v>3</v>
      </c>
      <c r="Q139" s="6">
        <v>44</v>
      </c>
      <c r="R139" s="6" t="s">
        <v>47</v>
      </c>
      <c r="S139" s="6" t="s">
        <v>46</v>
      </c>
      <c r="T139" s="6" t="s">
        <v>95</v>
      </c>
    </row>
    <row r="140" spans="1:20" x14ac:dyDescent="0.25">
      <c r="A140" s="6" t="s">
        <v>78</v>
      </c>
      <c r="B140" s="6" t="s">
        <v>1135</v>
      </c>
      <c r="C140" s="6" t="s">
        <v>83</v>
      </c>
      <c r="D140" s="6" t="s">
        <v>82</v>
      </c>
      <c r="E140" s="6" t="s">
        <v>81</v>
      </c>
      <c r="F140" s="6" t="s">
        <v>80</v>
      </c>
      <c r="G140" s="7">
        <v>25.471408843994141</v>
      </c>
      <c r="H140" s="6">
        <v>25.520740509033203</v>
      </c>
      <c r="I140" s="6">
        <v>6.976550817489624E-2</v>
      </c>
      <c r="J140" s="7" t="s">
        <v>47</v>
      </c>
      <c r="K140" s="6" t="s">
        <v>47</v>
      </c>
      <c r="L140" s="6" t="s">
        <v>47</v>
      </c>
      <c r="M140" s="6" t="b">
        <v>1</v>
      </c>
      <c r="N140" s="6">
        <v>3.063979613653085E-2</v>
      </c>
      <c r="O140" s="6" t="b">
        <v>1</v>
      </c>
      <c r="P140" s="6">
        <v>3</v>
      </c>
      <c r="Q140" s="6">
        <v>23</v>
      </c>
      <c r="R140" s="6" t="s">
        <v>47</v>
      </c>
      <c r="S140" s="6" t="s">
        <v>46</v>
      </c>
      <c r="T140" s="6" t="s">
        <v>95</v>
      </c>
    </row>
    <row r="141" spans="1:20" x14ac:dyDescent="0.25">
      <c r="A141" s="6" t="s">
        <v>77</v>
      </c>
      <c r="B141" s="6" t="s">
        <v>1135</v>
      </c>
      <c r="C141" s="6" t="s">
        <v>88</v>
      </c>
      <c r="D141" s="6" t="s">
        <v>82</v>
      </c>
      <c r="E141" s="6" t="s">
        <v>87</v>
      </c>
      <c r="F141" s="6" t="s">
        <v>86</v>
      </c>
      <c r="G141" s="7" t="s">
        <v>85</v>
      </c>
      <c r="H141" s="6" t="s">
        <v>47</v>
      </c>
      <c r="I141" s="6" t="s">
        <v>47</v>
      </c>
      <c r="J141" s="7" t="s">
        <v>47</v>
      </c>
      <c r="K141" s="6" t="s">
        <v>47</v>
      </c>
      <c r="L141" s="6" t="s">
        <v>47</v>
      </c>
      <c r="M141" s="6" t="b">
        <v>1</v>
      </c>
      <c r="N141" s="6">
        <v>4.0316009400438522E-2</v>
      </c>
      <c r="O141" s="6" t="b">
        <v>1</v>
      </c>
      <c r="P141" s="6">
        <v>3</v>
      </c>
      <c r="Q141" s="6">
        <v>44</v>
      </c>
      <c r="R141" s="6" t="s">
        <v>47</v>
      </c>
      <c r="S141" s="6" t="s">
        <v>46</v>
      </c>
      <c r="T141" s="6" t="s">
        <v>95</v>
      </c>
    </row>
    <row r="142" spans="1:20" x14ac:dyDescent="0.25">
      <c r="A142" s="6" t="s">
        <v>77</v>
      </c>
      <c r="B142" s="6" t="s">
        <v>1135</v>
      </c>
      <c r="C142" s="6" t="s">
        <v>83</v>
      </c>
      <c r="D142" s="6" t="s">
        <v>82</v>
      </c>
      <c r="E142" s="6" t="s">
        <v>81</v>
      </c>
      <c r="F142" s="6" t="s">
        <v>80</v>
      </c>
      <c r="G142" s="7">
        <v>25.570072174072266</v>
      </c>
      <c r="H142" s="6">
        <v>25.520740509033203</v>
      </c>
      <c r="I142" s="6">
        <v>6.976550817489624E-2</v>
      </c>
      <c r="J142" s="7" t="s">
        <v>47</v>
      </c>
      <c r="K142" s="6" t="s">
        <v>47</v>
      </c>
      <c r="L142" s="6" t="s">
        <v>47</v>
      </c>
      <c r="M142" s="6" t="b">
        <v>1</v>
      </c>
      <c r="N142" s="6">
        <v>3.063979613653085E-2</v>
      </c>
      <c r="O142" s="6" t="b">
        <v>1</v>
      </c>
      <c r="P142" s="6">
        <v>3</v>
      </c>
      <c r="Q142" s="6">
        <v>23</v>
      </c>
      <c r="R142" s="6" t="s">
        <v>47</v>
      </c>
      <c r="S142" s="6" t="s">
        <v>46</v>
      </c>
      <c r="T142" s="6" t="s">
        <v>95</v>
      </c>
    </row>
    <row r="143" spans="1:20" x14ac:dyDescent="0.25">
      <c r="A143" s="6" t="s">
        <v>76</v>
      </c>
      <c r="B143" s="6" t="s">
        <v>1136</v>
      </c>
      <c r="C143" s="6" t="s">
        <v>88</v>
      </c>
      <c r="D143" s="6" t="s">
        <v>82</v>
      </c>
      <c r="E143" s="6" t="s">
        <v>87</v>
      </c>
      <c r="F143" s="6" t="s">
        <v>86</v>
      </c>
      <c r="G143" s="7" t="s">
        <v>85</v>
      </c>
      <c r="H143" s="6" t="s">
        <v>47</v>
      </c>
      <c r="I143" s="6" t="s">
        <v>47</v>
      </c>
      <c r="J143" s="7" t="s">
        <v>47</v>
      </c>
      <c r="K143" s="6" t="s">
        <v>47</v>
      </c>
      <c r="L143" s="6" t="s">
        <v>47</v>
      </c>
      <c r="M143" s="6" t="b">
        <v>1</v>
      </c>
      <c r="N143" s="6">
        <v>4.0316009400438522E-2</v>
      </c>
      <c r="O143" s="6" t="b">
        <v>1</v>
      </c>
      <c r="P143" s="6">
        <v>3</v>
      </c>
      <c r="Q143" s="6">
        <v>38</v>
      </c>
      <c r="R143" s="6" t="s">
        <v>47</v>
      </c>
      <c r="S143" s="6" t="s">
        <v>46</v>
      </c>
      <c r="T143" s="6" t="s">
        <v>46</v>
      </c>
    </row>
    <row r="144" spans="1:20" x14ac:dyDescent="0.25">
      <c r="A144" s="6" t="s">
        <v>76</v>
      </c>
      <c r="B144" s="6" t="s">
        <v>1136</v>
      </c>
      <c r="C144" s="6" t="s">
        <v>83</v>
      </c>
      <c r="D144" s="6" t="s">
        <v>82</v>
      </c>
      <c r="E144" s="6" t="s">
        <v>81</v>
      </c>
      <c r="F144" s="6" t="s">
        <v>80</v>
      </c>
      <c r="G144" s="7">
        <v>24.89154052734375</v>
      </c>
      <c r="H144" s="6">
        <v>24.769060134887695</v>
      </c>
      <c r="I144" s="6">
        <v>0.17321343719959259</v>
      </c>
      <c r="J144" s="7" t="s">
        <v>47</v>
      </c>
      <c r="K144" s="6" t="s">
        <v>47</v>
      </c>
      <c r="L144" s="6" t="s">
        <v>47</v>
      </c>
      <c r="M144" s="6" t="b">
        <v>1</v>
      </c>
      <c r="N144" s="6">
        <v>3.063979613653085E-2</v>
      </c>
      <c r="O144" s="6" t="b">
        <v>1</v>
      </c>
      <c r="P144" s="6">
        <v>3</v>
      </c>
      <c r="Q144" s="6">
        <v>23</v>
      </c>
      <c r="R144" s="6" t="s">
        <v>47</v>
      </c>
      <c r="S144" s="6" t="s">
        <v>46</v>
      </c>
      <c r="T144" s="6" t="s">
        <v>46</v>
      </c>
    </row>
    <row r="145" spans="1:20" x14ac:dyDescent="0.25">
      <c r="A145" s="6" t="s">
        <v>75</v>
      </c>
      <c r="B145" s="6" t="s">
        <v>1136</v>
      </c>
      <c r="C145" s="6" t="s">
        <v>88</v>
      </c>
      <c r="D145" s="6" t="s">
        <v>82</v>
      </c>
      <c r="E145" s="6" t="s">
        <v>87</v>
      </c>
      <c r="F145" s="6" t="s">
        <v>86</v>
      </c>
      <c r="G145" s="7" t="s">
        <v>85</v>
      </c>
      <c r="H145" s="6" t="s">
        <v>47</v>
      </c>
      <c r="I145" s="6" t="s">
        <v>47</v>
      </c>
      <c r="J145" s="7" t="s">
        <v>47</v>
      </c>
      <c r="K145" s="6" t="s">
        <v>47</v>
      </c>
      <c r="L145" s="6" t="s">
        <v>47</v>
      </c>
      <c r="M145" s="6" t="b">
        <v>1</v>
      </c>
      <c r="N145" s="6">
        <v>4.0316009400438522E-2</v>
      </c>
      <c r="O145" s="6" t="b">
        <v>1</v>
      </c>
      <c r="P145" s="6">
        <v>3</v>
      </c>
      <c r="Q145" s="6">
        <v>44</v>
      </c>
      <c r="R145" s="6" t="s">
        <v>47</v>
      </c>
      <c r="S145" s="6" t="s">
        <v>46</v>
      </c>
      <c r="T145" s="6" t="s">
        <v>95</v>
      </c>
    </row>
    <row r="146" spans="1:20" x14ac:dyDescent="0.25">
      <c r="A146" s="6" t="s">
        <v>75</v>
      </c>
      <c r="B146" s="6" t="s">
        <v>1136</v>
      </c>
      <c r="C146" s="6" t="s">
        <v>83</v>
      </c>
      <c r="D146" s="6" t="s">
        <v>82</v>
      </c>
      <c r="E146" s="6" t="s">
        <v>81</v>
      </c>
      <c r="F146" s="6" t="s">
        <v>80</v>
      </c>
      <c r="G146" s="7">
        <v>24.646579742431641</v>
      </c>
      <c r="H146" s="6">
        <v>24.769060134887695</v>
      </c>
      <c r="I146" s="6">
        <v>0.17321343719959259</v>
      </c>
      <c r="J146" s="7" t="s">
        <v>47</v>
      </c>
      <c r="K146" s="6" t="s">
        <v>47</v>
      </c>
      <c r="L146" s="6" t="s">
        <v>47</v>
      </c>
      <c r="M146" s="6" t="b">
        <v>1</v>
      </c>
      <c r="N146" s="6">
        <v>3.063979613653085E-2</v>
      </c>
      <c r="O146" s="6" t="b">
        <v>1</v>
      </c>
      <c r="P146" s="6">
        <v>3</v>
      </c>
      <c r="Q146" s="6">
        <v>22</v>
      </c>
      <c r="R146" s="6" t="s">
        <v>47</v>
      </c>
      <c r="S146" s="6" t="s">
        <v>46</v>
      </c>
      <c r="T146" s="6" t="s">
        <v>95</v>
      </c>
    </row>
    <row r="147" spans="1:20" x14ac:dyDescent="0.25">
      <c r="A147" s="6" t="s">
        <v>74</v>
      </c>
      <c r="B147" s="6" t="s">
        <v>1137</v>
      </c>
      <c r="C147" s="6" t="s">
        <v>88</v>
      </c>
      <c r="D147" s="6" t="s">
        <v>82</v>
      </c>
      <c r="E147" s="6" t="s">
        <v>87</v>
      </c>
      <c r="F147" s="6" t="s">
        <v>86</v>
      </c>
      <c r="G147" s="7">
        <v>39.335468292236328</v>
      </c>
      <c r="H147" s="6">
        <v>39.335468292236328</v>
      </c>
      <c r="I147" s="6" t="s">
        <v>47</v>
      </c>
      <c r="J147" s="7">
        <v>0.18134413659572601</v>
      </c>
      <c r="K147" s="6">
        <v>0.18134413659572601</v>
      </c>
      <c r="L147" s="6" t="s">
        <v>47</v>
      </c>
      <c r="M147" s="6" t="b">
        <v>1</v>
      </c>
      <c r="N147" s="6">
        <v>4.0316009400438522E-2</v>
      </c>
      <c r="O147" s="6" t="b">
        <v>1</v>
      </c>
      <c r="P147" s="6">
        <v>3</v>
      </c>
      <c r="Q147" s="6">
        <v>37</v>
      </c>
      <c r="R147" s="6" t="s">
        <v>47</v>
      </c>
      <c r="S147" s="6" t="s">
        <v>46</v>
      </c>
      <c r="T147" s="6" t="s">
        <v>46</v>
      </c>
    </row>
    <row r="148" spans="1:20" x14ac:dyDescent="0.25">
      <c r="A148" s="6" t="s">
        <v>74</v>
      </c>
      <c r="B148" s="6" t="s">
        <v>1137</v>
      </c>
      <c r="C148" s="6" t="s">
        <v>83</v>
      </c>
      <c r="D148" s="6" t="s">
        <v>82</v>
      </c>
      <c r="E148" s="6" t="s">
        <v>81</v>
      </c>
      <c r="F148" s="6" t="s">
        <v>80</v>
      </c>
      <c r="G148" s="7">
        <v>24.980693817138672</v>
      </c>
      <c r="H148" s="6">
        <v>24.863323211669922</v>
      </c>
      <c r="I148" s="6">
        <v>0.16598710417747498</v>
      </c>
      <c r="J148" s="7" t="s">
        <v>47</v>
      </c>
      <c r="K148" s="6" t="s">
        <v>47</v>
      </c>
      <c r="L148" s="6" t="s">
        <v>47</v>
      </c>
      <c r="M148" s="6" t="b">
        <v>1</v>
      </c>
      <c r="N148" s="6">
        <v>3.063979613653085E-2</v>
      </c>
      <c r="O148" s="6" t="b">
        <v>1</v>
      </c>
      <c r="P148" s="6">
        <v>3</v>
      </c>
      <c r="Q148" s="6">
        <v>23</v>
      </c>
      <c r="R148" s="6" t="s">
        <v>47</v>
      </c>
      <c r="S148" s="6" t="s">
        <v>46</v>
      </c>
      <c r="T148" s="6" t="s">
        <v>46</v>
      </c>
    </row>
    <row r="149" spans="1:20" x14ac:dyDescent="0.25">
      <c r="A149" s="6" t="s">
        <v>73</v>
      </c>
      <c r="B149" s="6" t="s">
        <v>1137</v>
      </c>
      <c r="C149" s="6" t="s">
        <v>88</v>
      </c>
      <c r="D149" s="6" t="s">
        <v>82</v>
      </c>
      <c r="E149" s="6" t="s">
        <v>87</v>
      </c>
      <c r="F149" s="6" t="s">
        <v>86</v>
      </c>
      <c r="G149" s="7" t="s">
        <v>85</v>
      </c>
      <c r="H149" s="6">
        <v>39.335468292236328</v>
      </c>
      <c r="I149" s="6" t="s">
        <v>47</v>
      </c>
      <c r="J149" s="7" t="s">
        <v>47</v>
      </c>
      <c r="K149" s="6" t="s">
        <v>47</v>
      </c>
      <c r="L149" s="6" t="s">
        <v>47</v>
      </c>
      <c r="M149" s="6" t="b">
        <v>1</v>
      </c>
      <c r="N149" s="6">
        <v>4.0316009400438522E-2</v>
      </c>
      <c r="O149" s="6" t="b">
        <v>1</v>
      </c>
      <c r="P149" s="6">
        <v>3</v>
      </c>
      <c r="Q149" s="6">
        <v>39</v>
      </c>
      <c r="R149" s="6" t="s">
        <v>47</v>
      </c>
      <c r="S149" s="6" t="s">
        <v>46</v>
      </c>
      <c r="T149" s="6" t="s">
        <v>46</v>
      </c>
    </row>
    <row r="150" spans="1:20" x14ac:dyDescent="0.25">
      <c r="A150" s="6" t="s">
        <v>73</v>
      </c>
      <c r="B150" s="6" t="s">
        <v>1137</v>
      </c>
      <c r="C150" s="6" t="s">
        <v>83</v>
      </c>
      <c r="D150" s="6" t="s">
        <v>82</v>
      </c>
      <c r="E150" s="6" t="s">
        <v>81</v>
      </c>
      <c r="F150" s="6" t="s">
        <v>80</v>
      </c>
      <c r="G150" s="7">
        <v>24.745952606201172</v>
      </c>
      <c r="H150" s="6">
        <v>24.863323211669922</v>
      </c>
      <c r="I150" s="6">
        <v>0.16598710417747498</v>
      </c>
      <c r="J150" s="7" t="s">
        <v>47</v>
      </c>
      <c r="K150" s="6" t="s">
        <v>47</v>
      </c>
      <c r="L150" s="6" t="s">
        <v>47</v>
      </c>
      <c r="M150" s="6" t="b">
        <v>1</v>
      </c>
      <c r="N150" s="6">
        <v>3.063979613653085E-2</v>
      </c>
      <c r="O150" s="6" t="b">
        <v>1</v>
      </c>
      <c r="P150" s="6">
        <v>3</v>
      </c>
      <c r="Q150" s="6">
        <v>22</v>
      </c>
      <c r="R150" s="6" t="s">
        <v>47</v>
      </c>
      <c r="S150" s="6" t="s">
        <v>46</v>
      </c>
      <c r="T150" s="6" t="s">
        <v>46</v>
      </c>
    </row>
    <row r="151" spans="1:20" x14ac:dyDescent="0.25">
      <c r="A151" s="6" t="s">
        <v>72</v>
      </c>
      <c r="B151" s="6" t="s">
        <v>1138</v>
      </c>
      <c r="C151" s="6" t="s">
        <v>88</v>
      </c>
      <c r="D151" s="6" t="s">
        <v>82</v>
      </c>
      <c r="E151" s="6" t="s">
        <v>87</v>
      </c>
      <c r="F151" s="6" t="s">
        <v>86</v>
      </c>
      <c r="G151" s="7">
        <v>24.285703659057617</v>
      </c>
      <c r="H151" s="6">
        <v>24.342397689819336</v>
      </c>
      <c r="I151" s="6">
        <v>8.0177463591098785E-2</v>
      </c>
      <c r="J151" s="7">
        <v>5909.93310546875</v>
      </c>
      <c r="K151" s="6">
        <v>5687.4033203125</v>
      </c>
      <c r="L151" s="6">
        <v>314.70498657226563</v>
      </c>
      <c r="M151" s="6" t="b">
        <v>1</v>
      </c>
      <c r="N151" s="6">
        <v>4.0316009400438522E-2</v>
      </c>
      <c r="O151" s="6" t="b">
        <v>1</v>
      </c>
      <c r="P151" s="6">
        <v>3</v>
      </c>
      <c r="Q151" s="6">
        <v>21</v>
      </c>
      <c r="R151" s="6" t="s">
        <v>47</v>
      </c>
      <c r="S151" s="6" t="s">
        <v>46</v>
      </c>
      <c r="T151" s="6" t="s">
        <v>46</v>
      </c>
    </row>
    <row r="152" spans="1:20" x14ac:dyDescent="0.25">
      <c r="A152" s="6" t="s">
        <v>72</v>
      </c>
      <c r="B152" s="6" t="s">
        <v>1138</v>
      </c>
      <c r="C152" s="6" t="s">
        <v>83</v>
      </c>
      <c r="D152" s="6" t="s">
        <v>82</v>
      </c>
      <c r="E152" s="6" t="s">
        <v>81</v>
      </c>
      <c r="F152" s="6" t="s">
        <v>80</v>
      </c>
      <c r="G152" s="7">
        <v>24.816970825195313</v>
      </c>
      <c r="H152" s="6">
        <v>24.755275726318359</v>
      </c>
      <c r="I152" s="6">
        <v>8.7251394987106323E-2</v>
      </c>
      <c r="J152" s="7" t="s">
        <v>47</v>
      </c>
      <c r="K152" s="6" t="s">
        <v>47</v>
      </c>
      <c r="L152" s="6" t="s">
        <v>47</v>
      </c>
      <c r="M152" s="6" t="b">
        <v>1</v>
      </c>
      <c r="N152" s="6">
        <v>3.063979613653085E-2</v>
      </c>
      <c r="O152" s="6" t="b">
        <v>1</v>
      </c>
      <c r="P152" s="6">
        <v>3</v>
      </c>
      <c r="Q152" s="6">
        <v>22</v>
      </c>
      <c r="R152" s="6" t="s">
        <v>47</v>
      </c>
      <c r="S152" s="6" t="s">
        <v>46</v>
      </c>
      <c r="T152" s="6" t="s">
        <v>46</v>
      </c>
    </row>
    <row r="153" spans="1:20" x14ac:dyDescent="0.25">
      <c r="A153" s="6" t="s">
        <v>71</v>
      </c>
      <c r="B153" s="6" t="s">
        <v>1138</v>
      </c>
      <c r="C153" s="6" t="s">
        <v>88</v>
      </c>
      <c r="D153" s="6" t="s">
        <v>82</v>
      </c>
      <c r="E153" s="6" t="s">
        <v>87</v>
      </c>
      <c r="F153" s="6" t="s">
        <v>86</v>
      </c>
      <c r="G153" s="7">
        <v>24.399091720581055</v>
      </c>
      <c r="H153" s="6">
        <v>24.342397689819336</v>
      </c>
      <c r="I153" s="6">
        <v>8.0177463591098785E-2</v>
      </c>
      <c r="J153" s="7">
        <v>5464.873046875</v>
      </c>
      <c r="K153" s="6">
        <v>5687.4033203125</v>
      </c>
      <c r="L153" s="6">
        <v>314.70498657226563</v>
      </c>
      <c r="M153" s="6" t="b">
        <v>1</v>
      </c>
      <c r="N153" s="6">
        <v>4.0316009400438522E-2</v>
      </c>
      <c r="O153" s="6" t="b">
        <v>1</v>
      </c>
      <c r="P153" s="6">
        <v>3</v>
      </c>
      <c r="Q153" s="6">
        <v>22</v>
      </c>
      <c r="R153" s="6" t="s">
        <v>47</v>
      </c>
      <c r="S153" s="6" t="s">
        <v>46</v>
      </c>
      <c r="T153" s="6" t="s">
        <v>46</v>
      </c>
    </row>
    <row r="154" spans="1:20" x14ac:dyDescent="0.25">
      <c r="A154" s="6" t="s">
        <v>71</v>
      </c>
      <c r="B154" s="6" t="s">
        <v>1138</v>
      </c>
      <c r="C154" s="6" t="s">
        <v>83</v>
      </c>
      <c r="D154" s="6" t="s">
        <v>82</v>
      </c>
      <c r="E154" s="6" t="s">
        <v>81</v>
      </c>
      <c r="F154" s="6" t="s">
        <v>80</v>
      </c>
      <c r="G154" s="7">
        <v>24.693578720092773</v>
      </c>
      <c r="H154" s="6">
        <v>24.755275726318359</v>
      </c>
      <c r="I154" s="6">
        <v>8.7251394987106323E-2</v>
      </c>
      <c r="J154" s="7" t="s">
        <v>47</v>
      </c>
      <c r="K154" s="6" t="s">
        <v>47</v>
      </c>
      <c r="L154" s="6" t="s">
        <v>47</v>
      </c>
      <c r="M154" s="6" t="b">
        <v>1</v>
      </c>
      <c r="N154" s="6">
        <v>3.063979613653085E-2</v>
      </c>
      <c r="O154" s="6" t="b">
        <v>1</v>
      </c>
      <c r="P154" s="6">
        <v>3</v>
      </c>
      <c r="Q154" s="6">
        <v>22</v>
      </c>
      <c r="R154" s="6" t="s">
        <v>47</v>
      </c>
      <c r="S154" s="6" t="s">
        <v>46</v>
      </c>
      <c r="T154" s="6" t="s">
        <v>46</v>
      </c>
    </row>
    <row r="155" spans="1:20" x14ac:dyDescent="0.25">
      <c r="A155" s="6" t="s">
        <v>70</v>
      </c>
      <c r="B155" s="6" t="s">
        <v>1139</v>
      </c>
      <c r="C155" s="6" t="s">
        <v>88</v>
      </c>
      <c r="D155" s="6" t="s">
        <v>82</v>
      </c>
      <c r="E155" s="6" t="s">
        <v>87</v>
      </c>
      <c r="F155" s="6" t="s">
        <v>86</v>
      </c>
      <c r="G155" s="7">
        <v>20.50358772277832</v>
      </c>
      <c r="H155" s="6">
        <v>20.544380187988281</v>
      </c>
      <c r="I155" s="6">
        <v>5.7687908411026001E-2</v>
      </c>
      <c r="J155" s="7">
        <v>80491.9296875</v>
      </c>
      <c r="K155" s="6">
        <v>78287.453125</v>
      </c>
      <c r="L155" s="6">
        <v>3117.606201171875</v>
      </c>
      <c r="M155" s="6" t="b">
        <v>1</v>
      </c>
      <c r="N155" s="6">
        <v>4.0316009400438522E-2</v>
      </c>
      <c r="O155" s="6" t="b">
        <v>1</v>
      </c>
      <c r="P155" s="6">
        <v>3</v>
      </c>
      <c r="Q155" s="6">
        <v>17</v>
      </c>
      <c r="R155" s="6" t="s">
        <v>47</v>
      </c>
      <c r="S155" s="6" t="s">
        <v>46</v>
      </c>
      <c r="T155" s="6" t="s">
        <v>46</v>
      </c>
    </row>
    <row r="156" spans="1:20" x14ac:dyDescent="0.25">
      <c r="A156" s="6" t="s">
        <v>70</v>
      </c>
      <c r="B156" s="6" t="s">
        <v>1139</v>
      </c>
      <c r="C156" s="6" t="s">
        <v>83</v>
      </c>
      <c r="D156" s="6" t="s">
        <v>82</v>
      </c>
      <c r="E156" s="6" t="s">
        <v>81</v>
      </c>
      <c r="F156" s="6" t="s">
        <v>80</v>
      </c>
      <c r="G156" s="7">
        <v>25.174209594726563</v>
      </c>
      <c r="H156" s="6">
        <v>25.131076812744141</v>
      </c>
      <c r="I156" s="6">
        <v>6.0997616499662399E-2</v>
      </c>
      <c r="J156" s="7" t="s">
        <v>47</v>
      </c>
      <c r="K156" s="6" t="s">
        <v>47</v>
      </c>
      <c r="L156" s="6" t="s">
        <v>47</v>
      </c>
      <c r="M156" s="6" t="b">
        <v>1</v>
      </c>
      <c r="N156" s="6">
        <v>3.063979613653085E-2</v>
      </c>
      <c r="O156" s="6" t="b">
        <v>1</v>
      </c>
      <c r="P156" s="6">
        <v>3</v>
      </c>
      <c r="Q156" s="6">
        <v>23</v>
      </c>
      <c r="R156" s="6" t="s">
        <v>47</v>
      </c>
      <c r="S156" s="6" t="s">
        <v>46</v>
      </c>
      <c r="T156" s="6" t="s">
        <v>46</v>
      </c>
    </row>
    <row r="157" spans="1:20" x14ac:dyDescent="0.25">
      <c r="A157" s="6" t="s">
        <v>69</v>
      </c>
      <c r="B157" s="6" t="s">
        <v>1139</v>
      </c>
      <c r="C157" s="6" t="s">
        <v>88</v>
      </c>
      <c r="D157" s="6" t="s">
        <v>82</v>
      </c>
      <c r="E157" s="6" t="s">
        <v>87</v>
      </c>
      <c r="F157" s="6" t="s">
        <v>86</v>
      </c>
      <c r="G157" s="7">
        <v>20.585170745849609</v>
      </c>
      <c r="H157" s="6">
        <v>20.544380187988281</v>
      </c>
      <c r="I157" s="6">
        <v>5.7687908411026001E-2</v>
      </c>
      <c r="J157" s="7">
        <v>76082.96875</v>
      </c>
      <c r="K157" s="6">
        <v>78287.453125</v>
      </c>
      <c r="L157" s="6">
        <v>3117.606201171875</v>
      </c>
      <c r="M157" s="6" t="b">
        <v>1</v>
      </c>
      <c r="N157" s="6">
        <v>4.0316009400438522E-2</v>
      </c>
      <c r="O157" s="6" t="b">
        <v>1</v>
      </c>
      <c r="P157" s="6">
        <v>3</v>
      </c>
      <c r="Q157" s="6">
        <v>18</v>
      </c>
      <c r="R157" s="6" t="s">
        <v>47</v>
      </c>
      <c r="S157" s="6" t="s">
        <v>46</v>
      </c>
      <c r="T157" s="6" t="s">
        <v>46</v>
      </c>
    </row>
    <row r="158" spans="1:20" x14ac:dyDescent="0.25">
      <c r="A158" s="6" t="s">
        <v>69</v>
      </c>
      <c r="B158" s="6" t="s">
        <v>1139</v>
      </c>
      <c r="C158" s="6" t="s">
        <v>83</v>
      </c>
      <c r="D158" s="6" t="s">
        <v>82</v>
      </c>
      <c r="E158" s="6" t="s">
        <v>81</v>
      </c>
      <c r="F158" s="6" t="s">
        <v>80</v>
      </c>
      <c r="G158" s="7">
        <v>25.087945938110352</v>
      </c>
      <c r="H158" s="6">
        <v>25.131076812744141</v>
      </c>
      <c r="I158" s="6">
        <v>6.0997616499662399E-2</v>
      </c>
      <c r="J158" s="7" t="s">
        <v>47</v>
      </c>
      <c r="K158" s="6" t="s">
        <v>47</v>
      </c>
      <c r="L158" s="6" t="s">
        <v>47</v>
      </c>
      <c r="M158" s="6" t="b">
        <v>1</v>
      </c>
      <c r="N158" s="6">
        <v>3.063979613653085E-2</v>
      </c>
      <c r="O158" s="6" t="b">
        <v>1</v>
      </c>
      <c r="P158" s="6">
        <v>3</v>
      </c>
      <c r="Q158" s="6">
        <v>23</v>
      </c>
      <c r="R158" s="6" t="s">
        <v>47</v>
      </c>
      <c r="S158" s="6" t="s">
        <v>46</v>
      </c>
      <c r="T158" s="6" t="s">
        <v>46</v>
      </c>
    </row>
    <row r="159" spans="1:20" x14ac:dyDescent="0.25">
      <c r="A159" s="6" t="s">
        <v>68</v>
      </c>
      <c r="B159" s="6" t="s">
        <v>1140</v>
      </c>
      <c r="C159" s="6" t="s">
        <v>88</v>
      </c>
      <c r="D159" s="6" t="s">
        <v>82</v>
      </c>
      <c r="E159" s="6" t="s">
        <v>87</v>
      </c>
      <c r="F159" s="6" t="s">
        <v>86</v>
      </c>
      <c r="G159" s="7">
        <v>16.985807418823242</v>
      </c>
      <c r="H159" s="6">
        <v>17.052253723144531</v>
      </c>
      <c r="I159" s="6">
        <v>9.3969263136386871E-2</v>
      </c>
      <c r="J159" s="7">
        <v>913385.0625</v>
      </c>
      <c r="K159" s="6">
        <v>873343.5625</v>
      </c>
      <c r="L159" s="6">
        <v>56627.23046875</v>
      </c>
      <c r="M159" s="6" t="b">
        <v>1</v>
      </c>
      <c r="N159" s="6">
        <v>4.0316009400438522E-2</v>
      </c>
      <c r="O159" s="6" t="b">
        <v>1</v>
      </c>
      <c r="P159" s="6">
        <v>3</v>
      </c>
      <c r="Q159" s="6">
        <v>14</v>
      </c>
      <c r="R159" s="6" t="s">
        <v>47</v>
      </c>
      <c r="S159" s="6" t="s">
        <v>46</v>
      </c>
      <c r="T159" s="6" t="s">
        <v>46</v>
      </c>
    </row>
    <row r="160" spans="1:20" x14ac:dyDescent="0.25">
      <c r="A160" s="6" t="s">
        <v>68</v>
      </c>
      <c r="B160" s="6" t="s">
        <v>1140</v>
      </c>
      <c r="C160" s="6" t="s">
        <v>83</v>
      </c>
      <c r="D160" s="6" t="s">
        <v>82</v>
      </c>
      <c r="E160" s="6" t="s">
        <v>81</v>
      </c>
      <c r="F160" s="6" t="s">
        <v>80</v>
      </c>
      <c r="G160" s="7">
        <v>25.449016571044922</v>
      </c>
      <c r="H160" s="6">
        <v>25.585742950439453</v>
      </c>
      <c r="I160" s="6">
        <v>0.19336029887199402</v>
      </c>
      <c r="J160" s="7" t="s">
        <v>47</v>
      </c>
      <c r="K160" s="6" t="s">
        <v>47</v>
      </c>
      <c r="L160" s="6" t="s">
        <v>47</v>
      </c>
      <c r="M160" s="6" t="b">
        <v>1</v>
      </c>
      <c r="N160" s="6">
        <v>3.063979613653085E-2</v>
      </c>
      <c r="O160" s="6" t="b">
        <v>1</v>
      </c>
      <c r="P160" s="6">
        <v>3</v>
      </c>
      <c r="Q160" s="6">
        <v>23</v>
      </c>
      <c r="R160" s="6" t="s">
        <v>47</v>
      </c>
      <c r="S160" s="6" t="s">
        <v>46</v>
      </c>
      <c r="T160" s="6" t="s">
        <v>46</v>
      </c>
    </row>
    <row r="161" spans="1:20" x14ac:dyDescent="0.25">
      <c r="A161" s="6" t="s">
        <v>67</v>
      </c>
      <c r="B161" s="6" t="s">
        <v>1140</v>
      </c>
      <c r="C161" s="6" t="s">
        <v>88</v>
      </c>
      <c r="D161" s="6" t="s">
        <v>82</v>
      </c>
      <c r="E161" s="6" t="s">
        <v>87</v>
      </c>
      <c r="F161" s="6" t="s">
        <v>86</v>
      </c>
      <c r="G161" s="7">
        <v>17.11870002746582</v>
      </c>
      <c r="H161" s="6">
        <v>17.052253723144531</v>
      </c>
      <c r="I161" s="6">
        <v>9.3969263136386871E-2</v>
      </c>
      <c r="J161" s="7">
        <v>833302.0625</v>
      </c>
      <c r="K161" s="6">
        <v>873343.5625</v>
      </c>
      <c r="L161" s="6">
        <v>56627.23046875</v>
      </c>
      <c r="M161" s="6" t="b">
        <v>1</v>
      </c>
      <c r="N161" s="6">
        <v>4.0316009400438522E-2</v>
      </c>
      <c r="O161" s="6" t="b">
        <v>1</v>
      </c>
      <c r="P161" s="6">
        <v>3</v>
      </c>
      <c r="Q161" s="6">
        <v>15</v>
      </c>
      <c r="R161" s="6" t="s">
        <v>47</v>
      </c>
      <c r="S161" s="6" t="s">
        <v>46</v>
      </c>
      <c r="T161" s="6" t="s">
        <v>46</v>
      </c>
    </row>
    <row r="162" spans="1:20" x14ac:dyDescent="0.25">
      <c r="A162" s="6" t="s">
        <v>67</v>
      </c>
      <c r="B162" s="6" t="s">
        <v>1140</v>
      </c>
      <c r="C162" s="6" t="s">
        <v>83</v>
      </c>
      <c r="D162" s="6" t="s">
        <v>82</v>
      </c>
      <c r="E162" s="6" t="s">
        <v>81</v>
      </c>
      <c r="F162" s="6" t="s">
        <v>80</v>
      </c>
      <c r="G162" s="7">
        <v>25.722469329833984</v>
      </c>
      <c r="H162" s="6">
        <v>25.585742950439453</v>
      </c>
      <c r="I162" s="6">
        <v>0.19336029887199402</v>
      </c>
      <c r="J162" s="7" t="s">
        <v>47</v>
      </c>
      <c r="K162" s="6" t="s">
        <v>47</v>
      </c>
      <c r="L162" s="6" t="s">
        <v>47</v>
      </c>
      <c r="M162" s="6" t="b">
        <v>1</v>
      </c>
      <c r="N162" s="6">
        <v>3.063979613653085E-2</v>
      </c>
      <c r="O162" s="6" t="b">
        <v>1</v>
      </c>
      <c r="P162" s="6">
        <v>3</v>
      </c>
      <c r="Q162" s="6">
        <v>23</v>
      </c>
      <c r="R162" s="6" t="s">
        <v>47</v>
      </c>
      <c r="S162" s="6" t="s">
        <v>46</v>
      </c>
      <c r="T162" s="6" t="s">
        <v>46</v>
      </c>
    </row>
    <row r="163" spans="1:20" x14ac:dyDescent="0.25">
      <c r="A163" s="6" t="s">
        <v>66</v>
      </c>
      <c r="B163" s="6" t="s">
        <v>1141</v>
      </c>
      <c r="C163" s="6" t="s">
        <v>88</v>
      </c>
      <c r="D163" s="6" t="s">
        <v>82</v>
      </c>
      <c r="E163" s="6" t="s">
        <v>87</v>
      </c>
      <c r="F163" s="6" t="s">
        <v>86</v>
      </c>
      <c r="G163" s="7">
        <v>34.740646362304688</v>
      </c>
      <c r="H163" s="6">
        <v>34.230903625488281</v>
      </c>
      <c r="I163" s="6">
        <v>0.72088778018951416</v>
      </c>
      <c r="J163" s="7">
        <v>4.3289761543273926</v>
      </c>
      <c r="K163" s="6">
        <v>6.5404806137084961</v>
      </c>
      <c r="L163" s="6">
        <v>3.1275398731231689</v>
      </c>
      <c r="M163" s="6" t="b">
        <v>1</v>
      </c>
      <c r="N163" s="6">
        <v>4.0316009400438522E-2</v>
      </c>
      <c r="O163" s="6" t="b">
        <v>1</v>
      </c>
      <c r="P163" s="6">
        <v>3</v>
      </c>
      <c r="Q163" s="6">
        <v>31</v>
      </c>
      <c r="R163" s="6" t="s">
        <v>47</v>
      </c>
      <c r="S163" s="6" t="s">
        <v>95</v>
      </c>
      <c r="T163" s="6" t="s">
        <v>46</v>
      </c>
    </row>
    <row r="164" spans="1:20" x14ac:dyDescent="0.25">
      <c r="A164" s="6" t="s">
        <v>66</v>
      </c>
      <c r="B164" s="6" t="s">
        <v>1141</v>
      </c>
      <c r="C164" s="6" t="s">
        <v>83</v>
      </c>
      <c r="D164" s="6" t="s">
        <v>82</v>
      </c>
      <c r="E164" s="6" t="s">
        <v>81</v>
      </c>
      <c r="F164" s="6" t="s">
        <v>80</v>
      </c>
      <c r="G164" s="7">
        <v>24.922653198242188</v>
      </c>
      <c r="H164" s="6">
        <v>25.050384521484375</v>
      </c>
      <c r="I164" s="6">
        <v>0.18064071238040924</v>
      </c>
      <c r="J164" s="7" t="s">
        <v>47</v>
      </c>
      <c r="K164" s="6" t="s">
        <v>47</v>
      </c>
      <c r="L164" s="6" t="s">
        <v>47</v>
      </c>
      <c r="M164" s="6" t="b">
        <v>1</v>
      </c>
      <c r="N164" s="6">
        <v>3.063979613653085E-2</v>
      </c>
      <c r="O164" s="6" t="b">
        <v>1</v>
      </c>
      <c r="P164" s="6">
        <v>3</v>
      </c>
      <c r="Q164" s="6">
        <v>23</v>
      </c>
      <c r="R164" s="6" t="s">
        <v>47</v>
      </c>
      <c r="S164" s="6" t="s">
        <v>95</v>
      </c>
      <c r="T164" s="6" t="s">
        <v>46</v>
      </c>
    </row>
    <row r="165" spans="1:20" x14ac:dyDescent="0.25">
      <c r="A165" s="6" t="s">
        <v>65</v>
      </c>
      <c r="B165" s="6" t="s">
        <v>1141</v>
      </c>
      <c r="C165" s="6" t="s">
        <v>88</v>
      </c>
      <c r="D165" s="6" t="s">
        <v>82</v>
      </c>
      <c r="E165" s="6" t="s">
        <v>87</v>
      </c>
      <c r="F165" s="6" t="s">
        <v>86</v>
      </c>
      <c r="G165" s="7">
        <v>33.721157073974609</v>
      </c>
      <c r="H165" s="6">
        <v>34.230903625488281</v>
      </c>
      <c r="I165" s="6">
        <v>0.72088778018951416</v>
      </c>
      <c r="J165" s="7">
        <v>8.7519855499267578</v>
      </c>
      <c r="K165" s="6">
        <v>6.5404806137084961</v>
      </c>
      <c r="L165" s="6">
        <v>3.1275398731231689</v>
      </c>
      <c r="M165" s="6" t="b">
        <v>1</v>
      </c>
      <c r="N165" s="6">
        <v>4.0316009400438522E-2</v>
      </c>
      <c r="O165" s="6" t="b">
        <v>1</v>
      </c>
      <c r="P165" s="6">
        <v>3</v>
      </c>
      <c r="Q165" s="6">
        <v>32</v>
      </c>
      <c r="R165" s="6" t="s">
        <v>47</v>
      </c>
      <c r="S165" s="6" t="s">
        <v>95</v>
      </c>
      <c r="T165" s="6" t="s">
        <v>46</v>
      </c>
    </row>
    <row r="166" spans="1:20" x14ac:dyDescent="0.25">
      <c r="A166" s="6" t="s">
        <v>65</v>
      </c>
      <c r="B166" s="6" t="s">
        <v>1141</v>
      </c>
      <c r="C166" s="6" t="s">
        <v>83</v>
      </c>
      <c r="D166" s="6" t="s">
        <v>82</v>
      </c>
      <c r="E166" s="6" t="s">
        <v>81</v>
      </c>
      <c r="F166" s="6" t="s">
        <v>80</v>
      </c>
      <c r="G166" s="7">
        <v>25.178117752075195</v>
      </c>
      <c r="H166" s="6">
        <v>25.050384521484375</v>
      </c>
      <c r="I166" s="6">
        <v>0.18064071238040924</v>
      </c>
      <c r="J166" s="7" t="s">
        <v>47</v>
      </c>
      <c r="K166" s="6" t="s">
        <v>47</v>
      </c>
      <c r="L166" s="6" t="s">
        <v>47</v>
      </c>
      <c r="M166" s="6" t="b">
        <v>1</v>
      </c>
      <c r="N166" s="6">
        <v>3.063979613653085E-2</v>
      </c>
      <c r="O166" s="6" t="b">
        <v>1</v>
      </c>
      <c r="P166" s="6">
        <v>3</v>
      </c>
      <c r="Q166" s="6">
        <v>23</v>
      </c>
      <c r="R166" s="6" t="s">
        <v>47</v>
      </c>
      <c r="S166" s="6" t="s">
        <v>95</v>
      </c>
      <c r="T166" s="6" t="s">
        <v>46</v>
      </c>
    </row>
    <row r="167" spans="1:20" x14ac:dyDescent="0.25">
      <c r="A167" s="6" t="s">
        <v>64</v>
      </c>
      <c r="B167" s="6" t="s">
        <v>1142</v>
      </c>
      <c r="C167" s="6" t="s">
        <v>88</v>
      </c>
      <c r="D167" s="6" t="s">
        <v>82</v>
      </c>
      <c r="E167" s="6" t="s">
        <v>87</v>
      </c>
      <c r="F167" s="6" t="s">
        <v>86</v>
      </c>
      <c r="G167" s="7" t="s">
        <v>85</v>
      </c>
      <c r="H167" s="6" t="s">
        <v>47</v>
      </c>
      <c r="I167" s="6" t="s">
        <v>47</v>
      </c>
      <c r="J167" s="7" t="s">
        <v>47</v>
      </c>
      <c r="K167" s="6" t="s">
        <v>47</v>
      </c>
      <c r="L167" s="6" t="s">
        <v>47</v>
      </c>
      <c r="M167" s="6" t="b">
        <v>1</v>
      </c>
      <c r="N167" s="6">
        <v>4.0316009400438522E-2</v>
      </c>
      <c r="O167" s="6" t="b">
        <v>1</v>
      </c>
      <c r="P167" s="6">
        <v>3</v>
      </c>
      <c r="Q167" s="6">
        <v>44</v>
      </c>
      <c r="R167" s="6" t="s">
        <v>47</v>
      </c>
      <c r="S167" s="6" t="s">
        <v>46</v>
      </c>
      <c r="T167" s="6" t="s">
        <v>95</v>
      </c>
    </row>
    <row r="168" spans="1:20" x14ac:dyDescent="0.25">
      <c r="A168" s="6" t="s">
        <v>64</v>
      </c>
      <c r="B168" s="6" t="s">
        <v>1142</v>
      </c>
      <c r="C168" s="6" t="s">
        <v>83</v>
      </c>
      <c r="D168" s="6" t="s">
        <v>82</v>
      </c>
      <c r="E168" s="6" t="s">
        <v>81</v>
      </c>
      <c r="F168" s="6" t="s">
        <v>80</v>
      </c>
      <c r="G168" s="7">
        <v>24.891674041748047</v>
      </c>
      <c r="H168" s="6">
        <v>24.871234893798828</v>
      </c>
      <c r="I168" s="6">
        <v>2.8905320912599564E-2</v>
      </c>
      <c r="J168" s="7" t="s">
        <v>47</v>
      </c>
      <c r="K168" s="6" t="s">
        <v>47</v>
      </c>
      <c r="L168" s="6" t="s">
        <v>47</v>
      </c>
      <c r="M168" s="6" t="b">
        <v>1</v>
      </c>
      <c r="N168" s="6">
        <v>3.063979613653085E-2</v>
      </c>
      <c r="O168" s="6" t="b">
        <v>1</v>
      </c>
      <c r="P168" s="6">
        <v>3</v>
      </c>
      <c r="Q168" s="6">
        <v>22</v>
      </c>
      <c r="R168" s="6" t="s">
        <v>47</v>
      </c>
      <c r="S168" s="6" t="s">
        <v>46</v>
      </c>
      <c r="T168" s="6" t="s">
        <v>95</v>
      </c>
    </row>
    <row r="169" spans="1:20" x14ac:dyDescent="0.25">
      <c r="A169" s="6" t="s">
        <v>63</v>
      </c>
      <c r="B169" s="6" t="s">
        <v>1142</v>
      </c>
      <c r="C169" s="6" t="s">
        <v>88</v>
      </c>
      <c r="D169" s="6" t="s">
        <v>82</v>
      </c>
      <c r="E169" s="6" t="s">
        <v>87</v>
      </c>
      <c r="F169" s="6" t="s">
        <v>86</v>
      </c>
      <c r="G169" s="7" t="s">
        <v>85</v>
      </c>
      <c r="H169" s="6" t="s">
        <v>47</v>
      </c>
      <c r="I169" s="6" t="s">
        <v>47</v>
      </c>
      <c r="J169" s="7" t="s">
        <v>47</v>
      </c>
      <c r="K169" s="6" t="s">
        <v>47</v>
      </c>
      <c r="L169" s="6" t="s">
        <v>47</v>
      </c>
      <c r="M169" s="6" t="b">
        <v>1</v>
      </c>
      <c r="N169" s="6">
        <v>4.0316009400438522E-2</v>
      </c>
      <c r="O169" s="6" t="b">
        <v>1</v>
      </c>
      <c r="P169" s="6">
        <v>3</v>
      </c>
      <c r="Q169" s="6">
        <v>44</v>
      </c>
      <c r="R169" s="6" t="s">
        <v>47</v>
      </c>
      <c r="S169" s="6" t="s">
        <v>46</v>
      </c>
      <c r="T169" s="6" t="s">
        <v>95</v>
      </c>
    </row>
    <row r="170" spans="1:20" x14ac:dyDescent="0.25">
      <c r="A170" s="6" t="s">
        <v>63</v>
      </c>
      <c r="B170" s="6" t="s">
        <v>1142</v>
      </c>
      <c r="C170" s="6" t="s">
        <v>83</v>
      </c>
      <c r="D170" s="6" t="s">
        <v>82</v>
      </c>
      <c r="E170" s="6" t="s">
        <v>81</v>
      </c>
      <c r="F170" s="6" t="s">
        <v>80</v>
      </c>
      <c r="G170" s="7">
        <v>24.850795745849609</v>
      </c>
      <c r="H170" s="6">
        <v>24.871234893798828</v>
      </c>
      <c r="I170" s="6">
        <v>2.8905320912599564E-2</v>
      </c>
      <c r="J170" s="7" t="s">
        <v>47</v>
      </c>
      <c r="K170" s="6" t="s">
        <v>47</v>
      </c>
      <c r="L170" s="6" t="s">
        <v>47</v>
      </c>
      <c r="M170" s="6" t="b">
        <v>1</v>
      </c>
      <c r="N170" s="6">
        <v>3.063979613653085E-2</v>
      </c>
      <c r="O170" s="6" t="b">
        <v>1</v>
      </c>
      <c r="P170" s="6">
        <v>3</v>
      </c>
      <c r="Q170" s="6">
        <v>22</v>
      </c>
      <c r="R170" s="6" t="s">
        <v>47</v>
      </c>
      <c r="S170" s="6" t="s">
        <v>46</v>
      </c>
      <c r="T170" s="6" t="s">
        <v>95</v>
      </c>
    </row>
    <row r="171" spans="1:20" x14ac:dyDescent="0.25">
      <c r="A171" s="6" t="s">
        <v>62</v>
      </c>
      <c r="B171" s="6" t="s">
        <v>1143</v>
      </c>
      <c r="C171" s="6" t="s">
        <v>88</v>
      </c>
      <c r="D171" s="6" t="s">
        <v>82</v>
      </c>
      <c r="E171" s="6" t="s">
        <v>87</v>
      </c>
      <c r="F171" s="6" t="s">
        <v>86</v>
      </c>
      <c r="G171" s="7">
        <v>30.031410217285156</v>
      </c>
      <c r="H171" s="6">
        <v>29.815412521362305</v>
      </c>
      <c r="I171" s="6">
        <v>0.30546686053276062</v>
      </c>
      <c r="J171" s="7">
        <v>111.83481597900391</v>
      </c>
      <c r="K171" s="6">
        <v>131.26901245117188</v>
      </c>
      <c r="L171" s="6">
        <v>27.484109878540039</v>
      </c>
      <c r="M171" s="6" t="b">
        <v>1</v>
      </c>
      <c r="N171" s="6">
        <v>4.0316009400438522E-2</v>
      </c>
      <c r="O171" s="6" t="b">
        <v>1</v>
      </c>
      <c r="P171" s="6">
        <v>3</v>
      </c>
      <c r="Q171" s="6">
        <v>29</v>
      </c>
      <c r="R171" s="6" t="s">
        <v>47</v>
      </c>
      <c r="S171" s="6" t="s">
        <v>46</v>
      </c>
      <c r="T171" s="6" t="s">
        <v>46</v>
      </c>
    </row>
    <row r="172" spans="1:20" x14ac:dyDescent="0.25">
      <c r="A172" s="6" t="s">
        <v>62</v>
      </c>
      <c r="B172" s="6" t="s">
        <v>1143</v>
      </c>
      <c r="C172" s="6" t="s">
        <v>83</v>
      </c>
      <c r="D172" s="6" t="s">
        <v>82</v>
      </c>
      <c r="E172" s="6" t="s">
        <v>81</v>
      </c>
      <c r="F172" s="6" t="s">
        <v>80</v>
      </c>
      <c r="G172" s="7">
        <v>24.717636108398438</v>
      </c>
      <c r="H172" s="6">
        <v>24.741466522216797</v>
      </c>
      <c r="I172" s="6">
        <v>3.3699944615364075E-2</v>
      </c>
      <c r="J172" s="7" t="s">
        <v>47</v>
      </c>
      <c r="K172" s="6" t="s">
        <v>47</v>
      </c>
      <c r="L172" s="6" t="s">
        <v>47</v>
      </c>
      <c r="M172" s="6" t="b">
        <v>1</v>
      </c>
      <c r="N172" s="6">
        <v>3.063979613653085E-2</v>
      </c>
      <c r="O172" s="6" t="b">
        <v>1</v>
      </c>
      <c r="P172" s="6">
        <v>3</v>
      </c>
      <c r="Q172" s="6">
        <v>21</v>
      </c>
      <c r="R172" s="6" t="s">
        <v>47</v>
      </c>
      <c r="S172" s="6" t="s">
        <v>46</v>
      </c>
      <c r="T172" s="6" t="s">
        <v>46</v>
      </c>
    </row>
    <row r="173" spans="1:20" x14ac:dyDescent="0.25">
      <c r="A173" s="6" t="s">
        <v>61</v>
      </c>
      <c r="B173" s="6" t="s">
        <v>1143</v>
      </c>
      <c r="C173" s="6" t="s">
        <v>88</v>
      </c>
      <c r="D173" s="6" t="s">
        <v>82</v>
      </c>
      <c r="E173" s="6" t="s">
        <v>87</v>
      </c>
      <c r="F173" s="6" t="s">
        <v>86</v>
      </c>
      <c r="G173" s="7">
        <v>29.599414825439453</v>
      </c>
      <c r="H173" s="6">
        <v>29.815412521362305</v>
      </c>
      <c r="I173" s="6">
        <v>0.30546686053276062</v>
      </c>
      <c r="J173" s="7">
        <v>150.70321655273438</v>
      </c>
      <c r="K173" s="6">
        <v>131.26901245117188</v>
      </c>
      <c r="L173" s="6">
        <v>27.484109878540039</v>
      </c>
      <c r="M173" s="6" t="b">
        <v>1</v>
      </c>
      <c r="N173" s="6">
        <v>4.0316009400438522E-2</v>
      </c>
      <c r="O173" s="6" t="b">
        <v>1</v>
      </c>
      <c r="P173" s="6">
        <v>3</v>
      </c>
      <c r="Q173" s="6">
        <v>28</v>
      </c>
      <c r="R173" s="6" t="s">
        <v>47</v>
      </c>
      <c r="S173" s="6" t="s">
        <v>46</v>
      </c>
      <c r="T173" s="6" t="s">
        <v>46</v>
      </c>
    </row>
    <row r="174" spans="1:20" x14ac:dyDescent="0.25">
      <c r="A174" s="6" t="s">
        <v>61</v>
      </c>
      <c r="B174" s="6" t="s">
        <v>1143</v>
      </c>
      <c r="C174" s="6" t="s">
        <v>83</v>
      </c>
      <c r="D174" s="6" t="s">
        <v>82</v>
      </c>
      <c r="E174" s="6" t="s">
        <v>81</v>
      </c>
      <c r="F174" s="6" t="s">
        <v>80</v>
      </c>
      <c r="G174" s="7">
        <v>24.765295028686523</v>
      </c>
      <c r="H174" s="6">
        <v>24.741466522216797</v>
      </c>
      <c r="I174" s="6">
        <v>3.3699944615364075E-2</v>
      </c>
      <c r="J174" s="7" t="s">
        <v>47</v>
      </c>
      <c r="K174" s="6" t="s">
        <v>47</v>
      </c>
      <c r="L174" s="6" t="s">
        <v>47</v>
      </c>
      <c r="M174" s="6" t="b">
        <v>1</v>
      </c>
      <c r="N174" s="6">
        <v>3.063979613653085E-2</v>
      </c>
      <c r="O174" s="6" t="b">
        <v>1</v>
      </c>
      <c r="P174" s="6">
        <v>3</v>
      </c>
      <c r="Q174" s="6">
        <v>22</v>
      </c>
      <c r="R174" s="6" t="s">
        <v>47</v>
      </c>
      <c r="S174" s="6" t="s">
        <v>46</v>
      </c>
      <c r="T174" s="6" t="s">
        <v>46</v>
      </c>
    </row>
    <row r="175" spans="1:20" x14ac:dyDescent="0.25">
      <c r="A175" s="6" t="s">
        <v>60</v>
      </c>
      <c r="B175" s="6" t="s">
        <v>1144</v>
      </c>
      <c r="C175" s="6" t="s">
        <v>88</v>
      </c>
      <c r="D175" s="6" t="s">
        <v>82</v>
      </c>
      <c r="E175" s="6" t="s">
        <v>87</v>
      </c>
      <c r="F175" s="6" t="s">
        <v>86</v>
      </c>
      <c r="G175" s="7" t="s">
        <v>85</v>
      </c>
      <c r="H175" s="6" t="s">
        <v>47</v>
      </c>
      <c r="I175" s="6" t="s">
        <v>47</v>
      </c>
      <c r="J175" s="7" t="s">
        <v>47</v>
      </c>
      <c r="K175" s="6" t="s">
        <v>47</v>
      </c>
      <c r="L175" s="6" t="s">
        <v>47</v>
      </c>
      <c r="M175" s="6" t="b">
        <v>1</v>
      </c>
      <c r="N175" s="6">
        <v>4.0316009400438522E-2</v>
      </c>
      <c r="O175" s="6" t="b">
        <v>1</v>
      </c>
      <c r="P175" s="6">
        <v>3</v>
      </c>
      <c r="Q175" s="6">
        <v>44</v>
      </c>
      <c r="R175" s="6" t="s">
        <v>47</v>
      </c>
      <c r="S175" s="6" t="s">
        <v>46</v>
      </c>
      <c r="T175" s="6" t="s">
        <v>95</v>
      </c>
    </row>
    <row r="176" spans="1:20" x14ac:dyDescent="0.25">
      <c r="A176" s="6" t="s">
        <v>60</v>
      </c>
      <c r="B176" s="6" t="s">
        <v>1144</v>
      </c>
      <c r="C176" s="6" t="s">
        <v>83</v>
      </c>
      <c r="D176" s="6" t="s">
        <v>82</v>
      </c>
      <c r="E176" s="6" t="s">
        <v>81</v>
      </c>
      <c r="F176" s="6" t="s">
        <v>80</v>
      </c>
      <c r="G176" s="7">
        <v>24.82505989074707</v>
      </c>
      <c r="H176" s="6">
        <v>24.854829788208008</v>
      </c>
      <c r="I176" s="6">
        <v>4.2100992053747177E-2</v>
      </c>
      <c r="J176" s="7" t="s">
        <v>47</v>
      </c>
      <c r="K176" s="6" t="s">
        <v>47</v>
      </c>
      <c r="L176" s="6" t="s">
        <v>47</v>
      </c>
      <c r="M176" s="6" t="b">
        <v>1</v>
      </c>
      <c r="N176" s="6">
        <v>3.063979613653085E-2</v>
      </c>
      <c r="O176" s="6" t="b">
        <v>1</v>
      </c>
      <c r="P176" s="6">
        <v>3</v>
      </c>
      <c r="Q176" s="6">
        <v>22</v>
      </c>
      <c r="R176" s="6" t="s">
        <v>47</v>
      </c>
      <c r="S176" s="6" t="s">
        <v>46</v>
      </c>
      <c r="T176" s="6" t="s">
        <v>95</v>
      </c>
    </row>
    <row r="177" spans="1:20" x14ac:dyDescent="0.25">
      <c r="A177" s="6" t="s">
        <v>59</v>
      </c>
      <c r="B177" s="6" t="s">
        <v>1144</v>
      </c>
      <c r="C177" s="6" t="s">
        <v>88</v>
      </c>
      <c r="D177" s="6" t="s">
        <v>82</v>
      </c>
      <c r="E177" s="6" t="s">
        <v>87</v>
      </c>
      <c r="F177" s="6" t="s">
        <v>86</v>
      </c>
      <c r="G177" s="7" t="s">
        <v>85</v>
      </c>
      <c r="H177" s="6" t="s">
        <v>47</v>
      </c>
      <c r="I177" s="6" t="s">
        <v>47</v>
      </c>
      <c r="J177" s="7" t="s">
        <v>47</v>
      </c>
      <c r="K177" s="6" t="s">
        <v>47</v>
      </c>
      <c r="L177" s="6" t="s">
        <v>47</v>
      </c>
      <c r="M177" s="6" t="b">
        <v>1</v>
      </c>
      <c r="N177" s="6">
        <v>4.0316009400438522E-2</v>
      </c>
      <c r="O177" s="6" t="b">
        <v>1</v>
      </c>
      <c r="P177" s="6">
        <v>3</v>
      </c>
      <c r="Q177" s="6">
        <v>31</v>
      </c>
      <c r="R177" s="6" t="s">
        <v>47</v>
      </c>
      <c r="S177" s="6" t="s">
        <v>46</v>
      </c>
      <c r="T177" s="6" t="s">
        <v>46</v>
      </c>
    </row>
    <row r="178" spans="1:20" x14ac:dyDescent="0.25">
      <c r="A178" s="6" t="s">
        <v>59</v>
      </c>
      <c r="B178" s="6" t="s">
        <v>1144</v>
      </c>
      <c r="C178" s="6" t="s">
        <v>83</v>
      </c>
      <c r="D178" s="6" t="s">
        <v>82</v>
      </c>
      <c r="E178" s="6" t="s">
        <v>81</v>
      </c>
      <c r="F178" s="6" t="s">
        <v>80</v>
      </c>
      <c r="G178" s="7">
        <v>24.884599685668945</v>
      </c>
      <c r="H178" s="6">
        <v>24.854829788208008</v>
      </c>
      <c r="I178" s="6">
        <v>4.2100992053747177E-2</v>
      </c>
      <c r="J178" s="7" t="s">
        <v>47</v>
      </c>
      <c r="K178" s="6" t="s">
        <v>47</v>
      </c>
      <c r="L178" s="6" t="s">
        <v>47</v>
      </c>
      <c r="M178" s="6" t="b">
        <v>1</v>
      </c>
      <c r="N178" s="6">
        <v>3.063979613653085E-2</v>
      </c>
      <c r="O178" s="6" t="b">
        <v>1</v>
      </c>
      <c r="P178" s="6">
        <v>3</v>
      </c>
      <c r="Q178" s="6">
        <v>23</v>
      </c>
      <c r="R178" s="6" t="s">
        <v>47</v>
      </c>
      <c r="S178" s="6" t="s">
        <v>46</v>
      </c>
      <c r="T178" s="6" t="s">
        <v>46</v>
      </c>
    </row>
    <row r="179" spans="1:20" x14ac:dyDescent="0.25">
      <c r="A179" s="6" t="s">
        <v>58</v>
      </c>
      <c r="B179" s="6" t="s">
        <v>1145</v>
      </c>
      <c r="C179" s="6" t="s">
        <v>88</v>
      </c>
      <c r="D179" s="6" t="s">
        <v>82</v>
      </c>
      <c r="E179" s="6" t="s">
        <v>87</v>
      </c>
      <c r="F179" s="6" t="s">
        <v>86</v>
      </c>
      <c r="G179" s="7" t="s">
        <v>85</v>
      </c>
      <c r="H179" s="6" t="s">
        <v>47</v>
      </c>
      <c r="I179" s="6" t="s">
        <v>47</v>
      </c>
      <c r="J179" s="7" t="s">
        <v>47</v>
      </c>
      <c r="K179" s="6" t="s">
        <v>47</v>
      </c>
      <c r="L179" s="6" t="s">
        <v>47</v>
      </c>
      <c r="M179" s="6" t="b">
        <v>1</v>
      </c>
      <c r="N179" s="6">
        <v>4.0316009400438522E-2</v>
      </c>
      <c r="O179" s="6" t="b">
        <v>1</v>
      </c>
      <c r="P179" s="6">
        <v>3</v>
      </c>
      <c r="Q179" s="6">
        <v>23</v>
      </c>
      <c r="R179" s="6" t="s">
        <v>47</v>
      </c>
      <c r="S179" s="6" t="s">
        <v>46</v>
      </c>
      <c r="T179" s="6" t="s">
        <v>46</v>
      </c>
    </row>
    <row r="180" spans="1:20" x14ac:dyDescent="0.25">
      <c r="A180" s="6" t="s">
        <v>58</v>
      </c>
      <c r="B180" s="6" t="s">
        <v>1145</v>
      </c>
      <c r="C180" s="6" t="s">
        <v>83</v>
      </c>
      <c r="D180" s="6" t="s">
        <v>82</v>
      </c>
      <c r="E180" s="6" t="s">
        <v>81</v>
      </c>
      <c r="F180" s="6" t="s">
        <v>80</v>
      </c>
      <c r="G180" s="7">
        <v>25.607231140136719</v>
      </c>
      <c r="H180" s="6">
        <v>25.652589797973633</v>
      </c>
      <c r="I180" s="6">
        <v>6.4146831631660461E-2</v>
      </c>
      <c r="J180" s="7" t="s">
        <v>47</v>
      </c>
      <c r="K180" s="6" t="s">
        <v>47</v>
      </c>
      <c r="L180" s="6" t="s">
        <v>47</v>
      </c>
      <c r="M180" s="6" t="b">
        <v>1</v>
      </c>
      <c r="N180" s="6">
        <v>3.063979613653085E-2</v>
      </c>
      <c r="O180" s="6" t="b">
        <v>1</v>
      </c>
      <c r="P180" s="6">
        <v>3</v>
      </c>
      <c r="Q180" s="6">
        <v>23</v>
      </c>
      <c r="R180" s="6" t="s">
        <v>47</v>
      </c>
      <c r="S180" s="6" t="s">
        <v>46</v>
      </c>
      <c r="T180" s="6" t="s">
        <v>46</v>
      </c>
    </row>
    <row r="181" spans="1:20" x14ac:dyDescent="0.25">
      <c r="A181" s="6" t="s">
        <v>57</v>
      </c>
      <c r="B181" s="6" t="s">
        <v>1145</v>
      </c>
      <c r="C181" s="6" t="s">
        <v>88</v>
      </c>
      <c r="D181" s="6" t="s">
        <v>82</v>
      </c>
      <c r="E181" s="6" t="s">
        <v>87</v>
      </c>
      <c r="F181" s="6" t="s">
        <v>86</v>
      </c>
      <c r="G181" s="7" t="s">
        <v>85</v>
      </c>
      <c r="H181" s="6" t="s">
        <v>47</v>
      </c>
      <c r="I181" s="6" t="s">
        <v>47</v>
      </c>
      <c r="J181" s="7" t="s">
        <v>47</v>
      </c>
      <c r="K181" s="6" t="s">
        <v>47</v>
      </c>
      <c r="L181" s="6" t="s">
        <v>47</v>
      </c>
      <c r="M181" s="6" t="b">
        <v>1</v>
      </c>
      <c r="N181" s="6">
        <v>4.0316009400438522E-2</v>
      </c>
      <c r="O181" s="6" t="b">
        <v>1</v>
      </c>
      <c r="P181" s="6">
        <v>3</v>
      </c>
      <c r="Q181" s="6">
        <v>44</v>
      </c>
      <c r="R181" s="6" t="s">
        <v>47</v>
      </c>
      <c r="S181" s="6" t="s">
        <v>46</v>
      </c>
      <c r="T181" s="6" t="s">
        <v>95</v>
      </c>
    </row>
    <row r="182" spans="1:20" x14ac:dyDescent="0.25">
      <c r="A182" s="6" t="s">
        <v>57</v>
      </c>
      <c r="B182" s="6" t="s">
        <v>1145</v>
      </c>
      <c r="C182" s="6" t="s">
        <v>83</v>
      </c>
      <c r="D182" s="6" t="s">
        <v>82</v>
      </c>
      <c r="E182" s="6" t="s">
        <v>81</v>
      </c>
      <c r="F182" s="6" t="s">
        <v>80</v>
      </c>
      <c r="G182" s="7">
        <v>25.697948455810547</v>
      </c>
      <c r="H182" s="6">
        <v>25.652589797973633</v>
      </c>
      <c r="I182" s="6">
        <v>6.4146831631660461E-2</v>
      </c>
      <c r="J182" s="7" t="s">
        <v>47</v>
      </c>
      <c r="K182" s="6" t="s">
        <v>47</v>
      </c>
      <c r="L182" s="6" t="s">
        <v>47</v>
      </c>
      <c r="M182" s="6" t="b">
        <v>1</v>
      </c>
      <c r="N182" s="6">
        <v>3.063979613653085E-2</v>
      </c>
      <c r="O182" s="6" t="b">
        <v>1</v>
      </c>
      <c r="P182" s="6">
        <v>3</v>
      </c>
      <c r="Q182" s="6">
        <v>24</v>
      </c>
      <c r="R182" s="6" t="s">
        <v>47</v>
      </c>
      <c r="S182" s="6" t="s">
        <v>46</v>
      </c>
      <c r="T182" s="6" t="s">
        <v>95</v>
      </c>
    </row>
    <row r="183" spans="1:20" x14ac:dyDescent="0.25">
      <c r="A183" s="6" t="s">
        <v>56</v>
      </c>
      <c r="B183" s="6" t="s">
        <v>1146</v>
      </c>
      <c r="C183" s="6" t="s">
        <v>88</v>
      </c>
      <c r="D183" s="6" t="s">
        <v>82</v>
      </c>
      <c r="E183" s="6" t="s">
        <v>87</v>
      </c>
      <c r="F183" s="6" t="s">
        <v>86</v>
      </c>
      <c r="G183" s="7">
        <v>32.004913330078125</v>
      </c>
      <c r="H183" s="6">
        <v>32.465488433837891</v>
      </c>
      <c r="I183" s="6">
        <v>0.65135157108306885</v>
      </c>
      <c r="J183" s="7">
        <v>28.626531600952148</v>
      </c>
      <c r="K183" s="6">
        <v>21.890434265136719</v>
      </c>
      <c r="L183" s="6">
        <v>9.5262813568115234</v>
      </c>
      <c r="M183" s="6" t="b">
        <v>1</v>
      </c>
      <c r="N183" s="6">
        <v>4.0316009400438522E-2</v>
      </c>
      <c r="O183" s="6" t="b">
        <v>1</v>
      </c>
      <c r="P183" s="6">
        <v>3</v>
      </c>
      <c r="Q183" s="6">
        <v>30</v>
      </c>
      <c r="R183" s="6" t="s">
        <v>47</v>
      </c>
      <c r="S183" s="6" t="s">
        <v>95</v>
      </c>
      <c r="T183" s="6" t="s">
        <v>46</v>
      </c>
    </row>
    <row r="184" spans="1:20" x14ac:dyDescent="0.25">
      <c r="A184" s="6" t="s">
        <v>56</v>
      </c>
      <c r="B184" s="6" t="s">
        <v>1146</v>
      </c>
      <c r="C184" s="6" t="s">
        <v>83</v>
      </c>
      <c r="D184" s="6" t="s">
        <v>82</v>
      </c>
      <c r="E184" s="6" t="s">
        <v>81</v>
      </c>
      <c r="F184" s="6" t="s">
        <v>80</v>
      </c>
      <c r="G184" s="7">
        <v>24.848731994628906</v>
      </c>
      <c r="H184" s="6">
        <v>24.86199951171875</v>
      </c>
      <c r="I184" s="6">
        <v>1.8764451146125793E-2</v>
      </c>
      <c r="J184" s="7" t="s">
        <v>47</v>
      </c>
      <c r="K184" s="6" t="s">
        <v>47</v>
      </c>
      <c r="L184" s="6" t="s">
        <v>47</v>
      </c>
      <c r="M184" s="6" t="b">
        <v>1</v>
      </c>
      <c r="N184" s="6">
        <v>3.063979613653085E-2</v>
      </c>
      <c r="O184" s="6" t="b">
        <v>1</v>
      </c>
      <c r="P184" s="6">
        <v>3</v>
      </c>
      <c r="Q184" s="6">
        <v>22</v>
      </c>
      <c r="R184" s="6" t="s">
        <v>47</v>
      </c>
      <c r="S184" s="6" t="s">
        <v>95</v>
      </c>
      <c r="T184" s="6" t="s">
        <v>46</v>
      </c>
    </row>
    <row r="185" spans="1:20" x14ac:dyDescent="0.25">
      <c r="A185" s="6" t="s">
        <v>55</v>
      </c>
      <c r="B185" s="6" t="s">
        <v>1146</v>
      </c>
      <c r="C185" s="6" t="s">
        <v>88</v>
      </c>
      <c r="D185" s="6" t="s">
        <v>82</v>
      </c>
      <c r="E185" s="6" t="s">
        <v>87</v>
      </c>
      <c r="F185" s="6" t="s">
        <v>86</v>
      </c>
      <c r="G185" s="7">
        <v>32.926063537597656</v>
      </c>
      <c r="H185" s="6">
        <v>32.465488433837891</v>
      </c>
      <c r="I185" s="6">
        <v>0.65135157108306885</v>
      </c>
      <c r="J185" s="7">
        <v>15.154335975646973</v>
      </c>
      <c r="K185" s="6">
        <v>21.890434265136719</v>
      </c>
      <c r="L185" s="6">
        <v>9.5262813568115234</v>
      </c>
      <c r="M185" s="6" t="b">
        <v>1</v>
      </c>
      <c r="N185" s="6">
        <v>4.0316009400438522E-2</v>
      </c>
      <c r="O185" s="6" t="b">
        <v>1</v>
      </c>
      <c r="P185" s="6">
        <v>3</v>
      </c>
      <c r="Q185" s="6">
        <v>30</v>
      </c>
      <c r="R185" s="6" t="s">
        <v>47</v>
      </c>
      <c r="S185" s="6" t="s">
        <v>95</v>
      </c>
      <c r="T185" s="6" t="s">
        <v>46</v>
      </c>
    </row>
    <row r="186" spans="1:20" x14ac:dyDescent="0.25">
      <c r="A186" s="6" t="s">
        <v>55</v>
      </c>
      <c r="B186" s="6" t="s">
        <v>1146</v>
      </c>
      <c r="C186" s="6" t="s">
        <v>83</v>
      </c>
      <c r="D186" s="6" t="s">
        <v>82</v>
      </c>
      <c r="E186" s="6" t="s">
        <v>81</v>
      </c>
      <c r="F186" s="6" t="s">
        <v>80</v>
      </c>
      <c r="G186" s="7">
        <v>24.875268936157227</v>
      </c>
      <c r="H186" s="6">
        <v>24.86199951171875</v>
      </c>
      <c r="I186" s="6">
        <v>1.8764451146125793E-2</v>
      </c>
      <c r="J186" s="7" t="s">
        <v>47</v>
      </c>
      <c r="K186" s="6" t="s">
        <v>47</v>
      </c>
      <c r="L186" s="6" t="s">
        <v>47</v>
      </c>
      <c r="M186" s="6" t="b">
        <v>1</v>
      </c>
      <c r="N186" s="6">
        <v>3.063979613653085E-2</v>
      </c>
      <c r="O186" s="6" t="b">
        <v>1</v>
      </c>
      <c r="P186" s="6">
        <v>3</v>
      </c>
      <c r="Q186" s="6">
        <v>22</v>
      </c>
      <c r="R186" s="6" t="s">
        <v>47</v>
      </c>
      <c r="S186" s="6" t="s">
        <v>95</v>
      </c>
      <c r="T186" s="6" t="s">
        <v>46</v>
      </c>
    </row>
    <row r="187" spans="1:20" x14ac:dyDescent="0.25">
      <c r="A187" s="6" t="s">
        <v>54</v>
      </c>
      <c r="B187" s="6" t="s">
        <v>1147</v>
      </c>
      <c r="C187" s="6" t="s">
        <v>88</v>
      </c>
      <c r="D187" s="6" t="s">
        <v>82</v>
      </c>
      <c r="E187" s="6" t="s">
        <v>87</v>
      </c>
      <c r="F187" s="6" t="s">
        <v>86</v>
      </c>
      <c r="G187" s="7" t="s">
        <v>85</v>
      </c>
      <c r="H187" s="6">
        <v>40.824207305908203</v>
      </c>
      <c r="I187" s="6" t="s">
        <v>47</v>
      </c>
      <c r="J187" s="7" t="s">
        <v>47</v>
      </c>
      <c r="K187" s="6" t="s">
        <v>47</v>
      </c>
      <c r="L187" s="6" t="s">
        <v>47</v>
      </c>
      <c r="M187" s="6" t="b">
        <v>1</v>
      </c>
      <c r="N187" s="6">
        <v>4.0316009400438522E-2</v>
      </c>
      <c r="O187" s="6" t="b">
        <v>1</v>
      </c>
      <c r="P187" s="6">
        <v>3</v>
      </c>
      <c r="Q187" s="6">
        <v>44</v>
      </c>
      <c r="R187" s="6" t="s">
        <v>47</v>
      </c>
      <c r="S187" s="6" t="s">
        <v>46</v>
      </c>
      <c r="T187" s="6" t="s">
        <v>95</v>
      </c>
    </row>
    <row r="188" spans="1:20" x14ac:dyDescent="0.25">
      <c r="A188" s="6" t="s">
        <v>54</v>
      </c>
      <c r="B188" s="6" t="s">
        <v>1147</v>
      </c>
      <c r="C188" s="6" t="s">
        <v>83</v>
      </c>
      <c r="D188" s="6" t="s">
        <v>82</v>
      </c>
      <c r="E188" s="6" t="s">
        <v>81</v>
      </c>
      <c r="F188" s="6" t="s">
        <v>80</v>
      </c>
      <c r="G188" s="7">
        <v>25.273591995239258</v>
      </c>
      <c r="H188" s="6">
        <v>25.263704299926758</v>
      </c>
      <c r="I188" s="6">
        <v>1.3983312994241714E-2</v>
      </c>
      <c r="J188" s="7" t="s">
        <v>47</v>
      </c>
      <c r="K188" s="6" t="s">
        <v>47</v>
      </c>
      <c r="L188" s="6" t="s">
        <v>47</v>
      </c>
      <c r="M188" s="6" t="b">
        <v>1</v>
      </c>
      <c r="N188" s="6">
        <v>3.063979613653085E-2</v>
      </c>
      <c r="O188" s="6" t="b">
        <v>1</v>
      </c>
      <c r="P188" s="6">
        <v>3</v>
      </c>
      <c r="Q188" s="6">
        <v>23</v>
      </c>
      <c r="R188" s="6" t="s">
        <v>47</v>
      </c>
      <c r="S188" s="6" t="s">
        <v>46</v>
      </c>
      <c r="T188" s="6" t="s">
        <v>95</v>
      </c>
    </row>
    <row r="189" spans="1:20" x14ac:dyDescent="0.25">
      <c r="A189" s="6" t="s">
        <v>53</v>
      </c>
      <c r="B189" s="6" t="s">
        <v>1147</v>
      </c>
      <c r="C189" s="6" t="s">
        <v>88</v>
      </c>
      <c r="D189" s="6" t="s">
        <v>82</v>
      </c>
      <c r="E189" s="6" t="s">
        <v>87</v>
      </c>
      <c r="F189" s="6" t="s">
        <v>86</v>
      </c>
      <c r="G189" s="7">
        <v>40.824207305908203</v>
      </c>
      <c r="H189" s="6">
        <v>40.824207305908203</v>
      </c>
      <c r="I189" s="6" t="s">
        <v>47</v>
      </c>
      <c r="J189" s="7">
        <v>6.487312912940979E-2</v>
      </c>
      <c r="K189" s="6">
        <v>6.487312912940979E-2</v>
      </c>
      <c r="L189" s="6" t="s">
        <v>47</v>
      </c>
      <c r="M189" s="6" t="b">
        <v>1</v>
      </c>
      <c r="N189" s="6">
        <v>4.0316009400438522E-2</v>
      </c>
      <c r="O189" s="6" t="b">
        <v>1</v>
      </c>
      <c r="P189" s="6">
        <v>3</v>
      </c>
      <c r="Q189" s="6">
        <v>37</v>
      </c>
      <c r="R189" s="6" t="s">
        <v>47</v>
      </c>
      <c r="S189" s="6" t="s">
        <v>46</v>
      </c>
      <c r="T189" s="6" t="s">
        <v>46</v>
      </c>
    </row>
    <row r="190" spans="1:20" x14ac:dyDescent="0.25">
      <c r="A190" s="6" t="s">
        <v>53</v>
      </c>
      <c r="B190" s="6" t="s">
        <v>1147</v>
      </c>
      <c r="C190" s="6" t="s">
        <v>83</v>
      </c>
      <c r="D190" s="6" t="s">
        <v>82</v>
      </c>
      <c r="E190" s="6" t="s">
        <v>81</v>
      </c>
      <c r="F190" s="6" t="s">
        <v>80</v>
      </c>
      <c r="G190" s="7">
        <v>25.253816604614258</v>
      </c>
      <c r="H190" s="6">
        <v>25.263704299926758</v>
      </c>
      <c r="I190" s="6">
        <v>1.3983312994241714E-2</v>
      </c>
      <c r="J190" s="7" t="s">
        <v>47</v>
      </c>
      <c r="K190" s="6" t="s">
        <v>47</v>
      </c>
      <c r="L190" s="6" t="s">
        <v>47</v>
      </c>
      <c r="M190" s="6" t="b">
        <v>1</v>
      </c>
      <c r="N190" s="6">
        <v>3.063979613653085E-2</v>
      </c>
      <c r="O190" s="6" t="b">
        <v>1</v>
      </c>
      <c r="P190" s="6">
        <v>3</v>
      </c>
      <c r="Q190" s="6">
        <v>23</v>
      </c>
      <c r="R190" s="6" t="s">
        <v>47</v>
      </c>
      <c r="S190" s="6" t="s">
        <v>46</v>
      </c>
      <c r="T190" s="6" t="s">
        <v>46</v>
      </c>
    </row>
    <row r="191" spans="1:20" x14ac:dyDescent="0.25">
      <c r="A191" s="6" t="s">
        <v>52</v>
      </c>
      <c r="B191" s="6" t="s">
        <v>1148</v>
      </c>
      <c r="C191" s="6" t="s">
        <v>88</v>
      </c>
      <c r="D191" s="6" t="s">
        <v>82</v>
      </c>
      <c r="E191" s="6" t="s">
        <v>87</v>
      </c>
      <c r="F191" s="6" t="s">
        <v>86</v>
      </c>
      <c r="G191" s="7" t="s">
        <v>85</v>
      </c>
      <c r="H191" s="6" t="s">
        <v>47</v>
      </c>
      <c r="I191" s="6" t="s">
        <v>47</v>
      </c>
      <c r="J191" s="7" t="s">
        <v>47</v>
      </c>
      <c r="K191" s="6" t="s">
        <v>47</v>
      </c>
      <c r="L191" s="6" t="s">
        <v>47</v>
      </c>
      <c r="M191" s="6" t="b">
        <v>1</v>
      </c>
      <c r="N191" s="6">
        <v>4.0316009400438522E-2</v>
      </c>
      <c r="O191" s="6" t="b">
        <v>1</v>
      </c>
      <c r="P191" s="6">
        <v>3</v>
      </c>
      <c r="Q191" s="6">
        <v>44</v>
      </c>
      <c r="R191" s="6" t="s">
        <v>47</v>
      </c>
      <c r="S191" s="6" t="s">
        <v>46</v>
      </c>
      <c r="T191" s="6" t="s">
        <v>95</v>
      </c>
    </row>
    <row r="192" spans="1:20" x14ac:dyDescent="0.25">
      <c r="A192" s="6" t="s">
        <v>52</v>
      </c>
      <c r="B192" s="6" t="s">
        <v>1148</v>
      </c>
      <c r="C192" s="6" t="s">
        <v>83</v>
      </c>
      <c r="D192" s="6" t="s">
        <v>82</v>
      </c>
      <c r="E192" s="6" t="s">
        <v>81</v>
      </c>
      <c r="F192" s="6" t="s">
        <v>80</v>
      </c>
      <c r="G192" s="7">
        <v>24.836139678955078</v>
      </c>
      <c r="H192" s="6">
        <v>24.847877502441406</v>
      </c>
      <c r="I192" s="6">
        <v>1.6598440706729889E-2</v>
      </c>
      <c r="J192" s="7" t="s">
        <v>47</v>
      </c>
      <c r="K192" s="6" t="s">
        <v>47</v>
      </c>
      <c r="L192" s="6" t="s">
        <v>47</v>
      </c>
      <c r="M192" s="6" t="b">
        <v>1</v>
      </c>
      <c r="N192" s="6">
        <v>3.063979613653085E-2</v>
      </c>
      <c r="O192" s="6" t="b">
        <v>1</v>
      </c>
      <c r="P192" s="6">
        <v>3</v>
      </c>
      <c r="Q192" s="6">
        <v>22</v>
      </c>
      <c r="R192" s="6" t="s">
        <v>47</v>
      </c>
      <c r="S192" s="6" t="s">
        <v>46</v>
      </c>
      <c r="T192" s="6" t="s">
        <v>95</v>
      </c>
    </row>
    <row r="193" spans="1:20" x14ac:dyDescent="0.25">
      <c r="A193" s="6" t="s">
        <v>51</v>
      </c>
      <c r="B193" s="6" t="s">
        <v>1148</v>
      </c>
      <c r="C193" s="6" t="s">
        <v>88</v>
      </c>
      <c r="D193" s="6" t="s">
        <v>82</v>
      </c>
      <c r="E193" s="6" t="s">
        <v>87</v>
      </c>
      <c r="F193" s="6" t="s">
        <v>86</v>
      </c>
      <c r="G193" s="7" t="s">
        <v>85</v>
      </c>
      <c r="H193" s="6" t="s">
        <v>47</v>
      </c>
      <c r="I193" s="6" t="s">
        <v>47</v>
      </c>
      <c r="J193" s="7" t="s">
        <v>47</v>
      </c>
      <c r="K193" s="6" t="s">
        <v>47</v>
      </c>
      <c r="L193" s="6" t="s">
        <v>47</v>
      </c>
      <c r="M193" s="6" t="b">
        <v>1</v>
      </c>
      <c r="N193" s="6">
        <v>4.0316009400438522E-2</v>
      </c>
      <c r="O193" s="6" t="b">
        <v>1</v>
      </c>
      <c r="P193" s="6">
        <v>3</v>
      </c>
      <c r="Q193" s="6">
        <v>44</v>
      </c>
      <c r="R193" s="6" t="s">
        <v>47</v>
      </c>
      <c r="S193" s="6" t="s">
        <v>46</v>
      </c>
      <c r="T193" s="6" t="s">
        <v>95</v>
      </c>
    </row>
    <row r="194" spans="1:20" x14ac:dyDescent="0.25">
      <c r="A194" s="6" t="s">
        <v>51</v>
      </c>
      <c r="B194" s="6" t="s">
        <v>1148</v>
      </c>
      <c r="C194" s="6" t="s">
        <v>83</v>
      </c>
      <c r="D194" s="6" t="s">
        <v>82</v>
      </c>
      <c r="E194" s="6" t="s">
        <v>81</v>
      </c>
      <c r="F194" s="6" t="s">
        <v>80</v>
      </c>
      <c r="G194" s="7">
        <v>24.859613418579102</v>
      </c>
      <c r="H194" s="6">
        <v>24.847877502441406</v>
      </c>
      <c r="I194" s="6">
        <v>1.6598440706729889E-2</v>
      </c>
      <c r="J194" s="7" t="s">
        <v>47</v>
      </c>
      <c r="K194" s="6" t="s">
        <v>47</v>
      </c>
      <c r="L194" s="6" t="s">
        <v>47</v>
      </c>
      <c r="M194" s="6" t="b">
        <v>1</v>
      </c>
      <c r="N194" s="6">
        <v>3.063979613653085E-2</v>
      </c>
      <c r="O194" s="6" t="b">
        <v>1</v>
      </c>
      <c r="P194" s="6">
        <v>3</v>
      </c>
      <c r="Q194" s="6">
        <v>23</v>
      </c>
      <c r="R194" s="6" t="s">
        <v>47</v>
      </c>
      <c r="S194" s="6" t="s">
        <v>46</v>
      </c>
      <c r="T194" s="6" t="s">
        <v>95</v>
      </c>
    </row>
    <row r="195" spans="1:20" x14ac:dyDescent="0.25">
      <c r="A195" s="6" t="s">
        <v>50</v>
      </c>
      <c r="C195" s="6" t="s">
        <v>47</v>
      </c>
      <c r="D195" s="6" t="s">
        <v>47</v>
      </c>
      <c r="E195" s="6" t="s">
        <v>47</v>
      </c>
      <c r="F195" s="6" t="s">
        <v>47</v>
      </c>
      <c r="G195" s="7" t="s">
        <v>47</v>
      </c>
      <c r="H195" s="6" t="s">
        <v>47</v>
      </c>
      <c r="I195" s="6" t="s">
        <v>47</v>
      </c>
      <c r="J195" s="7" t="s">
        <v>47</v>
      </c>
      <c r="K195" s="6" t="s">
        <v>47</v>
      </c>
      <c r="L195" s="6" t="s">
        <v>47</v>
      </c>
      <c r="M195" s="6" t="s">
        <v>47</v>
      </c>
      <c r="N195" s="6" t="s">
        <v>47</v>
      </c>
      <c r="O195" s="6" t="s">
        <v>47</v>
      </c>
      <c r="P195" s="6" t="s">
        <v>47</v>
      </c>
      <c r="Q195" s="6" t="s">
        <v>47</v>
      </c>
      <c r="R195" s="6" t="s">
        <v>47</v>
      </c>
      <c r="S195" s="6" t="s">
        <v>46</v>
      </c>
      <c r="T195" s="6" t="s">
        <v>46</v>
      </c>
    </row>
    <row r="196" spans="1:20" x14ac:dyDescent="0.25">
      <c r="A196" s="6" t="s">
        <v>49</v>
      </c>
      <c r="B196" s="6" t="s">
        <v>47</v>
      </c>
      <c r="C196" s="6" t="s">
        <v>47</v>
      </c>
      <c r="D196" s="6" t="s">
        <v>47</v>
      </c>
      <c r="E196" s="6" t="s">
        <v>47</v>
      </c>
      <c r="F196" s="6" t="s">
        <v>47</v>
      </c>
      <c r="G196" s="7" t="s">
        <v>47</v>
      </c>
      <c r="H196" s="6" t="s">
        <v>47</v>
      </c>
      <c r="I196" s="6" t="s">
        <v>47</v>
      </c>
      <c r="J196" s="7" t="s">
        <v>47</v>
      </c>
      <c r="K196" s="6" t="s">
        <v>47</v>
      </c>
      <c r="L196" s="6" t="s">
        <v>47</v>
      </c>
      <c r="M196" s="6" t="s">
        <v>47</v>
      </c>
      <c r="N196" s="6" t="s">
        <v>47</v>
      </c>
      <c r="O196" s="6" t="s">
        <v>47</v>
      </c>
      <c r="P196" s="6" t="s">
        <v>47</v>
      </c>
      <c r="Q196" s="6" t="s">
        <v>47</v>
      </c>
      <c r="R196" s="6" t="s">
        <v>47</v>
      </c>
      <c r="S196" s="6" t="s">
        <v>46</v>
      </c>
      <c r="T196" s="6" t="s">
        <v>46</v>
      </c>
    </row>
    <row r="197" spans="1:20" x14ac:dyDescent="0.25">
      <c r="A197" s="6" t="s">
        <v>48</v>
      </c>
      <c r="B197" s="6" t="s">
        <v>47</v>
      </c>
      <c r="C197" s="6" t="s">
        <v>47</v>
      </c>
      <c r="D197" s="6" t="s">
        <v>47</v>
      </c>
      <c r="E197" s="6" t="s">
        <v>47</v>
      </c>
      <c r="F197" s="6" t="s">
        <v>47</v>
      </c>
      <c r="G197" s="7" t="s">
        <v>47</v>
      </c>
      <c r="H197" s="6" t="s">
        <v>47</v>
      </c>
      <c r="I197" s="6" t="s">
        <v>47</v>
      </c>
      <c r="J197" s="7" t="s">
        <v>47</v>
      </c>
      <c r="K197" s="6" t="s">
        <v>47</v>
      </c>
      <c r="L197" s="6" t="s">
        <v>47</v>
      </c>
      <c r="M197" s="6" t="s">
        <v>47</v>
      </c>
      <c r="N197" s="6" t="s">
        <v>47</v>
      </c>
      <c r="O197" s="6" t="s">
        <v>47</v>
      </c>
      <c r="P197" s="6" t="s">
        <v>47</v>
      </c>
      <c r="Q197" s="6" t="s">
        <v>47</v>
      </c>
      <c r="R197" s="6" t="s">
        <v>47</v>
      </c>
      <c r="S197" s="6" t="s">
        <v>46</v>
      </c>
      <c r="T197" s="6" t="s">
        <v>46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6C0B-6C49-4473-BA19-307D97D8D668}">
  <dimension ref="A1:V120"/>
  <sheetViews>
    <sheetView topLeftCell="A74" workbookViewId="0"/>
  </sheetViews>
  <sheetFormatPr baseColWidth="10" defaultRowHeight="13.2" x14ac:dyDescent="0.25"/>
  <cols>
    <col min="1" max="6" width="8.88671875" style="64" customWidth="1"/>
    <col min="7" max="7" width="8.88671875" style="79" customWidth="1"/>
    <col min="8" max="9" width="8.88671875" style="64" customWidth="1"/>
    <col min="10" max="10" width="8.88671875" style="79" customWidth="1"/>
    <col min="11" max="256" width="8.88671875" style="64" customWidth="1"/>
    <col min="257" max="16384" width="11.5546875" style="64"/>
  </cols>
  <sheetData>
    <row r="1" spans="1:22" x14ac:dyDescent="0.25">
      <c r="A1" s="64" t="s">
        <v>193</v>
      </c>
      <c r="B1" s="64" t="s">
        <v>192</v>
      </c>
    </row>
    <row r="2" spans="1:22" x14ac:dyDescent="0.25">
      <c r="A2" s="64" t="s">
        <v>191</v>
      </c>
      <c r="B2" s="64" t="s">
        <v>190</v>
      </c>
    </row>
    <row r="3" spans="1:22" x14ac:dyDescent="0.25">
      <c r="A3" s="64" t="s">
        <v>189</v>
      </c>
      <c r="B3" s="64" t="s">
        <v>556</v>
      </c>
    </row>
    <row r="4" spans="1:22" x14ac:dyDescent="0.25">
      <c r="A4" s="64" t="s">
        <v>187</v>
      </c>
      <c r="B4" s="64" t="s">
        <v>555</v>
      </c>
    </row>
    <row r="5" spans="1:22" x14ac:dyDescent="0.25">
      <c r="A5" s="64" t="s">
        <v>185</v>
      </c>
      <c r="B5" s="64" t="s">
        <v>184</v>
      </c>
    </row>
    <row r="6" spans="1:22" x14ac:dyDescent="0.25">
      <c r="A6" s="64" t="s">
        <v>183</v>
      </c>
      <c r="B6" s="64" t="s">
        <v>182</v>
      </c>
    </row>
    <row r="8" spans="1:22" x14ac:dyDescent="0.25">
      <c r="A8" s="64" t="s">
        <v>181</v>
      </c>
      <c r="B8" s="64" t="s">
        <v>180</v>
      </c>
      <c r="C8" s="64" t="s">
        <v>179</v>
      </c>
      <c r="D8" s="64" t="s">
        <v>178</v>
      </c>
      <c r="E8" s="64" t="s">
        <v>177</v>
      </c>
      <c r="F8" s="64" t="s">
        <v>176</v>
      </c>
      <c r="G8" s="79" t="s">
        <v>175</v>
      </c>
      <c r="H8" s="64" t="s">
        <v>174</v>
      </c>
      <c r="I8" s="64" t="s">
        <v>173</v>
      </c>
      <c r="J8" s="79" t="s">
        <v>172</v>
      </c>
      <c r="K8" s="64" t="s">
        <v>171</v>
      </c>
      <c r="L8" s="64" t="s">
        <v>170</v>
      </c>
      <c r="M8" s="64" t="s">
        <v>169</v>
      </c>
      <c r="N8" s="64" t="s">
        <v>168</v>
      </c>
      <c r="O8" s="64" t="s">
        <v>167</v>
      </c>
      <c r="P8" s="64" t="s">
        <v>166</v>
      </c>
      <c r="Q8" s="64" t="s">
        <v>165</v>
      </c>
      <c r="R8" s="64" t="s">
        <v>164</v>
      </c>
      <c r="S8" s="64" t="s">
        <v>163</v>
      </c>
      <c r="T8" s="64" t="s">
        <v>162</v>
      </c>
      <c r="U8" s="64" t="s">
        <v>161</v>
      </c>
      <c r="V8" s="64" t="s">
        <v>159</v>
      </c>
    </row>
    <row r="9" spans="1:22" x14ac:dyDescent="0.25">
      <c r="A9" s="64" t="s">
        <v>158</v>
      </c>
      <c r="B9" s="64" t="s">
        <v>47</v>
      </c>
      <c r="C9" s="64" t="s">
        <v>88</v>
      </c>
      <c r="D9" s="64" t="s">
        <v>142</v>
      </c>
      <c r="E9" s="64" t="s">
        <v>87</v>
      </c>
      <c r="F9" s="64" t="s">
        <v>86</v>
      </c>
      <c r="G9" s="79">
        <v>36.623970031738281</v>
      </c>
      <c r="H9" s="64">
        <v>36.672721862792969</v>
      </c>
      <c r="I9" s="64">
        <v>0.28046149015426636</v>
      </c>
      <c r="J9" s="79">
        <v>10</v>
      </c>
      <c r="K9" s="64">
        <v>10</v>
      </c>
      <c r="L9" s="64" t="s">
        <v>47</v>
      </c>
      <c r="M9" s="64" t="b">
        <v>0</v>
      </c>
      <c r="N9" s="64">
        <v>0.2</v>
      </c>
      <c r="O9" s="64" t="b">
        <v>0</v>
      </c>
      <c r="P9" s="64">
        <v>3</v>
      </c>
      <c r="Q9" s="64">
        <v>15</v>
      </c>
      <c r="R9" s="64" t="s">
        <v>47</v>
      </c>
      <c r="S9" s="64" t="s">
        <v>46</v>
      </c>
      <c r="T9" s="64" t="s">
        <v>95</v>
      </c>
      <c r="U9" s="64" t="s">
        <v>46</v>
      </c>
      <c r="V9" s="64" t="s">
        <v>46</v>
      </c>
    </row>
    <row r="10" spans="1:22" x14ac:dyDescent="0.25">
      <c r="A10" s="64" t="s">
        <v>158</v>
      </c>
      <c r="B10" s="64" t="s">
        <v>47</v>
      </c>
      <c r="C10" s="64" t="s">
        <v>83</v>
      </c>
      <c r="D10" s="64" t="s">
        <v>82</v>
      </c>
      <c r="E10" s="64" t="s">
        <v>81</v>
      </c>
      <c r="F10" s="64" t="s">
        <v>80</v>
      </c>
      <c r="G10" s="79">
        <v>20.696264266967773</v>
      </c>
      <c r="H10" s="64">
        <v>21.171573638916016</v>
      </c>
      <c r="I10" s="64">
        <v>0.67218762636184692</v>
      </c>
      <c r="J10" s="79" t="s">
        <v>47</v>
      </c>
      <c r="K10" s="64" t="s">
        <v>47</v>
      </c>
      <c r="L10" s="64" t="s">
        <v>47</v>
      </c>
      <c r="M10" s="64" t="b">
        <v>0</v>
      </c>
      <c r="N10" s="64">
        <v>0.01</v>
      </c>
      <c r="O10" s="64" t="b">
        <v>0</v>
      </c>
      <c r="P10" s="64">
        <v>3</v>
      </c>
      <c r="Q10" s="64">
        <v>15</v>
      </c>
      <c r="R10" s="64" t="s">
        <v>47</v>
      </c>
      <c r="S10" s="64" t="s">
        <v>46</v>
      </c>
      <c r="T10" s="64" t="s">
        <v>95</v>
      </c>
      <c r="U10" s="64" t="s">
        <v>46</v>
      </c>
      <c r="V10" s="64" t="s">
        <v>46</v>
      </c>
    </row>
    <row r="11" spans="1:22" x14ac:dyDescent="0.25">
      <c r="A11" s="64" t="s">
        <v>157</v>
      </c>
      <c r="B11" s="64" t="s">
        <v>47</v>
      </c>
      <c r="C11" s="64" t="s">
        <v>88</v>
      </c>
      <c r="D11" s="64" t="s">
        <v>142</v>
      </c>
      <c r="E11" s="64" t="s">
        <v>87</v>
      </c>
      <c r="F11" s="64" t="s">
        <v>86</v>
      </c>
      <c r="G11" s="79">
        <v>36.974361419677734</v>
      </c>
      <c r="H11" s="64">
        <v>36.672721862792969</v>
      </c>
      <c r="I11" s="64">
        <v>0.28046149015426636</v>
      </c>
      <c r="J11" s="79">
        <v>10</v>
      </c>
      <c r="K11" s="64">
        <v>10</v>
      </c>
      <c r="L11" s="64" t="s">
        <v>47</v>
      </c>
      <c r="M11" s="64" t="b">
        <v>0</v>
      </c>
      <c r="N11" s="64">
        <v>0.2</v>
      </c>
      <c r="O11" s="64" t="b">
        <v>0</v>
      </c>
      <c r="P11" s="64">
        <v>3</v>
      </c>
      <c r="Q11" s="64">
        <v>15</v>
      </c>
      <c r="R11" s="64" t="s">
        <v>47</v>
      </c>
      <c r="S11" s="64" t="s">
        <v>46</v>
      </c>
      <c r="T11" s="64" t="s">
        <v>95</v>
      </c>
      <c r="U11" s="64" t="s">
        <v>46</v>
      </c>
      <c r="V11" s="64" t="s">
        <v>46</v>
      </c>
    </row>
    <row r="12" spans="1:22" x14ac:dyDescent="0.25">
      <c r="A12" s="64" t="s">
        <v>157</v>
      </c>
      <c r="B12" s="64" t="s">
        <v>47</v>
      </c>
      <c r="C12" s="64" t="s">
        <v>83</v>
      </c>
      <c r="D12" s="64" t="s">
        <v>82</v>
      </c>
      <c r="E12" s="64" t="s">
        <v>81</v>
      </c>
      <c r="F12" s="64" t="s">
        <v>80</v>
      </c>
      <c r="G12" s="79">
        <v>21.646881103515625</v>
      </c>
      <c r="H12" s="64">
        <v>21.171573638916016</v>
      </c>
      <c r="I12" s="64">
        <v>0.67218762636184692</v>
      </c>
      <c r="J12" s="79" t="s">
        <v>47</v>
      </c>
      <c r="K12" s="64" t="s">
        <v>47</v>
      </c>
      <c r="L12" s="64" t="s">
        <v>47</v>
      </c>
      <c r="M12" s="64" t="b">
        <v>0</v>
      </c>
      <c r="N12" s="64">
        <v>0.01</v>
      </c>
      <c r="O12" s="64" t="b">
        <v>0</v>
      </c>
      <c r="P12" s="64">
        <v>3</v>
      </c>
      <c r="Q12" s="64">
        <v>15</v>
      </c>
      <c r="R12" s="64" t="s">
        <v>47</v>
      </c>
      <c r="S12" s="64" t="s">
        <v>46</v>
      </c>
      <c r="T12" s="64" t="s">
        <v>95</v>
      </c>
      <c r="U12" s="64" t="s">
        <v>46</v>
      </c>
      <c r="V12" s="64" t="s">
        <v>46</v>
      </c>
    </row>
    <row r="13" spans="1:22" x14ac:dyDescent="0.25">
      <c r="A13" s="64" t="s">
        <v>156</v>
      </c>
      <c r="B13" s="64" t="s">
        <v>47</v>
      </c>
      <c r="C13" s="64" t="s">
        <v>88</v>
      </c>
      <c r="D13" s="64" t="s">
        <v>142</v>
      </c>
      <c r="E13" s="64" t="s">
        <v>87</v>
      </c>
      <c r="F13" s="84" t="s">
        <v>86</v>
      </c>
      <c r="G13" s="79">
        <v>36.419830322265625</v>
      </c>
      <c r="H13" s="64">
        <v>36.672721862792969</v>
      </c>
      <c r="I13" s="64">
        <v>0.28046149015426636</v>
      </c>
      <c r="J13" s="79">
        <v>10</v>
      </c>
      <c r="K13" s="64">
        <v>10</v>
      </c>
      <c r="L13" s="64" t="s">
        <v>47</v>
      </c>
      <c r="M13" s="64" t="b">
        <v>0</v>
      </c>
      <c r="N13" s="64">
        <v>0.2</v>
      </c>
      <c r="O13" s="64" t="b">
        <v>0</v>
      </c>
      <c r="P13" s="64">
        <v>3</v>
      </c>
      <c r="Q13" s="64">
        <v>15</v>
      </c>
      <c r="R13" s="64" t="s">
        <v>47</v>
      </c>
      <c r="S13" s="64" t="s">
        <v>46</v>
      </c>
      <c r="T13" s="64" t="s">
        <v>46</v>
      </c>
      <c r="U13" s="64" t="s">
        <v>46</v>
      </c>
      <c r="V13" s="64" t="s">
        <v>95</v>
      </c>
    </row>
    <row r="14" spans="1:22" x14ac:dyDescent="0.25">
      <c r="A14" s="64" t="s">
        <v>156</v>
      </c>
      <c r="B14" s="64" t="s">
        <v>47</v>
      </c>
      <c r="C14" s="64" t="s">
        <v>83</v>
      </c>
      <c r="D14" s="64" t="s">
        <v>82</v>
      </c>
      <c r="E14" s="64" t="s">
        <v>81</v>
      </c>
      <c r="F14" s="84" t="s">
        <v>80</v>
      </c>
      <c r="G14" s="79" t="s">
        <v>85</v>
      </c>
      <c r="H14" s="64">
        <v>21.171573638916016</v>
      </c>
      <c r="I14" s="64">
        <v>0.67218762636184692</v>
      </c>
      <c r="J14" s="79" t="s">
        <v>47</v>
      </c>
      <c r="K14" s="64" t="s">
        <v>47</v>
      </c>
      <c r="L14" s="64" t="s">
        <v>47</v>
      </c>
      <c r="M14" s="64" t="b">
        <v>0</v>
      </c>
      <c r="N14" s="64">
        <v>0.01</v>
      </c>
      <c r="O14" s="64" t="b">
        <v>0</v>
      </c>
      <c r="P14" s="64">
        <v>3</v>
      </c>
      <c r="Q14" s="64">
        <v>15</v>
      </c>
      <c r="R14" s="64" t="s">
        <v>47</v>
      </c>
      <c r="S14" s="64" t="s">
        <v>46</v>
      </c>
      <c r="T14" s="64" t="s">
        <v>46</v>
      </c>
      <c r="U14" s="64" t="s">
        <v>46</v>
      </c>
      <c r="V14" s="64" t="s">
        <v>95</v>
      </c>
    </row>
    <row r="15" spans="1:22" x14ac:dyDescent="0.25">
      <c r="A15" s="64" t="s">
        <v>155</v>
      </c>
      <c r="B15" s="64" t="s">
        <v>47</v>
      </c>
      <c r="C15" s="64" t="s">
        <v>88</v>
      </c>
      <c r="D15" s="64" t="s">
        <v>142</v>
      </c>
      <c r="E15" s="64" t="s">
        <v>87</v>
      </c>
      <c r="F15" s="64" t="s">
        <v>86</v>
      </c>
      <c r="G15" s="79">
        <v>33.208988189697266</v>
      </c>
      <c r="H15" s="64">
        <v>32.955837249755859</v>
      </c>
      <c r="I15" s="64">
        <v>0.26994547247886658</v>
      </c>
      <c r="J15" s="79">
        <v>100</v>
      </c>
      <c r="K15" s="64">
        <v>100</v>
      </c>
      <c r="L15" s="64" t="s">
        <v>47</v>
      </c>
      <c r="M15" s="64" t="b">
        <v>0</v>
      </c>
      <c r="N15" s="64">
        <v>0.2</v>
      </c>
      <c r="O15" s="64" t="b">
        <v>0</v>
      </c>
      <c r="P15" s="64">
        <v>3</v>
      </c>
      <c r="Q15" s="64">
        <v>15</v>
      </c>
      <c r="R15" s="64" t="s">
        <v>47</v>
      </c>
      <c r="S15" s="64" t="s">
        <v>46</v>
      </c>
      <c r="T15" s="64" t="s">
        <v>46</v>
      </c>
      <c r="U15" s="64" t="s">
        <v>46</v>
      </c>
      <c r="V15" s="64" t="s">
        <v>46</v>
      </c>
    </row>
    <row r="16" spans="1:22" x14ac:dyDescent="0.25">
      <c r="A16" s="64" t="s">
        <v>155</v>
      </c>
      <c r="B16" s="64" t="s">
        <v>47</v>
      </c>
      <c r="C16" s="64" t="s">
        <v>83</v>
      </c>
      <c r="D16" s="64" t="s">
        <v>82</v>
      </c>
      <c r="E16" s="64" t="s">
        <v>81</v>
      </c>
      <c r="F16" s="64" t="s">
        <v>80</v>
      </c>
      <c r="G16" s="79">
        <v>22.082687377929688</v>
      </c>
      <c r="H16" s="64">
        <v>22.082687377929688</v>
      </c>
      <c r="I16" s="64" t="s">
        <v>47</v>
      </c>
      <c r="J16" s="79" t="s">
        <v>47</v>
      </c>
      <c r="K16" s="64" t="s">
        <v>47</v>
      </c>
      <c r="L16" s="64" t="s">
        <v>47</v>
      </c>
      <c r="M16" s="64" t="b">
        <v>0</v>
      </c>
      <c r="N16" s="64">
        <v>0.01</v>
      </c>
      <c r="O16" s="64" t="b">
        <v>0</v>
      </c>
      <c r="P16" s="64">
        <v>3</v>
      </c>
      <c r="Q16" s="64">
        <v>15</v>
      </c>
      <c r="R16" s="64" t="s">
        <v>47</v>
      </c>
      <c r="S16" s="64" t="s">
        <v>46</v>
      </c>
      <c r="T16" s="64" t="s">
        <v>46</v>
      </c>
      <c r="U16" s="64" t="s">
        <v>46</v>
      </c>
      <c r="V16" s="64" t="s">
        <v>46</v>
      </c>
    </row>
    <row r="17" spans="1:22" x14ac:dyDescent="0.25">
      <c r="A17" s="64" t="s">
        <v>154</v>
      </c>
      <c r="B17" s="64" t="s">
        <v>47</v>
      </c>
      <c r="C17" s="64" t="s">
        <v>88</v>
      </c>
      <c r="D17" s="64" t="s">
        <v>142</v>
      </c>
      <c r="E17" s="64" t="s">
        <v>87</v>
      </c>
      <c r="F17" s="84" t="s">
        <v>86</v>
      </c>
      <c r="G17" s="79">
        <v>32.986759185791016</v>
      </c>
      <c r="H17" s="64">
        <v>32.955837249755859</v>
      </c>
      <c r="I17" s="64">
        <v>0.26994547247886658</v>
      </c>
      <c r="J17" s="79">
        <v>100</v>
      </c>
      <c r="K17" s="64">
        <v>100</v>
      </c>
      <c r="L17" s="64" t="s">
        <v>47</v>
      </c>
      <c r="M17" s="64" t="b">
        <v>0</v>
      </c>
      <c r="N17" s="64">
        <v>0.2</v>
      </c>
      <c r="O17" s="64" t="b">
        <v>0</v>
      </c>
      <c r="P17" s="64">
        <v>3</v>
      </c>
      <c r="Q17" s="64">
        <v>15</v>
      </c>
      <c r="R17" s="64" t="s">
        <v>47</v>
      </c>
      <c r="S17" s="64" t="s">
        <v>46</v>
      </c>
      <c r="T17" s="64" t="s">
        <v>46</v>
      </c>
      <c r="U17" s="64" t="s">
        <v>46</v>
      </c>
      <c r="V17" s="64" t="s">
        <v>95</v>
      </c>
    </row>
    <row r="18" spans="1:22" x14ac:dyDescent="0.25">
      <c r="A18" s="64" t="s">
        <v>154</v>
      </c>
      <c r="B18" s="64" t="s">
        <v>47</v>
      </c>
      <c r="C18" s="64" t="s">
        <v>83</v>
      </c>
      <c r="D18" s="64" t="s">
        <v>82</v>
      </c>
      <c r="E18" s="64" t="s">
        <v>81</v>
      </c>
      <c r="F18" s="84" t="s">
        <v>80</v>
      </c>
      <c r="G18" s="79" t="s">
        <v>85</v>
      </c>
      <c r="H18" s="64">
        <v>22.082687377929688</v>
      </c>
      <c r="I18" s="64" t="s">
        <v>47</v>
      </c>
      <c r="J18" s="79" t="s">
        <v>47</v>
      </c>
      <c r="K18" s="64" t="s">
        <v>47</v>
      </c>
      <c r="L18" s="64" t="s">
        <v>47</v>
      </c>
      <c r="M18" s="64" t="b">
        <v>0</v>
      </c>
      <c r="N18" s="64">
        <v>0.01</v>
      </c>
      <c r="O18" s="64" t="b">
        <v>0</v>
      </c>
      <c r="P18" s="64">
        <v>3</v>
      </c>
      <c r="Q18" s="64">
        <v>15</v>
      </c>
      <c r="R18" s="64" t="s">
        <v>47</v>
      </c>
      <c r="S18" s="64" t="s">
        <v>46</v>
      </c>
      <c r="T18" s="64" t="s">
        <v>46</v>
      </c>
      <c r="U18" s="64" t="s">
        <v>46</v>
      </c>
      <c r="V18" s="64" t="s">
        <v>95</v>
      </c>
    </row>
    <row r="19" spans="1:22" x14ac:dyDescent="0.25">
      <c r="A19" s="64" t="s">
        <v>153</v>
      </c>
      <c r="B19" s="64" t="s">
        <v>47</v>
      </c>
      <c r="C19" s="64" t="s">
        <v>88</v>
      </c>
      <c r="D19" s="64" t="s">
        <v>142</v>
      </c>
      <c r="E19" s="64" t="s">
        <v>87</v>
      </c>
      <c r="F19" s="84" t="s">
        <v>86</v>
      </c>
      <c r="G19" s="79">
        <v>32.671760559082031</v>
      </c>
      <c r="H19" s="64">
        <v>32.955837249755859</v>
      </c>
      <c r="I19" s="64">
        <v>0.26994547247886658</v>
      </c>
      <c r="J19" s="79">
        <v>100</v>
      </c>
      <c r="K19" s="64">
        <v>100</v>
      </c>
      <c r="L19" s="64" t="s">
        <v>47</v>
      </c>
      <c r="M19" s="64" t="b">
        <v>0</v>
      </c>
      <c r="N19" s="64">
        <v>0.2</v>
      </c>
      <c r="O19" s="64" t="b">
        <v>0</v>
      </c>
      <c r="P19" s="64">
        <v>3</v>
      </c>
      <c r="Q19" s="64">
        <v>15</v>
      </c>
      <c r="R19" s="64" t="s">
        <v>47</v>
      </c>
      <c r="S19" s="64" t="s">
        <v>46</v>
      </c>
      <c r="T19" s="64" t="s">
        <v>46</v>
      </c>
      <c r="U19" s="64" t="s">
        <v>46</v>
      </c>
      <c r="V19" s="64" t="s">
        <v>95</v>
      </c>
    </row>
    <row r="20" spans="1:22" x14ac:dyDescent="0.25">
      <c r="A20" s="64" t="s">
        <v>153</v>
      </c>
      <c r="B20" s="64" t="s">
        <v>47</v>
      </c>
      <c r="C20" s="64" t="s">
        <v>83</v>
      </c>
      <c r="D20" s="64" t="s">
        <v>82</v>
      </c>
      <c r="E20" s="64" t="s">
        <v>81</v>
      </c>
      <c r="F20" s="84" t="s">
        <v>80</v>
      </c>
      <c r="G20" s="79" t="s">
        <v>85</v>
      </c>
      <c r="H20" s="64">
        <v>22.082687377929688</v>
      </c>
      <c r="I20" s="64" t="s">
        <v>47</v>
      </c>
      <c r="J20" s="79" t="s">
        <v>47</v>
      </c>
      <c r="K20" s="64" t="s">
        <v>47</v>
      </c>
      <c r="L20" s="64" t="s">
        <v>47</v>
      </c>
      <c r="M20" s="64" t="b">
        <v>0</v>
      </c>
      <c r="N20" s="64">
        <v>0.01</v>
      </c>
      <c r="O20" s="64" t="b">
        <v>0</v>
      </c>
      <c r="P20" s="64">
        <v>3</v>
      </c>
      <c r="Q20" s="64">
        <v>15</v>
      </c>
      <c r="R20" s="64" t="s">
        <v>47</v>
      </c>
      <c r="S20" s="64" t="s">
        <v>46</v>
      </c>
      <c r="T20" s="64" t="s">
        <v>46</v>
      </c>
      <c r="U20" s="64" t="s">
        <v>46</v>
      </c>
      <c r="V20" s="64" t="s">
        <v>95</v>
      </c>
    </row>
    <row r="21" spans="1:22" x14ac:dyDescent="0.25">
      <c r="A21" s="64" t="s">
        <v>152</v>
      </c>
      <c r="B21" s="64" t="s">
        <v>47</v>
      </c>
      <c r="C21" s="64" t="s">
        <v>88</v>
      </c>
      <c r="D21" s="64" t="s">
        <v>142</v>
      </c>
      <c r="E21" s="64" t="s">
        <v>87</v>
      </c>
      <c r="F21" s="84" t="s">
        <v>86</v>
      </c>
      <c r="G21" s="79">
        <v>29.316165924072266</v>
      </c>
      <c r="H21" s="64">
        <v>29.409168243408203</v>
      </c>
      <c r="I21" s="64">
        <v>0.13152378797531128</v>
      </c>
      <c r="J21" s="79">
        <v>1000</v>
      </c>
      <c r="K21" s="64">
        <v>1000</v>
      </c>
      <c r="L21" s="64" t="s">
        <v>47</v>
      </c>
      <c r="M21" s="64" t="b">
        <v>0</v>
      </c>
      <c r="N21" s="64">
        <v>0.2</v>
      </c>
      <c r="O21" s="64" t="b">
        <v>0</v>
      </c>
      <c r="P21" s="64">
        <v>3</v>
      </c>
      <c r="Q21" s="64">
        <v>15</v>
      </c>
      <c r="R21" s="64" t="s">
        <v>47</v>
      </c>
      <c r="S21" s="64" t="s">
        <v>46</v>
      </c>
      <c r="T21" s="64" t="s">
        <v>46</v>
      </c>
      <c r="U21" s="64" t="s">
        <v>46</v>
      </c>
      <c r="V21" s="64" t="s">
        <v>95</v>
      </c>
    </row>
    <row r="22" spans="1:22" x14ac:dyDescent="0.25">
      <c r="A22" s="64" t="s">
        <v>152</v>
      </c>
      <c r="B22" s="64" t="s">
        <v>47</v>
      </c>
      <c r="C22" s="64" t="s">
        <v>83</v>
      </c>
      <c r="D22" s="64" t="s">
        <v>82</v>
      </c>
      <c r="E22" s="64" t="s">
        <v>81</v>
      </c>
      <c r="F22" s="84" t="s">
        <v>80</v>
      </c>
      <c r="G22" s="79" t="s">
        <v>85</v>
      </c>
      <c r="H22" s="64" t="s">
        <v>47</v>
      </c>
      <c r="I22" s="64" t="s">
        <v>47</v>
      </c>
      <c r="J22" s="79" t="s">
        <v>47</v>
      </c>
      <c r="K22" s="64" t="s">
        <v>47</v>
      </c>
      <c r="L22" s="64" t="s">
        <v>47</v>
      </c>
      <c r="M22" s="64" t="b">
        <v>0</v>
      </c>
      <c r="N22" s="64">
        <v>0.01</v>
      </c>
      <c r="O22" s="64" t="b">
        <v>0</v>
      </c>
      <c r="P22" s="64">
        <v>3</v>
      </c>
      <c r="Q22" s="64">
        <v>15</v>
      </c>
      <c r="R22" s="64" t="s">
        <v>47</v>
      </c>
      <c r="S22" s="64" t="s">
        <v>46</v>
      </c>
      <c r="T22" s="64" t="s">
        <v>46</v>
      </c>
      <c r="U22" s="64" t="s">
        <v>46</v>
      </c>
      <c r="V22" s="64" t="s">
        <v>95</v>
      </c>
    </row>
    <row r="23" spans="1:22" x14ac:dyDescent="0.25">
      <c r="A23" s="64" t="s">
        <v>151</v>
      </c>
      <c r="B23" s="64" t="s">
        <v>47</v>
      </c>
      <c r="C23" s="64" t="s">
        <v>88</v>
      </c>
      <c r="D23" s="64" t="s">
        <v>142</v>
      </c>
      <c r="E23" s="64" t="s">
        <v>87</v>
      </c>
      <c r="F23" s="84" t="s">
        <v>86</v>
      </c>
      <c r="G23" s="79">
        <v>29.502168655395508</v>
      </c>
      <c r="H23" s="64">
        <v>29.409168243408203</v>
      </c>
      <c r="I23" s="64">
        <v>0.13152378797531128</v>
      </c>
      <c r="J23" s="79">
        <v>1000</v>
      </c>
      <c r="K23" s="64">
        <v>1000</v>
      </c>
      <c r="L23" s="64" t="s">
        <v>47</v>
      </c>
      <c r="M23" s="64" t="b">
        <v>0</v>
      </c>
      <c r="N23" s="64">
        <v>0.2</v>
      </c>
      <c r="O23" s="64" t="b">
        <v>0</v>
      </c>
      <c r="P23" s="64">
        <v>3</v>
      </c>
      <c r="Q23" s="64">
        <v>15</v>
      </c>
      <c r="R23" s="64" t="s">
        <v>47</v>
      </c>
      <c r="S23" s="64" t="s">
        <v>46</v>
      </c>
      <c r="T23" s="64" t="s">
        <v>46</v>
      </c>
      <c r="U23" s="64" t="s">
        <v>46</v>
      </c>
      <c r="V23" s="64" t="s">
        <v>95</v>
      </c>
    </row>
    <row r="24" spans="1:22" x14ac:dyDescent="0.25">
      <c r="A24" s="64" t="s">
        <v>151</v>
      </c>
      <c r="B24" s="64" t="s">
        <v>47</v>
      </c>
      <c r="C24" s="64" t="s">
        <v>83</v>
      </c>
      <c r="D24" s="64" t="s">
        <v>82</v>
      </c>
      <c r="E24" s="64" t="s">
        <v>81</v>
      </c>
      <c r="F24" s="84" t="s">
        <v>80</v>
      </c>
      <c r="G24" s="79" t="s">
        <v>85</v>
      </c>
      <c r="H24" s="64" t="s">
        <v>47</v>
      </c>
      <c r="I24" s="64" t="s">
        <v>47</v>
      </c>
      <c r="J24" s="79" t="s">
        <v>47</v>
      </c>
      <c r="K24" s="64" t="s">
        <v>47</v>
      </c>
      <c r="L24" s="64" t="s">
        <v>47</v>
      </c>
      <c r="M24" s="64" t="b">
        <v>0</v>
      </c>
      <c r="N24" s="64">
        <v>0.01</v>
      </c>
      <c r="O24" s="64" t="b">
        <v>0</v>
      </c>
      <c r="P24" s="64">
        <v>3</v>
      </c>
      <c r="Q24" s="64">
        <v>15</v>
      </c>
      <c r="R24" s="64" t="s">
        <v>47</v>
      </c>
      <c r="S24" s="64" t="s">
        <v>46</v>
      </c>
      <c r="T24" s="64" t="s">
        <v>46</v>
      </c>
      <c r="U24" s="64" t="s">
        <v>46</v>
      </c>
      <c r="V24" s="64" t="s">
        <v>95</v>
      </c>
    </row>
    <row r="25" spans="1:22" x14ac:dyDescent="0.25">
      <c r="A25" s="64" t="s">
        <v>150</v>
      </c>
      <c r="B25" s="64" t="s">
        <v>47</v>
      </c>
      <c r="C25" s="64" t="s">
        <v>88</v>
      </c>
      <c r="D25" s="64" t="s">
        <v>142</v>
      </c>
      <c r="E25" s="64" t="s">
        <v>87</v>
      </c>
      <c r="F25" s="84" t="s">
        <v>86</v>
      </c>
      <c r="G25" s="79">
        <v>25.591285705566406</v>
      </c>
      <c r="H25" s="64">
        <v>25.434352874755859</v>
      </c>
      <c r="I25" s="64">
        <v>0.22193518280982971</v>
      </c>
      <c r="J25" s="79">
        <v>10000</v>
      </c>
      <c r="K25" s="64">
        <v>10000</v>
      </c>
      <c r="L25" s="64" t="s">
        <v>47</v>
      </c>
      <c r="M25" s="64" t="b">
        <v>0</v>
      </c>
      <c r="N25" s="64">
        <v>0.2</v>
      </c>
      <c r="O25" s="64" t="b">
        <v>0</v>
      </c>
      <c r="P25" s="64">
        <v>3</v>
      </c>
      <c r="Q25" s="64">
        <v>15</v>
      </c>
      <c r="R25" s="64" t="s">
        <v>47</v>
      </c>
      <c r="S25" s="64" t="s">
        <v>46</v>
      </c>
      <c r="T25" s="64" t="s">
        <v>46</v>
      </c>
      <c r="U25" s="64" t="s">
        <v>46</v>
      </c>
      <c r="V25" s="64" t="s">
        <v>95</v>
      </c>
    </row>
    <row r="26" spans="1:22" x14ac:dyDescent="0.25">
      <c r="A26" s="64" t="s">
        <v>150</v>
      </c>
      <c r="B26" s="64" t="s">
        <v>47</v>
      </c>
      <c r="C26" s="64" t="s">
        <v>83</v>
      </c>
      <c r="D26" s="64" t="s">
        <v>82</v>
      </c>
      <c r="E26" s="64" t="s">
        <v>81</v>
      </c>
      <c r="F26" s="84" t="s">
        <v>80</v>
      </c>
      <c r="G26" s="79" t="s">
        <v>85</v>
      </c>
      <c r="H26" s="64">
        <v>20.642292022705078</v>
      </c>
      <c r="I26" s="64" t="s">
        <v>47</v>
      </c>
      <c r="J26" s="79" t="s">
        <v>47</v>
      </c>
      <c r="K26" s="64" t="s">
        <v>47</v>
      </c>
      <c r="L26" s="64" t="s">
        <v>47</v>
      </c>
      <c r="M26" s="64" t="b">
        <v>0</v>
      </c>
      <c r="N26" s="64">
        <v>0.01</v>
      </c>
      <c r="O26" s="64" t="b">
        <v>0</v>
      </c>
      <c r="P26" s="64">
        <v>3</v>
      </c>
      <c r="Q26" s="64">
        <v>15</v>
      </c>
      <c r="R26" s="64" t="s">
        <v>47</v>
      </c>
      <c r="S26" s="64" t="s">
        <v>46</v>
      </c>
      <c r="T26" s="64" t="s">
        <v>46</v>
      </c>
      <c r="U26" s="64" t="s">
        <v>46</v>
      </c>
      <c r="V26" s="64" t="s">
        <v>95</v>
      </c>
    </row>
    <row r="27" spans="1:22" x14ac:dyDescent="0.25">
      <c r="A27" s="64" t="s">
        <v>149</v>
      </c>
      <c r="B27" s="64" t="s">
        <v>47</v>
      </c>
      <c r="C27" s="64" t="s">
        <v>88</v>
      </c>
      <c r="D27" s="64" t="s">
        <v>142</v>
      </c>
      <c r="E27" s="64" t="s">
        <v>87</v>
      </c>
      <c r="F27" s="64" t="s">
        <v>86</v>
      </c>
      <c r="G27" s="79">
        <v>25.277421951293945</v>
      </c>
      <c r="H27" s="64">
        <v>25.434352874755859</v>
      </c>
      <c r="I27" s="64">
        <v>0.22193518280982971</v>
      </c>
      <c r="J27" s="79">
        <v>10000</v>
      </c>
      <c r="K27" s="64">
        <v>10000</v>
      </c>
      <c r="L27" s="64" t="s">
        <v>47</v>
      </c>
      <c r="M27" s="64" t="b">
        <v>0</v>
      </c>
      <c r="N27" s="64">
        <v>0.2</v>
      </c>
      <c r="O27" s="64" t="b">
        <v>0</v>
      </c>
      <c r="P27" s="64">
        <v>3</v>
      </c>
      <c r="Q27" s="64">
        <v>15</v>
      </c>
      <c r="R27" s="64" t="s">
        <v>47</v>
      </c>
      <c r="S27" s="64" t="s">
        <v>46</v>
      </c>
      <c r="T27" s="64" t="s">
        <v>46</v>
      </c>
      <c r="U27" s="64" t="s">
        <v>46</v>
      </c>
      <c r="V27" s="64" t="s">
        <v>46</v>
      </c>
    </row>
    <row r="28" spans="1:22" x14ac:dyDescent="0.25">
      <c r="A28" s="64" t="s">
        <v>149</v>
      </c>
      <c r="B28" s="64" t="s">
        <v>47</v>
      </c>
      <c r="C28" s="64" t="s">
        <v>83</v>
      </c>
      <c r="D28" s="64" t="s">
        <v>82</v>
      </c>
      <c r="E28" s="64" t="s">
        <v>81</v>
      </c>
      <c r="F28" s="64" t="s">
        <v>80</v>
      </c>
      <c r="G28" s="79">
        <v>20.642292022705078</v>
      </c>
      <c r="H28" s="64">
        <v>20.642292022705078</v>
      </c>
      <c r="I28" s="64" t="s">
        <v>47</v>
      </c>
      <c r="J28" s="79" t="s">
        <v>47</v>
      </c>
      <c r="K28" s="64" t="s">
        <v>47</v>
      </c>
      <c r="L28" s="64" t="s">
        <v>47</v>
      </c>
      <c r="M28" s="64" t="b">
        <v>0</v>
      </c>
      <c r="N28" s="64">
        <v>0.01</v>
      </c>
      <c r="O28" s="64" t="b">
        <v>0</v>
      </c>
      <c r="P28" s="64">
        <v>3</v>
      </c>
      <c r="Q28" s="64">
        <v>15</v>
      </c>
      <c r="R28" s="64" t="s">
        <v>47</v>
      </c>
      <c r="S28" s="64" t="s">
        <v>46</v>
      </c>
      <c r="T28" s="64" t="s">
        <v>46</v>
      </c>
      <c r="U28" s="64" t="s">
        <v>46</v>
      </c>
      <c r="V28" s="64" t="s">
        <v>46</v>
      </c>
    </row>
    <row r="29" spans="1:22" x14ac:dyDescent="0.25">
      <c r="A29" s="64" t="s">
        <v>148</v>
      </c>
      <c r="B29" s="64" t="s">
        <v>47</v>
      </c>
      <c r="C29" s="64" t="s">
        <v>88</v>
      </c>
      <c r="D29" s="64" t="s">
        <v>142</v>
      </c>
      <c r="E29" s="64" t="s">
        <v>87</v>
      </c>
      <c r="F29" s="84" t="s">
        <v>86</v>
      </c>
      <c r="G29" s="79">
        <v>22.831779479980469</v>
      </c>
      <c r="H29" s="64">
        <v>22.811557769775391</v>
      </c>
      <c r="I29" s="64">
        <v>2.8597816824913025E-2</v>
      </c>
      <c r="J29" s="79">
        <v>100000</v>
      </c>
      <c r="K29" s="64">
        <v>100000</v>
      </c>
      <c r="L29" s="64" t="s">
        <v>47</v>
      </c>
      <c r="M29" s="64" t="b">
        <v>0</v>
      </c>
      <c r="N29" s="64">
        <v>0.2</v>
      </c>
      <c r="O29" s="64" t="b">
        <v>0</v>
      </c>
      <c r="P29" s="64">
        <v>3</v>
      </c>
      <c r="Q29" s="64">
        <v>15</v>
      </c>
      <c r="R29" s="64" t="s">
        <v>47</v>
      </c>
      <c r="S29" s="64" t="s">
        <v>46</v>
      </c>
      <c r="T29" s="64" t="s">
        <v>46</v>
      </c>
      <c r="U29" s="64" t="s">
        <v>46</v>
      </c>
      <c r="V29" s="64" t="s">
        <v>95</v>
      </c>
    </row>
    <row r="30" spans="1:22" x14ac:dyDescent="0.25">
      <c r="A30" s="64" t="s">
        <v>148</v>
      </c>
      <c r="B30" s="64" t="s">
        <v>47</v>
      </c>
      <c r="C30" s="64" t="s">
        <v>83</v>
      </c>
      <c r="D30" s="64" t="s">
        <v>82</v>
      </c>
      <c r="E30" s="64" t="s">
        <v>81</v>
      </c>
      <c r="F30" s="84" t="s">
        <v>80</v>
      </c>
      <c r="G30" s="79" t="s">
        <v>85</v>
      </c>
      <c r="H30" s="64">
        <v>20.229530334472656</v>
      </c>
      <c r="I30" s="64" t="s">
        <v>47</v>
      </c>
      <c r="J30" s="79" t="s">
        <v>47</v>
      </c>
      <c r="K30" s="64" t="s">
        <v>47</v>
      </c>
      <c r="L30" s="64" t="s">
        <v>47</v>
      </c>
      <c r="M30" s="64" t="b">
        <v>0</v>
      </c>
      <c r="N30" s="64">
        <v>0.01</v>
      </c>
      <c r="O30" s="64" t="b">
        <v>0</v>
      </c>
      <c r="P30" s="64">
        <v>3</v>
      </c>
      <c r="Q30" s="64">
        <v>15</v>
      </c>
      <c r="R30" s="64" t="s">
        <v>47</v>
      </c>
      <c r="S30" s="64" t="s">
        <v>46</v>
      </c>
      <c r="T30" s="64" t="s">
        <v>46</v>
      </c>
      <c r="U30" s="64" t="s">
        <v>46</v>
      </c>
      <c r="V30" s="64" t="s">
        <v>95</v>
      </c>
    </row>
    <row r="31" spans="1:22" x14ac:dyDescent="0.25">
      <c r="A31" s="64" t="s">
        <v>147</v>
      </c>
      <c r="B31" s="64" t="s">
        <v>47</v>
      </c>
      <c r="C31" s="64" t="s">
        <v>88</v>
      </c>
      <c r="D31" s="64" t="s">
        <v>142</v>
      </c>
      <c r="E31" s="64" t="s">
        <v>87</v>
      </c>
      <c r="F31" s="64" t="s">
        <v>86</v>
      </c>
      <c r="G31" s="79">
        <v>22.791336059570313</v>
      </c>
      <c r="H31" s="64">
        <v>22.811557769775391</v>
      </c>
      <c r="I31" s="64">
        <v>2.8597816824913025E-2</v>
      </c>
      <c r="J31" s="79">
        <v>100000</v>
      </c>
      <c r="K31" s="64">
        <v>100000</v>
      </c>
      <c r="L31" s="64" t="s">
        <v>47</v>
      </c>
      <c r="M31" s="64" t="b">
        <v>0</v>
      </c>
      <c r="N31" s="64">
        <v>0.2</v>
      </c>
      <c r="O31" s="64" t="b">
        <v>0</v>
      </c>
      <c r="P31" s="64">
        <v>3</v>
      </c>
      <c r="Q31" s="64">
        <v>15</v>
      </c>
      <c r="R31" s="64" t="s">
        <v>47</v>
      </c>
      <c r="S31" s="64" t="s">
        <v>46</v>
      </c>
      <c r="T31" s="64" t="s">
        <v>46</v>
      </c>
      <c r="U31" s="64" t="s">
        <v>46</v>
      </c>
      <c r="V31" s="64" t="s">
        <v>46</v>
      </c>
    </row>
    <row r="32" spans="1:22" x14ac:dyDescent="0.25">
      <c r="A32" s="64" t="s">
        <v>147</v>
      </c>
      <c r="B32" s="64" t="s">
        <v>47</v>
      </c>
      <c r="C32" s="64" t="s">
        <v>83</v>
      </c>
      <c r="D32" s="64" t="s">
        <v>82</v>
      </c>
      <c r="E32" s="64" t="s">
        <v>81</v>
      </c>
      <c r="F32" s="64" t="s">
        <v>80</v>
      </c>
      <c r="G32" s="79">
        <v>20.229530334472656</v>
      </c>
      <c r="H32" s="64">
        <v>20.229530334472656</v>
      </c>
      <c r="I32" s="64" t="s">
        <v>47</v>
      </c>
      <c r="J32" s="79" t="s">
        <v>47</v>
      </c>
      <c r="K32" s="64" t="s">
        <v>47</v>
      </c>
      <c r="L32" s="64" t="s">
        <v>47</v>
      </c>
      <c r="M32" s="64" t="b">
        <v>0</v>
      </c>
      <c r="N32" s="64">
        <v>0.01</v>
      </c>
      <c r="O32" s="64" t="b">
        <v>0</v>
      </c>
      <c r="P32" s="64">
        <v>3</v>
      </c>
      <c r="Q32" s="64">
        <v>15</v>
      </c>
      <c r="R32" s="64" t="s">
        <v>47</v>
      </c>
      <c r="S32" s="64" t="s">
        <v>46</v>
      </c>
      <c r="T32" s="64" t="s">
        <v>46</v>
      </c>
      <c r="U32" s="64" t="s">
        <v>46</v>
      </c>
      <c r="V32" s="64" t="s">
        <v>46</v>
      </c>
    </row>
    <row r="33" spans="1:22" x14ac:dyDescent="0.25">
      <c r="A33" s="64" t="s">
        <v>146</v>
      </c>
      <c r="B33" s="64" t="s">
        <v>47</v>
      </c>
      <c r="C33" s="64" t="s">
        <v>88</v>
      </c>
      <c r="D33" s="64" t="s">
        <v>142</v>
      </c>
      <c r="E33" s="64" t="s">
        <v>87</v>
      </c>
      <c r="F33" s="64" t="s">
        <v>86</v>
      </c>
      <c r="G33" s="79">
        <v>19.414321899414063</v>
      </c>
      <c r="H33" s="64">
        <v>19.414321899414063</v>
      </c>
      <c r="I33" s="64" t="s">
        <v>47</v>
      </c>
      <c r="J33" s="79">
        <v>1000000</v>
      </c>
      <c r="K33" s="64">
        <v>1000000</v>
      </c>
      <c r="L33" s="64" t="s">
        <v>47</v>
      </c>
      <c r="M33" s="64" t="b">
        <v>0</v>
      </c>
      <c r="N33" s="64">
        <v>0.2</v>
      </c>
      <c r="O33" s="64" t="b">
        <v>0</v>
      </c>
      <c r="P33" s="64">
        <v>3</v>
      </c>
      <c r="Q33" s="64">
        <v>15</v>
      </c>
      <c r="R33" s="64" t="s">
        <v>47</v>
      </c>
      <c r="S33" s="64" t="s">
        <v>46</v>
      </c>
      <c r="T33" s="64" t="s">
        <v>46</v>
      </c>
      <c r="U33" s="64" t="s">
        <v>46</v>
      </c>
      <c r="V33" s="64" t="s">
        <v>46</v>
      </c>
    </row>
    <row r="34" spans="1:22" x14ac:dyDescent="0.25">
      <c r="A34" s="64" t="s">
        <v>146</v>
      </c>
      <c r="B34" s="64" t="s">
        <v>47</v>
      </c>
      <c r="C34" s="64" t="s">
        <v>83</v>
      </c>
      <c r="D34" s="64" t="s">
        <v>82</v>
      </c>
      <c r="E34" s="64" t="s">
        <v>81</v>
      </c>
      <c r="F34" s="64" t="s">
        <v>80</v>
      </c>
      <c r="G34" s="79">
        <v>22.595500946044922</v>
      </c>
      <c r="H34" s="64">
        <v>22.595500946044922</v>
      </c>
      <c r="I34" s="64" t="s">
        <v>47</v>
      </c>
      <c r="J34" s="79" t="s">
        <v>47</v>
      </c>
      <c r="K34" s="64" t="s">
        <v>47</v>
      </c>
      <c r="L34" s="64" t="s">
        <v>47</v>
      </c>
      <c r="M34" s="64" t="b">
        <v>0</v>
      </c>
      <c r="N34" s="64">
        <v>0.01</v>
      </c>
      <c r="O34" s="64" t="b">
        <v>0</v>
      </c>
      <c r="P34" s="64">
        <v>3</v>
      </c>
      <c r="Q34" s="64">
        <v>15</v>
      </c>
      <c r="R34" s="64" t="s">
        <v>47</v>
      </c>
      <c r="S34" s="64" t="s">
        <v>46</v>
      </c>
      <c r="T34" s="64" t="s">
        <v>46</v>
      </c>
      <c r="U34" s="64" t="s">
        <v>46</v>
      </c>
      <c r="V34" s="64" t="s">
        <v>46</v>
      </c>
    </row>
    <row r="35" spans="1:22" x14ac:dyDescent="0.25">
      <c r="A35" s="64" t="s">
        <v>145</v>
      </c>
      <c r="B35" s="64" t="s">
        <v>47</v>
      </c>
      <c r="C35" s="64" t="s">
        <v>88</v>
      </c>
      <c r="D35" s="64" t="s">
        <v>142</v>
      </c>
      <c r="E35" s="64" t="s">
        <v>87</v>
      </c>
      <c r="F35" s="64" t="s">
        <v>86</v>
      </c>
      <c r="G35" s="79">
        <v>16.552101135253906</v>
      </c>
      <c r="H35" s="64">
        <v>16.552101135253906</v>
      </c>
      <c r="I35" s="64" t="s">
        <v>47</v>
      </c>
      <c r="J35" s="79">
        <v>10000000</v>
      </c>
      <c r="K35" s="64">
        <v>10000000</v>
      </c>
      <c r="L35" s="64" t="s">
        <v>47</v>
      </c>
      <c r="M35" s="64" t="b">
        <v>0</v>
      </c>
      <c r="N35" s="64">
        <v>0.2</v>
      </c>
      <c r="O35" s="64" t="b">
        <v>0</v>
      </c>
      <c r="P35" s="64">
        <v>3</v>
      </c>
      <c r="Q35" s="64">
        <v>15</v>
      </c>
      <c r="R35" s="64" t="s">
        <v>47</v>
      </c>
      <c r="S35" s="64" t="s">
        <v>46</v>
      </c>
      <c r="T35" s="64" t="s">
        <v>46</v>
      </c>
      <c r="U35" s="64" t="s">
        <v>46</v>
      </c>
      <c r="V35" s="64" t="s">
        <v>46</v>
      </c>
    </row>
    <row r="36" spans="1:22" x14ac:dyDescent="0.25">
      <c r="A36" s="64" t="s">
        <v>145</v>
      </c>
      <c r="B36" s="64" t="s">
        <v>47</v>
      </c>
      <c r="C36" s="64" t="s">
        <v>83</v>
      </c>
      <c r="D36" s="64" t="s">
        <v>82</v>
      </c>
      <c r="E36" s="64" t="s">
        <v>81</v>
      </c>
      <c r="F36" s="64" t="s">
        <v>80</v>
      </c>
      <c r="G36" s="79">
        <v>22.612258911132813</v>
      </c>
      <c r="H36" s="64">
        <v>22.612258911132813</v>
      </c>
      <c r="I36" s="64" t="s">
        <v>47</v>
      </c>
      <c r="J36" s="79" t="s">
        <v>47</v>
      </c>
      <c r="K36" s="64" t="s">
        <v>47</v>
      </c>
      <c r="L36" s="64" t="s">
        <v>47</v>
      </c>
      <c r="M36" s="64" t="b">
        <v>0</v>
      </c>
      <c r="N36" s="64">
        <v>0.01</v>
      </c>
      <c r="O36" s="64" t="b">
        <v>0</v>
      </c>
      <c r="P36" s="64">
        <v>3</v>
      </c>
      <c r="Q36" s="64">
        <v>15</v>
      </c>
      <c r="R36" s="64" t="s">
        <v>47</v>
      </c>
      <c r="S36" s="64" t="s">
        <v>46</v>
      </c>
      <c r="T36" s="64" t="s">
        <v>46</v>
      </c>
      <c r="U36" s="64" t="s">
        <v>46</v>
      </c>
      <c r="V36" s="64" t="s">
        <v>46</v>
      </c>
    </row>
    <row r="37" spans="1:22" x14ac:dyDescent="0.25">
      <c r="A37" s="64" t="s">
        <v>144</v>
      </c>
      <c r="B37" s="64" t="s">
        <v>47</v>
      </c>
      <c r="C37" s="64" t="s">
        <v>88</v>
      </c>
      <c r="D37" s="64" t="s">
        <v>139</v>
      </c>
      <c r="E37" s="64" t="s">
        <v>87</v>
      </c>
      <c r="F37" s="64" t="s">
        <v>86</v>
      </c>
      <c r="G37" s="79" t="s">
        <v>85</v>
      </c>
      <c r="H37" s="64" t="s">
        <v>47</v>
      </c>
      <c r="I37" s="64" t="s">
        <v>47</v>
      </c>
      <c r="J37" s="79" t="s">
        <v>47</v>
      </c>
      <c r="K37" s="64" t="s">
        <v>47</v>
      </c>
      <c r="L37" s="64" t="s">
        <v>47</v>
      </c>
      <c r="M37" s="64" t="b">
        <v>0</v>
      </c>
      <c r="N37" s="64">
        <v>0.2</v>
      </c>
      <c r="O37" s="64" t="b">
        <v>0</v>
      </c>
      <c r="P37" s="64">
        <v>3</v>
      </c>
      <c r="Q37" s="64">
        <v>15</v>
      </c>
      <c r="R37" s="64" t="s">
        <v>47</v>
      </c>
      <c r="S37" s="64" t="s">
        <v>95</v>
      </c>
      <c r="T37" s="64" t="s">
        <v>46</v>
      </c>
      <c r="U37" s="64" t="s">
        <v>46</v>
      </c>
      <c r="V37" s="64" t="s">
        <v>46</v>
      </c>
    </row>
    <row r="38" spans="1:22" x14ac:dyDescent="0.25">
      <c r="A38" s="64" t="s">
        <v>144</v>
      </c>
      <c r="B38" s="64" t="s">
        <v>47</v>
      </c>
      <c r="C38" s="64" t="s">
        <v>83</v>
      </c>
      <c r="D38" s="64" t="s">
        <v>139</v>
      </c>
      <c r="E38" s="64" t="s">
        <v>81</v>
      </c>
      <c r="F38" s="64" t="s">
        <v>80</v>
      </c>
      <c r="G38" s="79">
        <v>20.512331008911133</v>
      </c>
      <c r="H38" s="64">
        <v>20.512331008911133</v>
      </c>
      <c r="I38" s="64" t="s">
        <v>47</v>
      </c>
      <c r="J38" s="79" t="s">
        <v>47</v>
      </c>
      <c r="K38" s="64" t="s">
        <v>47</v>
      </c>
      <c r="L38" s="64" t="s">
        <v>47</v>
      </c>
      <c r="M38" s="64" t="b">
        <v>0</v>
      </c>
      <c r="N38" s="64">
        <v>0.01</v>
      </c>
      <c r="O38" s="64" t="b">
        <v>0</v>
      </c>
      <c r="P38" s="64">
        <v>3</v>
      </c>
      <c r="Q38" s="64">
        <v>15</v>
      </c>
      <c r="R38" s="64" t="s">
        <v>47</v>
      </c>
      <c r="S38" s="64" t="s">
        <v>95</v>
      </c>
      <c r="T38" s="64" t="s">
        <v>46</v>
      </c>
      <c r="U38" s="64" t="s">
        <v>46</v>
      </c>
      <c r="V38" s="64" t="s">
        <v>46</v>
      </c>
    </row>
    <row r="39" spans="1:22" x14ac:dyDescent="0.25">
      <c r="A39" s="64" t="s">
        <v>143</v>
      </c>
      <c r="B39" s="64" t="s">
        <v>47</v>
      </c>
      <c r="C39" s="64" t="s">
        <v>88</v>
      </c>
      <c r="D39" s="64" t="s">
        <v>139</v>
      </c>
      <c r="E39" s="64" t="s">
        <v>87</v>
      </c>
      <c r="F39" s="64" t="s">
        <v>86</v>
      </c>
      <c r="G39" s="79" t="s">
        <v>85</v>
      </c>
      <c r="H39" s="64" t="s">
        <v>47</v>
      </c>
      <c r="I39" s="64" t="s">
        <v>47</v>
      </c>
      <c r="J39" s="79" t="s">
        <v>47</v>
      </c>
      <c r="K39" s="64" t="s">
        <v>47</v>
      </c>
      <c r="L39" s="64" t="s">
        <v>47</v>
      </c>
      <c r="M39" s="64" t="b">
        <v>0</v>
      </c>
      <c r="N39" s="64">
        <v>0.2</v>
      </c>
      <c r="O39" s="64" t="b">
        <v>0</v>
      </c>
      <c r="P39" s="64">
        <v>3</v>
      </c>
      <c r="Q39" s="64">
        <v>15</v>
      </c>
      <c r="R39" s="64" t="s">
        <v>47</v>
      </c>
      <c r="S39" s="64" t="s">
        <v>46</v>
      </c>
      <c r="T39" s="64" t="s">
        <v>46</v>
      </c>
      <c r="U39" s="64" t="s">
        <v>46</v>
      </c>
      <c r="V39" s="64" t="s">
        <v>95</v>
      </c>
    </row>
    <row r="40" spans="1:22" x14ac:dyDescent="0.25">
      <c r="A40" s="64" t="s">
        <v>143</v>
      </c>
      <c r="B40" s="64" t="s">
        <v>47</v>
      </c>
      <c r="C40" s="64" t="s">
        <v>83</v>
      </c>
      <c r="D40" s="64" t="s">
        <v>139</v>
      </c>
      <c r="E40" s="64" t="s">
        <v>81</v>
      </c>
      <c r="F40" s="64" t="s">
        <v>80</v>
      </c>
      <c r="G40" s="79" t="s">
        <v>85</v>
      </c>
      <c r="H40" s="64">
        <v>20.512331008911133</v>
      </c>
      <c r="I40" s="64" t="s">
        <v>47</v>
      </c>
      <c r="J40" s="79" t="s">
        <v>47</v>
      </c>
      <c r="K40" s="64" t="s">
        <v>47</v>
      </c>
      <c r="L40" s="64" t="s">
        <v>47</v>
      </c>
      <c r="M40" s="64" t="b">
        <v>0</v>
      </c>
      <c r="N40" s="64">
        <v>0.01</v>
      </c>
      <c r="O40" s="64" t="b">
        <v>0</v>
      </c>
      <c r="P40" s="64">
        <v>3</v>
      </c>
      <c r="Q40" s="64">
        <v>15</v>
      </c>
      <c r="R40" s="64" t="s">
        <v>47</v>
      </c>
      <c r="S40" s="64" t="s">
        <v>46</v>
      </c>
      <c r="T40" s="64" t="s">
        <v>46</v>
      </c>
      <c r="U40" s="64" t="s">
        <v>46</v>
      </c>
      <c r="V40" s="64" t="s">
        <v>95</v>
      </c>
    </row>
    <row r="41" spans="1:22" x14ac:dyDescent="0.25">
      <c r="A41" s="64" t="s">
        <v>141</v>
      </c>
      <c r="B41" s="88" t="s">
        <v>1149</v>
      </c>
      <c r="C41" s="64" t="s">
        <v>88</v>
      </c>
      <c r="D41" s="64" t="s">
        <v>82</v>
      </c>
      <c r="E41" s="64" t="s">
        <v>87</v>
      </c>
      <c r="F41" s="64" t="s">
        <v>86</v>
      </c>
      <c r="G41" s="79">
        <v>27.5880126953125</v>
      </c>
      <c r="H41" s="64">
        <v>27.581249237060547</v>
      </c>
      <c r="I41" s="64">
        <v>9.5663229003548622E-3</v>
      </c>
      <c r="J41" s="79">
        <v>3779.463134765625</v>
      </c>
      <c r="K41" s="64">
        <v>3796.798828125</v>
      </c>
      <c r="L41" s="64">
        <v>24.516199111938477</v>
      </c>
      <c r="M41" s="64" t="b">
        <v>0</v>
      </c>
      <c r="N41" s="64">
        <v>0.2</v>
      </c>
      <c r="O41" s="64" t="b">
        <v>0</v>
      </c>
      <c r="P41" s="64">
        <v>3</v>
      </c>
      <c r="Q41" s="64">
        <v>15</v>
      </c>
      <c r="R41" s="64" t="s">
        <v>47</v>
      </c>
      <c r="S41" s="64" t="s">
        <v>46</v>
      </c>
      <c r="T41" s="64" t="s">
        <v>46</v>
      </c>
      <c r="U41" s="64" t="s">
        <v>46</v>
      </c>
      <c r="V41" s="64" t="s">
        <v>95</v>
      </c>
    </row>
    <row r="42" spans="1:22" x14ac:dyDescent="0.25">
      <c r="A42" s="64" t="s">
        <v>140</v>
      </c>
      <c r="B42" s="88" t="s">
        <v>1149</v>
      </c>
      <c r="C42" s="64" t="s">
        <v>88</v>
      </c>
      <c r="D42" s="64" t="s">
        <v>82</v>
      </c>
      <c r="E42" s="64" t="s">
        <v>87</v>
      </c>
      <c r="F42" s="64" t="s">
        <v>86</v>
      </c>
      <c r="G42" s="79">
        <v>27.574483871459961</v>
      </c>
      <c r="H42" s="64">
        <v>27.581249237060547</v>
      </c>
      <c r="I42" s="64">
        <v>9.5663229003548622E-3</v>
      </c>
      <c r="J42" s="79">
        <v>3814.13427734375</v>
      </c>
      <c r="K42" s="64">
        <v>3796.798828125</v>
      </c>
      <c r="L42" s="64">
        <v>24.516199111938477</v>
      </c>
      <c r="M42" s="64" t="b">
        <v>0</v>
      </c>
      <c r="N42" s="64">
        <v>0.2</v>
      </c>
      <c r="O42" s="64" t="b">
        <v>0</v>
      </c>
      <c r="P42" s="64">
        <v>3</v>
      </c>
      <c r="Q42" s="64">
        <v>15</v>
      </c>
      <c r="R42" s="64" t="s">
        <v>47</v>
      </c>
      <c r="S42" s="64" t="s">
        <v>46</v>
      </c>
      <c r="T42" s="64" t="s">
        <v>46</v>
      </c>
      <c r="U42" s="64" t="s">
        <v>46</v>
      </c>
      <c r="V42" s="64" t="s">
        <v>95</v>
      </c>
    </row>
    <row r="43" spans="1:22" x14ac:dyDescent="0.25">
      <c r="A43" s="64" t="s">
        <v>138</v>
      </c>
      <c r="B43" s="88" t="s">
        <v>1150</v>
      </c>
      <c r="C43" s="64" t="s">
        <v>88</v>
      </c>
      <c r="D43" s="64" t="s">
        <v>82</v>
      </c>
      <c r="E43" s="64" t="s">
        <v>87</v>
      </c>
      <c r="F43" s="64" t="s">
        <v>86</v>
      </c>
      <c r="G43" s="79">
        <v>38.301662445068359</v>
      </c>
      <c r="H43" s="64">
        <v>38.146095275878906</v>
      </c>
      <c r="I43" s="64">
        <v>0.22000250220298767</v>
      </c>
      <c r="J43" s="79">
        <v>2.7339756488800049</v>
      </c>
      <c r="K43" s="64">
        <v>3.0534262657165527</v>
      </c>
      <c r="L43" s="64">
        <v>0.45177140831947327</v>
      </c>
      <c r="M43" s="64" t="b">
        <v>0</v>
      </c>
      <c r="N43" s="64">
        <v>0.2</v>
      </c>
      <c r="O43" s="64" t="b">
        <v>0</v>
      </c>
      <c r="P43" s="64">
        <v>3</v>
      </c>
      <c r="Q43" s="64">
        <v>15</v>
      </c>
      <c r="R43" s="64" t="s">
        <v>47</v>
      </c>
      <c r="S43" s="64" t="s">
        <v>46</v>
      </c>
      <c r="T43" s="64" t="s">
        <v>46</v>
      </c>
      <c r="U43" s="64" t="s">
        <v>46</v>
      </c>
      <c r="V43" s="64" t="s">
        <v>95</v>
      </c>
    </row>
    <row r="44" spans="1:22" x14ac:dyDescent="0.25">
      <c r="A44" s="64" t="s">
        <v>137</v>
      </c>
      <c r="B44" s="88" t="s">
        <v>1150</v>
      </c>
      <c r="C44" s="64" t="s">
        <v>88</v>
      </c>
      <c r="D44" s="64" t="s">
        <v>82</v>
      </c>
      <c r="E44" s="64" t="s">
        <v>87</v>
      </c>
      <c r="F44" s="64" t="s">
        <v>86</v>
      </c>
      <c r="G44" s="79">
        <v>37.990531921386719</v>
      </c>
      <c r="H44" s="64">
        <v>38.146095275878906</v>
      </c>
      <c r="I44" s="64">
        <v>0.22000250220298767</v>
      </c>
      <c r="J44" s="79">
        <v>3.3728768825531006</v>
      </c>
      <c r="K44" s="64">
        <v>3.0534262657165527</v>
      </c>
      <c r="L44" s="64">
        <v>0.45177140831947327</v>
      </c>
      <c r="M44" s="64" t="b">
        <v>0</v>
      </c>
      <c r="N44" s="64">
        <v>0.2</v>
      </c>
      <c r="O44" s="64" t="b">
        <v>0</v>
      </c>
      <c r="P44" s="64">
        <v>3</v>
      </c>
      <c r="Q44" s="64">
        <v>15</v>
      </c>
      <c r="R44" s="64" t="s">
        <v>47</v>
      </c>
      <c r="S44" s="64" t="s">
        <v>46</v>
      </c>
      <c r="T44" s="64" t="s">
        <v>46</v>
      </c>
      <c r="U44" s="64" t="s">
        <v>46</v>
      </c>
      <c r="V44" s="64" t="s">
        <v>95</v>
      </c>
    </row>
    <row r="45" spans="1:22" x14ac:dyDescent="0.25">
      <c r="A45" s="64" t="s">
        <v>136</v>
      </c>
      <c r="B45" s="88" t="s">
        <v>1151</v>
      </c>
      <c r="C45" s="64" t="s">
        <v>88</v>
      </c>
      <c r="D45" s="64" t="s">
        <v>82</v>
      </c>
      <c r="E45" s="64" t="s">
        <v>87</v>
      </c>
      <c r="F45" s="64" t="s">
        <v>86</v>
      </c>
      <c r="G45" s="79" t="s">
        <v>85</v>
      </c>
      <c r="H45" s="64" t="s">
        <v>47</v>
      </c>
      <c r="I45" s="64" t="s">
        <v>47</v>
      </c>
      <c r="J45" s="79" t="s">
        <v>47</v>
      </c>
      <c r="K45" s="64" t="s">
        <v>47</v>
      </c>
      <c r="L45" s="64" t="s">
        <v>47</v>
      </c>
      <c r="M45" s="64" t="b">
        <v>0</v>
      </c>
      <c r="N45" s="64">
        <v>0.2</v>
      </c>
      <c r="O45" s="64" t="b">
        <v>0</v>
      </c>
      <c r="P45" s="64">
        <v>3</v>
      </c>
      <c r="Q45" s="64">
        <v>15</v>
      </c>
      <c r="R45" s="64" t="s">
        <v>47</v>
      </c>
      <c r="S45" s="64" t="s">
        <v>46</v>
      </c>
      <c r="T45" s="64" t="s">
        <v>46</v>
      </c>
      <c r="U45" s="64" t="s">
        <v>95</v>
      </c>
      <c r="V45" s="64" t="s">
        <v>95</v>
      </c>
    </row>
    <row r="46" spans="1:22" x14ac:dyDescent="0.25">
      <c r="A46" s="64" t="s">
        <v>135</v>
      </c>
      <c r="B46" s="88" t="s">
        <v>1151</v>
      </c>
      <c r="C46" s="64" t="s">
        <v>88</v>
      </c>
      <c r="D46" s="64" t="s">
        <v>82</v>
      </c>
      <c r="E46" s="64" t="s">
        <v>87</v>
      </c>
      <c r="F46" s="64" t="s">
        <v>86</v>
      </c>
      <c r="G46" s="79" t="s">
        <v>85</v>
      </c>
      <c r="H46" s="64" t="s">
        <v>47</v>
      </c>
      <c r="I46" s="64" t="s">
        <v>47</v>
      </c>
      <c r="J46" s="79" t="s">
        <v>47</v>
      </c>
      <c r="K46" s="64" t="s">
        <v>47</v>
      </c>
      <c r="L46" s="64" t="s">
        <v>47</v>
      </c>
      <c r="M46" s="64" t="b">
        <v>0</v>
      </c>
      <c r="N46" s="64">
        <v>0.2</v>
      </c>
      <c r="O46" s="64" t="b">
        <v>0</v>
      </c>
      <c r="P46" s="64">
        <v>3</v>
      </c>
      <c r="Q46" s="64">
        <v>15</v>
      </c>
      <c r="R46" s="64" t="s">
        <v>47</v>
      </c>
      <c r="S46" s="64" t="s">
        <v>46</v>
      </c>
      <c r="T46" s="64" t="s">
        <v>46</v>
      </c>
      <c r="U46" s="64" t="s">
        <v>46</v>
      </c>
      <c r="V46" s="64" t="s">
        <v>95</v>
      </c>
    </row>
    <row r="47" spans="1:22" x14ac:dyDescent="0.25">
      <c r="A47" s="64" t="s">
        <v>134</v>
      </c>
      <c r="B47" s="88" t="s">
        <v>1152</v>
      </c>
      <c r="C47" s="64" t="s">
        <v>88</v>
      </c>
      <c r="D47" s="64" t="s">
        <v>82</v>
      </c>
      <c r="E47" s="64" t="s">
        <v>87</v>
      </c>
      <c r="F47" s="64" t="s">
        <v>86</v>
      </c>
      <c r="G47" s="79">
        <v>26.250303268432617</v>
      </c>
      <c r="H47" s="64">
        <v>26.247936248779297</v>
      </c>
      <c r="I47" s="64">
        <v>3.3461225684732199E-3</v>
      </c>
      <c r="J47" s="79">
        <v>9323.3232421875</v>
      </c>
      <c r="K47" s="64">
        <v>9338.2373046875</v>
      </c>
      <c r="L47" s="64">
        <v>21.091669082641602</v>
      </c>
      <c r="M47" s="64" t="b">
        <v>0</v>
      </c>
      <c r="N47" s="64">
        <v>0.2</v>
      </c>
      <c r="O47" s="64" t="b">
        <v>0</v>
      </c>
      <c r="P47" s="64">
        <v>3</v>
      </c>
      <c r="Q47" s="64">
        <v>15</v>
      </c>
      <c r="R47" s="64" t="s">
        <v>47</v>
      </c>
      <c r="S47" s="64" t="s">
        <v>46</v>
      </c>
      <c r="T47" s="64" t="s">
        <v>46</v>
      </c>
      <c r="U47" s="64" t="s">
        <v>46</v>
      </c>
      <c r="V47" s="64" t="s">
        <v>95</v>
      </c>
    </row>
    <row r="48" spans="1:22" x14ac:dyDescent="0.25">
      <c r="A48" s="64" t="s">
        <v>133</v>
      </c>
      <c r="B48" s="88" t="s">
        <v>1152</v>
      </c>
      <c r="C48" s="64" t="s">
        <v>88</v>
      </c>
      <c r="D48" s="64" t="s">
        <v>82</v>
      </c>
      <c r="E48" s="64" t="s">
        <v>87</v>
      </c>
      <c r="F48" s="64" t="s">
        <v>86</v>
      </c>
      <c r="G48" s="79">
        <v>26.245571136474609</v>
      </c>
      <c r="H48" s="64">
        <v>26.247936248779297</v>
      </c>
      <c r="I48" s="64">
        <v>3.3461225684732199E-3</v>
      </c>
      <c r="J48" s="79">
        <v>9353.1513671875</v>
      </c>
      <c r="K48" s="64">
        <v>9338.2373046875</v>
      </c>
      <c r="L48" s="64">
        <v>21.091669082641602</v>
      </c>
      <c r="M48" s="64" t="b">
        <v>0</v>
      </c>
      <c r="N48" s="64">
        <v>0.2</v>
      </c>
      <c r="O48" s="64" t="b">
        <v>0</v>
      </c>
      <c r="P48" s="64">
        <v>3</v>
      </c>
      <c r="Q48" s="64">
        <v>15</v>
      </c>
      <c r="R48" s="64" t="s">
        <v>47</v>
      </c>
      <c r="S48" s="64" t="s">
        <v>46</v>
      </c>
      <c r="T48" s="64" t="s">
        <v>46</v>
      </c>
      <c r="U48" s="64" t="s">
        <v>46</v>
      </c>
      <c r="V48" s="64" t="s">
        <v>95</v>
      </c>
    </row>
    <row r="49" spans="1:22" x14ac:dyDescent="0.25">
      <c r="A49" s="64" t="s">
        <v>132</v>
      </c>
      <c r="B49" s="88" t="s">
        <v>1153</v>
      </c>
      <c r="C49" s="64" t="s">
        <v>88</v>
      </c>
      <c r="D49" s="64" t="s">
        <v>82</v>
      </c>
      <c r="E49" s="64" t="s">
        <v>87</v>
      </c>
      <c r="F49" s="64" t="s">
        <v>86</v>
      </c>
      <c r="G49" s="79" t="s">
        <v>85</v>
      </c>
      <c r="H49" s="64" t="s">
        <v>47</v>
      </c>
      <c r="I49" s="64" t="s">
        <v>47</v>
      </c>
      <c r="J49" s="79" t="s">
        <v>47</v>
      </c>
      <c r="K49" s="64" t="s">
        <v>47</v>
      </c>
      <c r="L49" s="64" t="s">
        <v>47</v>
      </c>
      <c r="M49" s="64" t="b">
        <v>0</v>
      </c>
      <c r="N49" s="64">
        <v>0.2</v>
      </c>
      <c r="O49" s="64" t="b">
        <v>0</v>
      </c>
      <c r="P49" s="64">
        <v>3</v>
      </c>
      <c r="Q49" s="64">
        <v>15</v>
      </c>
      <c r="R49" s="64" t="s">
        <v>47</v>
      </c>
      <c r="S49" s="64" t="s">
        <v>46</v>
      </c>
      <c r="T49" s="64" t="s">
        <v>46</v>
      </c>
      <c r="U49" s="64" t="s">
        <v>46</v>
      </c>
      <c r="V49" s="64" t="s">
        <v>46</v>
      </c>
    </row>
    <row r="50" spans="1:22" x14ac:dyDescent="0.25">
      <c r="A50" s="64" t="s">
        <v>131</v>
      </c>
      <c r="B50" s="88" t="s">
        <v>1153</v>
      </c>
      <c r="C50" s="64" t="s">
        <v>88</v>
      </c>
      <c r="D50" s="64" t="s">
        <v>82</v>
      </c>
      <c r="E50" s="64" t="s">
        <v>87</v>
      </c>
      <c r="F50" s="64" t="s">
        <v>86</v>
      </c>
      <c r="G50" s="79" t="s">
        <v>85</v>
      </c>
      <c r="H50" s="64" t="s">
        <v>47</v>
      </c>
      <c r="I50" s="64" t="s">
        <v>47</v>
      </c>
      <c r="J50" s="79" t="s">
        <v>47</v>
      </c>
      <c r="K50" s="64" t="s">
        <v>47</v>
      </c>
      <c r="L50" s="64" t="s">
        <v>47</v>
      </c>
      <c r="M50" s="64" t="b">
        <v>0</v>
      </c>
      <c r="N50" s="64">
        <v>0.2</v>
      </c>
      <c r="O50" s="64" t="b">
        <v>0</v>
      </c>
      <c r="P50" s="64">
        <v>3</v>
      </c>
      <c r="Q50" s="64">
        <v>15</v>
      </c>
      <c r="R50" s="64" t="s">
        <v>47</v>
      </c>
      <c r="S50" s="64" t="s">
        <v>46</v>
      </c>
      <c r="T50" s="64" t="s">
        <v>46</v>
      </c>
      <c r="U50" s="64" t="s">
        <v>46</v>
      </c>
      <c r="V50" s="64" t="s">
        <v>95</v>
      </c>
    </row>
    <row r="51" spans="1:22" x14ac:dyDescent="0.25">
      <c r="A51" s="64" t="s">
        <v>130</v>
      </c>
      <c r="B51" s="88" t="s">
        <v>1154</v>
      </c>
      <c r="C51" s="64" t="s">
        <v>88</v>
      </c>
      <c r="D51" s="64" t="s">
        <v>82</v>
      </c>
      <c r="E51" s="64" t="s">
        <v>87</v>
      </c>
      <c r="F51" s="64" t="s">
        <v>86</v>
      </c>
      <c r="G51" s="79">
        <v>36.830657958984375</v>
      </c>
      <c r="H51" s="64">
        <v>36.667869567871094</v>
      </c>
      <c r="I51" s="64">
        <v>0.23021484911441803</v>
      </c>
      <c r="J51" s="79">
        <v>7.3792099952697754</v>
      </c>
      <c r="K51" s="64">
        <v>8.2860221862792969</v>
      </c>
      <c r="L51" s="64">
        <v>1.2824257612228394</v>
      </c>
      <c r="M51" s="64" t="b">
        <v>0</v>
      </c>
      <c r="N51" s="64">
        <v>0.2</v>
      </c>
      <c r="O51" s="64" t="b">
        <v>0</v>
      </c>
      <c r="P51" s="64">
        <v>3</v>
      </c>
      <c r="Q51" s="64">
        <v>15</v>
      </c>
      <c r="R51" s="64" t="s">
        <v>47</v>
      </c>
      <c r="S51" s="64" t="s">
        <v>46</v>
      </c>
      <c r="T51" s="64" t="s">
        <v>46</v>
      </c>
      <c r="U51" s="64" t="s">
        <v>46</v>
      </c>
      <c r="V51" s="64" t="s">
        <v>46</v>
      </c>
    </row>
    <row r="52" spans="1:22" x14ac:dyDescent="0.25">
      <c r="A52" s="64" t="s">
        <v>129</v>
      </c>
      <c r="B52" s="88" t="s">
        <v>1154</v>
      </c>
      <c r="C52" s="64" t="s">
        <v>88</v>
      </c>
      <c r="D52" s="64" t="s">
        <v>82</v>
      </c>
      <c r="E52" s="64" t="s">
        <v>87</v>
      </c>
      <c r="F52" s="64" t="s">
        <v>86</v>
      </c>
      <c r="G52" s="79">
        <v>36.505084991455078</v>
      </c>
      <c r="H52" s="64">
        <v>36.667869567871094</v>
      </c>
      <c r="I52" s="64">
        <v>0.23021484911441803</v>
      </c>
      <c r="J52" s="79">
        <v>9.1928339004516602</v>
      </c>
      <c r="K52" s="64">
        <v>8.2860221862792969</v>
      </c>
      <c r="L52" s="64">
        <v>1.2824257612228394</v>
      </c>
      <c r="M52" s="64" t="b">
        <v>0</v>
      </c>
      <c r="N52" s="64">
        <v>0.2</v>
      </c>
      <c r="O52" s="64" t="b">
        <v>0</v>
      </c>
      <c r="P52" s="64">
        <v>3</v>
      </c>
      <c r="Q52" s="64">
        <v>15</v>
      </c>
      <c r="R52" s="64" t="s">
        <v>47</v>
      </c>
      <c r="S52" s="64" t="s">
        <v>46</v>
      </c>
      <c r="T52" s="64" t="s">
        <v>46</v>
      </c>
      <c r="U52" s="64" t="s">
        <v>46</v>
      </c>
      <c r="V52" s="64" t="s">
        <v>95</v>
      </c>
    </row>
    <row r="53" spans="1:22" x14ac:dyDescent="0.25">
      <c r="A53" s="64" t="s">
        <v>128</v>
      </c>
      <c r="B53" s="88" t="s">
        <v>1155</v>
      </c>
      <c r="C53" s="64" t="s">
        <v>88</v>
      </c>
      <c r="D53" s="64" t="s">
        <v>82</v>
      </c>
      <c r="E53" s="64" t="s">
        <v>87</v>
      </c>
      <c r="F53" s="64" t="s">
        <v>86</v>
      </c>
      <c r="G53" s="79">
        <v>28.554248809814453</v>
      </c>
      <c r="H53" s="64">
        <v>28.568899154663086</v>
      </c>
      <c r="I53" s="64">
        <v>2.0718716084957123E-2</v>
      </c>
      <c r="J53" s="79">
        <v>1968.721923828125</v>
      </c>
      <c r="K53" s="64">
        <v>1949.44482421875</v>
      </c>
      <c r="L53" s="64">
        <v>27.261848449707031</v>
      </c>
      <c r="M53" s="64" t="b">
        <v>0</v>
      </c>
      <c r="N53" s="64">
        <v>0.2</v>
      </c>
      <c r="O53" s="64" t="b">
        <v>0</v>
      </c>
      <c r="P53" s="64">
        <v>3</v>
      </c>
      <c r="Q53" s="64">
        <v>15</v>
      </c>
      <c r="R53" s="64" t="s">
        <v>47</v>
      </c>
      <c r="S53" s="64" t="s">
        <v>46</v>
      </c>
      <c r="T53" s="64" t="s">
        <v>46</v>
      </c>
      <c r="U53" s="64" t="s">
        <v>46</v>
      </c>
      <c r="V53" s="64" t="s">
        <v>95</v>
      </c>
    </row>
    <row r="54" spans="1:22" x14ac:dyDescent="0.25">
      <c r="A54" s="64" t="s">
        <v>127</v>
      </c>
      <c r="B54" s="88" t="s">
        <v>1155</v>
      </c>
      <c r="C54" s="64" t="s">
        <v>88</v>
      </c>
      <c r="D54" s="64" t="s">
        <v>82</v>
      </c>
      <c r="E54" s="64" t="s">
        <v>87</v>
      </c>
      <c r="F54" s="64" t="s">
        <v>86</v>
      </c>
      <c r="G54" s="79">
        <v>28.583549499511719</v>
      </c>
      <c r="H54" s="64">
        <v>28.568899154663086</v>
      </c>
      <c r="I54" s="64">
        <v>2.0718716084957123E-2</v>
      </c>
      <c r="J54" s="79">
        <v>1930.1678466796875</v>
      </c>
      <c r="K54" s="64">
        <v>1949.44482421875</v>
      </c>
      <c r="L54" s="64">
        <v>27.261848449707031</v>
      </c>
      <c r="M54" s="64" t="b">
        <v>0</v>
      </c>
      <c r="N54" s="64">
        <v>0.2</v>
      </c>
      <c r="O54" s="64" t="b">
        <v>0</v>
      </c>
      <c r="P54" s="64">
        <v>3</v>
      </c>
      <c r="Q54" s="64">
        <v>15</v>
      </c>
      <c r="R54" s="64" t="s">
        <v>47</v>
      </c>
      <c r="S54" s="64" t="s">
        <v>46</v>
      </c>
      <c r="T54" s="64" t="s">
        <v>46</v>
      </c>
      <c r="U54" s="64" t="s">
        <v>46</v>
      </c>
      <c r="V54" s="64" t="s">
        <v>95</v>
      </c>
    </row>
    <row r="55" spans="1:22" x14ac:dyDescent="0.25">
      <c r="A55" s="64" t="s">
        <v>126</v>
      </c>
      <c r="B55" s="88" t="s">
        <v>1156</v>
      </c>
      <c r="C55" s="64" t="s">
        <v>88</v>
      </c>
      <c r="D55" s="64" t="s">
        <v>82</v>
      </c>
      <c r="E55" s="64" t="s">
        <v>87</v>
      </c>
      <c r="F55" s="64" t="s">
        <v>86</v>
      </c>
      <c r="G55" s="79" t="s">
        <v>85</v>
      </c>
      <c r="H55" s="64" t="s">
        <v>47</v>
      </c>
      <c r="I55" s="64" t="s">
        <v>47</v>
      </c>
      <c r="J55" s="79" t="s">
        <v>47</v>
      </c>
      <c r="K55" s="64" t="s">
        <v>47</v>
      </c>
      <c r="L55" s="64" t="s">
        <v>47</v>
      </c>
      <c r="M55" s="64" t="b">
        <v>0</v>
      </c>
      <c r="N55" s="64">
        <v>0.2</v>
      </c>
      <c r="O55" s="64" t="b">
        <v>0</v>
      </c>
      <c r="P55" s="64">
        <v>3</v>
      </c>
      <c r="Q55" s="64">
        <v>15</v>
      </c>
      <c r="R55" s="64" t="s">
        <v>47</v>
      </c>
      <c r="S55" s="64" t="s">
        <v>46</v>
      </c>
      <c r="T55" s="64" t="s">
        <v>46</v>
      </c>
      <c r="U55" s="64" t="s">
        <v>46</v>
      </c>
      <c r="V55" s="64" t="s">
        <v>95</v>
      </c>
    </row>
    <row r="56" spans="1:22" x14ac:dyDescent="0.25">
      <c r="A56" s="64" t="s">
        <v>125</v>
      </c>
      <c r="B56" s="88" t="s">
        <v>1156</v>
      </c>
      <c r="C56" s="64" t="s">
        <v>88</v>
      </c>
      <c r="D56" s="64" t="s">
        <v>82</v>
      </c>
      <c r="E56" s="64" t="s">
        <v>87</v>
      </c>
      <c r="F56" s="64" t="s">
        <v>86</v>
      </c>
      <c r="G56" s="79" t="s">
        <v>85</v>
      </c>
      <c r="H56" s="64" t="s">
        <v>47</v>
      </c>
      <c r="I56" s="64" t="s">
        <v>47</v>
      </c>
      <c r="J56" s="79" t="s">
        <v>47</v>
      </c>
      <c r="K56" s="64" t="s">
        <v>47</v>
      </c>
      <c r="L56" s="64" t="s">
        <v>47</v>
      </c>
      <c r="M56" s="64" t="b">
        <v>0</v>
      </c>
      <c r="N56" s="64">
        <v>0.2</v>
      </c>
      <c r="O56" s="64" t="b">
        <v>0</v>
      </c>
      <c r="P56" s="64">
        <v>3</v>
      </c>
      <c r="Q56" s="64">
        <v>15</v>
      </c>
      <c r="R56" s="64" t="s">
        <v>47</v>
      </c>
      <c r="S56" s="64" t="s">
        <v>46</v>
      </c>
      <c r="T56" s="64" t="s">
        <v>46</v>
      </c>
      <c r="U56" s="64" t="s">
        <v>46</v>
      </c>
      <c r="V56" s="64" t="s">
        <v>95</v>
      </c>
    </row>
    <row r="57" spans="1:22" x14ac:dyDescent="0.25">
      <c r="A57" s="64" t="s">
        <v>124</v>
      </c>
      <c r="B57" s="88" t="s">
        <v>1157</v>
      </c>
      <c r="C57" s="64" t="s">
        <v>88</v>
      </c>
      <c r="D57" s="64" t="s">
        <v>82</v>
      </c>
      <c r="E57" s="64" t="s">
        <v>87</v>
      </c>
      <c r="F57" s="64" t="s">
        <v>86</v>
      </c>
      <c r="G57" s="79">
        <v>38.787704467773438</v>
      </c>
      <c r="H57" s="64">
        <v>38.787704467773438</v>
      </c>
      <c r="I57" s="64" t="s">
        <v>47</v>
      </c>
      <c r="J57" s="79">
        <v>1.9693125486373901</v>
      </c>
      <c r="K57" s="64">
        <v>1.9693125486373901</v>
      </c>
      <c r="L57" s="64" t="s">
        <v>47</v>
      </c>
      <c r="M57" s="64" t="b">
        <v>0</v>
      </c>
      <c r="N57" s="64">
        <v>0.2</v>
      </c>
      <c r="O57" s="64" t="b">
        <v>0</v>
      </c>
      <c r="P57" s="64">
        <v>3</v>
      </c>
      <c r="Q57" s="64">
        <v>15</v>
      </c>
      <c r="R57" s="64" t="s">
        <v>47</v>
      </c>
      <c r="S57" s="64" t="s">
        <v>46</v>
      </c>
      <c r="T57" s="64" t="s">
        <v>46</v>
      </c>
      <c r="U57" s="64" t="s">
        <v>46</v>
      </c>
      <c r="V57" s="64" t="s">
        <v>46</v>
      </c>
    </row>
    <row r="58" spans="1:22" x14ac:dyDescent="0.25">
      <c r="A58" s="64" t="s">
        <v>123</v>
      </c>
      <c r="B58" s="88" t="s">
        <v>1157</v>
      </c>
      <c r="C58" s="64" t="s">
        <v>88</v>
      </c>
      <c r="D58" s="64" t="s">
        <v>82</v>
      </c>
      <c r="E58" s="64" t="s">
        <v>87</v>
      </c>
      <c r="F58" s="64" t="s">
        <v>86</v>
      </c>
      <c r="G58" s="79" t="s">
        <v>85</v>
      </c>
      <c r="H58" s="64">
        <v>38.787704467773438</v>
      </c>
      <c r="I58" s="64" t="s">
        <v>47</v>
      </c>
      <c r="J58" s="79" t="s">
        <v>47</v>
      </c>
      <c r="K58" s="64" t="s">
        <v>47</v>
      </c>
      <c r="L58" s="64" t="s">
        <v>47</v>
      </c>
      <c r="M58" s="64" t="b">
        <v>0</v>
      </c>
      <c r="N58" s="64">
        <v>0.2</v>
      </c>
      <c r="O58" s="64" t="b">
        <v>0</v>
      </c>
      <c r="P58" s="64">
        <v>3</v>
      </c>
      <c r="Q58" s="64">
        <v>15</v>
      </c>
      <c r="R58" s="64" t="s">
        <v>47</v>
      </c>
      <c r="S58" s="64" t="s">
        <v>46</v>
      </c>
      <c r="T58" s="64" t="s">
        <v>46</v>
      </c>
      <c r="U58" s="64" t="s">
        <v>46</v>
      </c>
      <c r="V58" s="64" t="s">
        <v>46</v>
      </c>
    </row>
    <row r="59" spans="1:22" x14ac:dyDescent="0.25">
      <c r="A59" s="64" t="s">
        <v>122</v>
      </c>
      <c r="B59" s="88" t="s">
        <v>1158</v>
      </c>
      <c r="C59" s="64" t="s">
        <v>88</v>
      </c>
      <c r="D59" s="64" t="s">
        <v>82</v>
      </c>
      <c r="E59" s="64" t="s">
        <v>87</v>
      </c>
      <c r="F59" s="64" t="s">
        <v>86</v>
      </c>
      <c r="G59" s="79">
        <v>24.113374710083008</v>
      </c>
      <c r="H59" s="64">
        <v>24.196369171142578</v>
      </c>
      <c r="I59" s="64">
        <v>0.11737189441919327</v>
      </c>
      <c r="J59" s="79">
        <v>39445.4765625</v>
      </c>
      <c r="K59" s="64">
        <v>37355.0234375</v>
      </c>
      <c r="L59" s="64">
        <v>2956.344482421875</v>
      </c>
      <c r="M59" s="64" t="b">
        <v>0</v>
      </c>
      <c r="N59" s="64">
        <v>0.2</v>
      </c>
      <c r="O59" s="64" t="b">
        <v>0</v>
      </c>
      <c r="P59" s="64">
        <v>3</v>
      </c>
      <c r="Q59" s="64">
        <v>15</v>
      </c>
      <c r="R59" s="64" t="s">
        <v>47</v>
      </c>
      <c r="S59" s="64" t="s">
        <v>46</v>
      </c>
      <c r="T59" s="64" t="s">
        <v>46</v>
      </c>
      <c r="U59" s="64" t="s">
        <v>46</v>
      </c>
      <c r="V59" s="64" t="s">
        <v>95</v>
      </c>
    </row>
    <row r="60" spans="1:22" x14ac:dyDescent="0.25">
      <c r="A60" s="64" t="s">
        <v>121</v>
      </c>
      <c r="B60" s="88" t="s">
        <v>1158</v>
      </c>
      <c r="C60" s="64" t="s">
        <v>88</v>
      </c>
      <c r="D60" s="64" t="s">
        <v>82</v>
      </c>
      <c r="E60" s="64" t="s">
        <v>87</v>
      </c>
      <c r="F60" s="64" t="s">
        <v>86</v>
      </c>
      <c r="G60" s="79">
        <v>24.279363632202148</v>
      </c>
      <c r="H60" s="64">
        <v>24.196369171142578</v>
      </c>
      <c r="I60" s="64">
        <v>0.11737189441919327</v>
      </c>
      <c r="J60" s="79">
        <v>35264.57421875</v>
      </c>
      <c r="K60" s="64">
        <v>37355.0234375</v>
      </c>
      <c r="L60" s="64">
        <v>2956.344482421875</v>
      </c>
      <c r="M60" s="64" t="b">
        <v>0</v>
      </c>
      <c r="N60" s="64">
        <v>0.2</v>
      </c>
      <c r="O60" s="64" t="b">
        <v>0</v>
      </c>
      <c r="P60" s="64">
        <v>3</v>
      </c>
      <c r="Q60" s="64">
        <v>15</v>
      </c>
      <c r="R60" s="64" t="s">
        <v>47</v>
      </c>
      <c r="S60" s="64" t="s">
        <v>46</v>
      </c>
      <c r="T60" s="64" t="s">
        <v>46</v>
      </c>
      <c r="U60" s="64" t="s">
        <v>46</v>
      </c>
      <c r="V60" s="64" t="s">
        <v>95</v>
      </c>
    </row>
    <row r="61" spans="1:22" x14ac:dyDescent="0.25">
      <c r="A61" s="64" t="s">
        <v>120</v>
      </c>
      <c r="B61" s="88" t="s">
        <v>1159</v>
      </c>
      <c r="C61" s="64" t="s">
        <v>88</v>
      </c>
      <c r="D61" s="64" t="s">
        <v>82</v>
      </c>
      <c r="E61" s="64" t="s">
        <v>87</v>
      </c>
      <c r="F61" s="64" t="s">
        <v>86</v>
      </c>
      <c r="G61" s="79" t="s">
        <v>85</v>
      </c>
      <c r="H61" s="64" t="s">
        <v>47</v>
      </c>
      <c r="I61" s="64" t="s">
        <v>47</v>
      </c>
      <c r="J61" s="79" t="s">
        <v>47</v>
      </c>
      <c r="K61" s="64" t="s">
        <v>47</v>
      </c>
      <c r="L61" s="64" t="s">
        <v>47</v>
      </c>
      <c r="M61" s="64" t="b">
        <v>0</v>
      </c>
      <c r="N61" s="64">
        <v>0.2</v>
      </c>
      <c r="O61" s="64" t="b">
        <v>0</v>
      </c>
      <c r="P61" s="64">
        <v>3</v>
      </c>
      <c r="Q61" s="64">
        <v>15</v>
      </c>
      <c r="R61" s="64" t="s">
        <v>47</v>
      </c>
      <c r="S61" s="64" t="s">
        <v>46</v>
      </c>
      <c r="T61" s="64" t="s">
        <v>46</v>
      </c>
      <c r="U61" s="64" t="s">
        <v>46</v>
      </c>
      <c r="V61" s="64" t="s">
        <v>46</v>
      </c>
    </row>
    <row r="62" spans="1:22" x14ac:dyDescent="0.25">
      <c r="A62" s="64" t="s">
        <v>119</v>
      </c>
      <c r="B62" s="88" t="s">
        <v>1159</v>
      </c>
      <c r="C62" s="64" t="s">
        <v>88</v>
      </c>
      <c r="D62" s="64" t="s">
        <v>82</v>
      </c>
      <c r="E62" s="64" t="s">
        <v>87</v>
      </c>
      <c r="F62" s="64" t="s">
        <v>86</v>
      </c>
      <c r="G62" s="79" t="s">
        <v>85</v>
      </c>
      <c r="H62" s="64" t="s">
        <v>47</v>
      </c>
      <c r="I62" s="64" t="s">
        <v>47</v>
      </c>
      <c r="J62" s="79" t="s">
        <v>47</v>
      </c>
      <c r="K62" s="64" t="s">
        <v>47</v>
      </c>
      <c r="L62" s="64" t="s">
        <v>47</v>
      </c>
      <c r="M62" s="64" t="b">
        <v>0</v>
      </c>
      <c r="N62" s="64">
        <v>0.2</v>
      </c>
      <c r="O62" s="64" t="b">
        <v>0</v>
      </c>
      <c r="P62" s="64">
        <v>3</v>
      </c>
      <c r="Q62" s="64">
        <v>15</v>
      </c>
      <c r="R62" s="64" t="s">
        <v>47</v>
      </c>
      <c r="S62" s="64" t="s">
        <v>46</v>
      </c>
      <c r="T62" s="64" t="s">
        <v>46</v>
      </c>
      <c r="U62" s="64" t="s">
        <v>46</v>
      </c>
      <c r="V62" s="64" t="s">
        <v>95</v>
      </c>
    </row>
    <row r="63" spans="1:22" x14ac:dyDescent="0.25">
      <c r="A63" s="64" t="s">
        <v>118</v>
      </c>
      <c r="B63" s="88" t="s">
        <v>1160</v>
      </c>
      <c r="C63" s="64" t="s">
        <v>88</v>
      </c>
      <c r="D63" s="64" t="s">
        <v>82</v>
      </c>
      <c r="E63" s="64" t="s">
        <v>87</v>
      </c>
      <c r="F63" s="64" t="s">
        <v>86</v>
      </c>
      <c r="G63" s="79" t="s">
        <v>85</v>
      </c>
      <c r="H63" s="64" t="s">
        <v>47</v>
      </c>
      <c r="I63" s="64" t="s">
        <v>47</v>
      </c>
      <c r="J63" s="79" t="s">
        <v>47</v>
      </c>
      <c r="K63" s="64" t="s">
        <v>47</v>
      </c>
      <c r="L63" s="64" t="s">
        <v>47</v>
      </c>
      <c r="M63" s="64" t="b">
        <v>0</v>
      </c>
      <c r="N63" s="64">
        <v>0.2</v>
      </c>
      <c r="O63" s="64" t="b">
        <v>0</v>
      </c>
      <c r="P63" s="64">
        <v>3</v>
      </c>
      <c r="Q63" s="64">
        <v>15</v>
      </c>
      <c r="R63" s="64" t="s">
        <v>47</v>
      </c>
      <c r="S63" s="64" t="s">
        <v>46</v>
      </c>
      <c r="T63" s="64" t="s">
        <v>46</v>
      </c>
      <c r="U63" s="64" t="s">
        <v>46</v>
      </c>
      <c r="V63" s="64" t="s">
        <v>95</v>
      </c>
    </row>
    <row r="64" spans="1:22" x14ac:dyDescent="0.25">
      <c r="A64" s="64" t="s">
        <v>117</v>
      </c>
      <c r="B64" s="88" t="s">
        <v>1160</v>
      </c>
      <c r="C64" s="64" t="s">
        <v>88</v>
      </c>
      <c r="D64" s="64" t="s">
        <v>82</v>
      </c>
      <c r="E64" s="64" t="s">
        <v>87</v>
      </c>
      <c r="F64" s="64" t="s">
        <v>86</v>
      </c>
      <c r="G64" s="79" t="s">
        <v>85</v>
      </c>
      <c r="H64" s="64" t="s">
        <v>47</v>
      </c>
      <c r="I64" s="64" t="s">
        <v>47</v>
      </c>
      <c r="J64" s="79" t="s">
        <v>47</v>
      </c>
      <c r="K64" s="64" t="s">
        <v>47</v>
      </c>
      <c r="L64" s="64" t="s">
        <v>47</v>
      </c>
      <c r="M64" s="64" t="b">
        <v>0</v>
      </c>
      <c r="N64" s="64">
        <v>0.2</v>
      </c>
      <c r="O64" s="64" t="b">
        <v>0</v>
      </c>
      <c r="P64" s="64">
        <v>3</v>
      </c>
      <c r="Q64" s="64">
        <v>15</v>
      </c>
      <c r="R64" s="64" t="s">
        <v>47</v>
      </c>
      <c r="S64" s="64" t="s">
        <v>46</v>
      </c>
      <c r="T64" s="64" t="s">
        <v>46</v>
      </c>
      <c r="U64" s="64" t="s">
        <v>46</v>
      </c>
      <c r="V64" s="64" t="s">
        <v>46</v>
      </c>
    </row>
    <row r="65" spans="1:22" x14ac:dyDescent="0.25">
      <c r="A65" s="64" t="s">
        <v>116</v>
      </c>
      <c r="B65" s="88" t="s">
        <v>1161</v>
      </c>
      <c r="C65" s="64" t="s">
        <v>88</v>
      </c>
      <c r="D65" s="64" t="s">
        <v>82</v>
      </c>
      <c r="E65" s="64" t="s">
        <v>87</v>
      </c>
      <c r="F65" s="64" t="s">
        <v>86</v>
      </c>
      <c r="G65" s="79">
        <v>36.354934692382813</v>
      </c>
      <c r="H65" s="64">
        <v>35.802314758300781</v>
      </c>
      <c r="I65" s="64">
        <v>0.78151988983154297</v>
      </c>
      <c r="J65" s="79">
        <v>10.173373222351074</v>
      </c>
      <c r="K65" s="64">
        <v>15.812435150146484</v>
      </c>
      <c r="L65" s="64">
        <v>7.9748387336730957</v>
      </c>
      <c r="M65" s="64" t="b">
        <v>0</v>
      </c>
      <c r="N65" s="64">
        <v>0.2</v>
      </c>
      <c r="O65" s="64" t="b">
        <v>0</v>
      </c>
      <c r="P65" s="64">
        <v>3</v>
      </c>
      <c r="Q65" s="64">
        <v>15</v>
      </c>
      <c r="R65" s="64" t="s">
        <v>47</v>
      </c>
      <c r="S65" s="64" t="s">
        <v>46</v>
      </c>
      <c r="T65" s="64" t="s">
        <v>95</v>
      </c>
      <c r="U65" s="64" t="s">
        <v>46</v>
      </c>
      <c r="V65" s="64" t="s">
        <v>46</v>
      </c>
    </row>
    <row r="66" spans="1:22" x14ac:dyDescent="0.25">
      <c r="A66" s="64" t="s">
        <v>115</v>
      </c>
      <c r="B66" s="88" t="s">
        <v>1161</v>
      </c>
      <c r="C66" s="64" t="s">
        <v>88</v>
      </c>
      <c r="D66" s="64" t="s">
        <v>82</v>
      </c>
      <c r="E66" s="64" t="s">
        <v>87</v>
      </c>
      <c r="F66" s="64" t="s">
        <v>86</v>
      </c>
      <c r="G66" s="79">
        <v>35.249698638916016</v>
      </c>
      <c r="H66" s="64">
        <v>35.802314758300781</v>
      </c>
      <c r="I66" s="64">
        <v>0.78151988983154297</v>
      </c>
      <c r="J66" s="79">
        <v>21.451498031616211</v>
      </c>
      <c r="K66" s="64">
        <v>15.812435150146484</v>
      </c>
      <c r="L66" s="64">
        <v>7.9748387336730957</v>
      </c>
      <c r="M66" s="64" t="b">
        <v>0</v>
      </c>
      <c r="N66" s="64">
        <v>0.2</v>
      </c>
      <c r="O66" s="64" t="b">
        <v>0</v>
      </c>
      <c r="P66" s="64">
        <v>3</v>
      </c>
      <c r="Q66" s="64">
        <v>15</v>
      </c>
      <c r="R66" s="64" t="s">
        <v>47</v>
      </c>
      <c r="S66" s="64" t="s">
        <v>46</v>
      </c>
      <c r="T66" s="64" t="s">
        <v>95</v>
      </c>
      <c r="U66" s="64" t="s">
        <v>46</v>
      </c>
      <c r="V66" s="64" t="s">
        <v>95</v>
      </c>
    </row>
    <row r="67" spans="1:22" x14ac:dyDescent="0.25">
      <c r="A67" s="64" t="s">
        <v>114</v>
      </c>
      <c r="B67" s="88" t="s">
        <v>1162</v>
      </c>
      <c r="C67" s="64" t="s">
        <v>88</v>
      </c>
      <c r="D67" s="64" t="s">
        <v>82</v>
      </c>
      <c r="E67" s="64" t="s">
        <v>87</v>
      </c>
      <c r="F67" s="64" t="s">
        <v>86</v>
      </c>
      <c r="G67" s="79">
        <v>35.757255554199219</v>
      </c>
      <c r="H67" s="64">
        <v>35.291313171386719</v>
      </c>
      <c r="I67" s="64">
        <v>0.65893936157226563</v>
      </c>
      <c r="J67" s="79">
        <v>15.228974342346191</v>
      </c>
      <c r="K67" s="64">
        <v>21.897354125976563</v>
      </c>
      <c r="L67" s="64">
        <v>9.4305133819580078</v>
      </c>
      <c r="M67" s="64" t="b">
        <v>0</v>
      </c>
      <c r="N67" s="64">
        <v>0.2</v>
      </c>
      <c r="O67" s="64" t="b">
        <v>0</v>
      </c>
      <c r="P67" s="64">
        <v>3</v>
      </c>
      <c r="Q67" s="64">
        <v>15</v>
      </c>
      <c r="R67" s="64" t="s">
        <v>47</v>
      </c>
      <c r="S67" s="64" t="s">
        <v>46</v>
      </c>
      <c r="T67" s="64" t="s">
        <v>95</v>
      </c>
      <c r="U67" s="64" t="s">
        <v>46</v>
      </c>
      <c r="V67" s="64" t="s">
        <v>46</v>
      </c>
    </row>
    <row r="68" spans="1:22" x14ac:dyDescent="0.25">
      <c r="A68" s="64" t="s">
        <v>113</v>
      </c>
      <c r="B68" s="88" t="s">
        <v>1162</v>
      </c>
      <c r="C68" s="64" t="s">
        <v>88</v>
      </c>
      <c r="D68" s="64" t="s">
        <v>82</v>
      </c>
      <c r="E68" s="64" t="s">
        <v>87</v>
      </c>
      <c r="F68" s="64" t="s">
        <v>86</v>
      </c>
      <c r="G68" s="79">
        <v>34.825374603271484</v>
      </c>
      <c r="H68" s="64">
        <v>35.291313171386719</v>
      </c>
      <c r="I68" s="64">
        <v>0.65893936157226563</v>
      </c>
      <c r="J68" s="79">
        <v>28.56573486328125</v>
      </c>
      <c r="K68" s="64">
        <v>21.897354125976563</v>
      </c>
      <c r="L68" s="64">
        <v>9.4305133819580078</v>
      </c>
      <c r="M68" s="64" t="b">
        <v>0</v>
      </c>
      <c r="N68" s="64">
        <v>0.2</v>
      </c>
      <c r="O68" s="64" t="b">
        <v>0</v>
      </c>
      <c r="P68" s="64">
        <v>3</v>
      </c>
      <c r="Q68" s="64">
        <v>15</v>
      </c>
      <c r="R68" s="64" t="s">
        <v>47</v>
      </c>
      <c r="S68" s="64" t="s">
        <v>46</v>
      </c>
      <c r="T68" s="64" t="s">
        <v>95</v>
      </c>
      <c r="U68" s="64" t="s">
        <v>46</v>
      </c>
      <c r="V68" s="64" t="s">
        <v>95</v>
      </c>
    </row>
    <row r="69" spans="1:22" x14ac:dyDescent="0.25">
      <c r="A69" s="64" t="s">
        <v>111</v>
      </c>
      <c r="B69" s="88" t="s">
        <v>1163</v>
      </c>
      <c r="C69" s="64" t="s">
        <v>88</v>
      </c>
      <c r="D69" s="64" t="s">
        <v>82</v>
      </c>
      <c r="E69" s="64" t="s">
        <v>87</v>
      </c>
      <c r="F69" s="64" t="s">
        <v>86</v>
      </c>
      <c r="G69" s="79">
        <v>21.79084587097168</v>
      </c>
      <c r="H69" s="64">
        <v>21.797466278076172</v>
      </c>
      <c r="I69" s="64">
        <v>9.3626696616411209E-3</v>
      </c>
      <c r="J69" s="79">
        <v>189160.8125</v>
      </c>
      <c r="K69" s="64">
        <v>188319.28125</v>
      </c>
      <c r="L69" s="64">
        <v>1190.115966796875</v>
      </c>
      <c r="M69" s="64" t="b">
        <v>0</v>
      </c>
      <c r="N69" s="64">
        <v>0.2</v>
      </c>
      <c r="O69" s="64" t="b">
        <v>0</v>
      </c>
      <c r="P69" s="64">
        <v>3</v>
      </c>
      <c r="Q69" s="64">
        <v>15</v>
      </c>
      <c r="R69" s="64" t="s">
        <v>47</v>
      </c>
      <c r="S69" s="64" t="s">
        <v>46</v>
      </c>
      <c r="T69" s="64" t="s">
        <v>46</v>
      </c>
      <c r="U69" s="64" t="s">
        <v>46</v>
      </c>
      <c r="V69" s="64" t="s">
        <v>95</v>
      </c>
    </row>
    <row r="70" spans="1:22" x14ac:dyDescent="0.25">
      <c r="A70" s="64" t="s">
        <v>110</v>
      </c>
      <c r="B70" s="88" t="s">
        <v>1163</v>
      </c>
      <c r="C70" s="64" t="s">
        <v>88</v>
      </c>
      <c r="D70" s="64" t="s">
        <v>82</v>
      </c>
      <c r="E70" s="64" t="s">
        <v>87</v>
      </c>
      <c r="F70" s="64" t="s">
        <v>86</v>
      </c>
      <c r="G70" s="79">
        <v>21.804086685180664</v>
      </c>
      <c r="H70" s="64">
        <v>21.797466278076172</v>
      </c>
      <c r="I70" s="64">
        <v>9.3626696616411209E-3</v>
      </c>
      <c r="J70" s="79">
        <v>187477.734375</v>
      </c>
      <c r="K70" s="64">
        <v>188319.28125</v>
      </c>
      <c r="L70" s="64">
        <v>1190.115966796875</v>
      </c>
      <c r="M70" s="64" t="b">
        <v>0</v>
      </c>
      <c r="N70" s="64">
        <v>0.2</v>
      </c>
      <c r="O70" s="64" t="b">
        <v>0</v>
      </c>
      <c r="P70" s="64">
        <v>3</v>
      </c>
      <c r="Q70" s="64">
        <v>15</v>
      </c>
      <c r="R70" s="64" t="s">
        <v>47</v>
      </c>
      <c r="S70" s="64" t="s">
        <v>46</v>
      </c>
      <c r="T70" s="64" t="s">
        <v>46</v>
      </c>
      <c r="U70" s="64" t="s">
        <v>46</v>
      </c>
      <c r="V70" s="64" t="s">
        <v>95</v>
      </c>
    </row>
    <row r="71" spans="1:22" x14ac:dyDescent="0.25">
      <c r="A71" s="64" t="s">
        <v>109</v>
      </c>
      <c r="B71" s="88" t="s">
        <v>1164</v>
      </c>
      <c r="C71" s="64" t="s">
        <v>88</v>
      </c>
      <c r="D71" s="64" t="s">
        <v>82</v>
      </c>
      <c r="E71" s="64" t="s">
        <v>87</v>
      </c>
      <c r="F71" s="64" t="s">
        <v>86</v>
      </c>
      <c r="G71" s="79">
        <v>20.541162490844727</v>
      </c>
      <c r="H71" s="64">
        <v>20.581062316894531</v>
      </c>
      <c r="I71" s="64">
        <v>5.6426875293254852E-2</v>
      </c>
      <c r="J71" s="79">
        <v>439711.25</v>
      </c>
      <c r="K71" s="64">
        <v>428182.28125</v>
      </c>
      <c r="L71" s="64">
        <v>16304.423828125</v>
      </c>
      <c r="M71" s="64" t="b">
        <v>0</v>
      </c>
      <c r="N71" s="64">
        <v>0.2</v>
      </c>
      <c r="O71" s="64" t="b">
        <v>0</v>
      </c>
      <c r="P71" s="64">
        <v>3</v>
      </c>
      <c r="Q71" s="64">
        <v>15</v>
      </c>
      <c r="R71" s="64" t="s">
        <v>47</v>
      </c>
      <c r="S71" s="64" t="s">
        <v>46</v>
      </c>
      <c r="T71" s="64" t="s">
        <v>95</v>
      </c>
      <c r="U71" s="64" t="s">
        <v>46</v>
      </c>
      <c r="V71" s="64" t="s">
        <v>46</v>
      </c>
    </row>
    <row r="72" spans="1:22" x14ac:dyDescent="0.25">
      <c r="A72" s="64" t="s">
        <v>108</v>
      </c>
      <c r="B72" s="88" t="s">
        <v>1164</v>
      </c>
      <c r="C72" s="64" t="s">
        <v>88</v>
      </c>
      <c r="D72" s="64" t="s">
        <v>82</v>
      </c>
      <c r="E72" s="64" t="s">
        <v>87</v>
      </c>
      <c r="F72" s="64" t="s">
        <v>86</v>
      </c>
      <c r="G72" s="79">
        <v>20.620962142944336</v>
      </c>
      <c r="H72" s="64">
        <v>20.581062316894531</v>
      </c>
      <c r="I72" s="64">
        <v>5.6426875293254852E-2</v>
      </c>
      <c r="J72" s="79">
        <v>416653.3125</v>
      </c>
      <c r="K72" s="64">
        <v>428182.28125</v>
      </c>
      <c r="L72" s="64">
        <v>16304.423828125</v>
      </c>
      <c r="M72" s="64" t="b">
        <v>0</v>
      </c>
      <c r="N72" s="64">
        <v>0.2</v>
      </c>
      <c r="O72" s="64" t="b">
        <v>0</v>
      </c>
      <c r="P72" s="64">
        <v>3</v>
      </c>
      <c r="Q72" s="64">
        <v>15</v>
      </c>
      <c r="R72" s="64" t="s">
        <v>47</v>
      </c>
      <c r="S72" s="64" t="s">
        <v>46</v>
      </c>
      <c r="T72" s="64" t="s">
        <v>95</v>
      </c>
      <c r="U72" s="64" t="s">
        <v>46</v>
      </c>
      <c r="V72" s="64" t="s">
        <v>46</v>
      </c>
    </row>
    <row r="73" spans="1:22" x14ac:dyDescent="0.25">
      <c r="A73" s="64" t="s">
        <v>107</v>
      </c>
      <c r="B73" s="88" t="s">
        <v>1165</v>
      </c>
      <c r="C73" s="64" t="s">
        <v>88</v>
      </c>
      <c r="D73" s="64" t="s">
        <v>82</v>
      </c>
      <c r="E73" s="64" t="s">
        <v>87</v>
      </c>
      <c r="F73" s="64" t="s">
        <v>86</v>
      </c>
      <c r="G73" s="79">
        <v>29.415473937988281</v>
      </c>
      <c r="H73" s="64">
        <v>29.423137664794922</v>
      </c>
      <c r="I73" s="64">
        <v>1.0836797766387463E-2</v>
      </c>
      <c r="J73" s="79">
        <v>1100.834228515625</v>
      </c>
      <c r="K73" s="64">
        <v>1095.1697998046875</v>
      </c>
      <c r="L73" s="64">
        <v>8.010711669921875</v>
      </c>
      <c r="M73" s="64" t="b">
        <v>0</v>
      </c>
      <c r="N73" s="64">
        <v>0.2</v>
      </c>
      <c r="O73" s="64" t="b">
        <v>0</v>
      </c>
      <c r="P73" s="64">
        <v>3</v>
      </c>
      <c r="Q73" s="64">
        <v>15</v>
      </c>
      <c r="R73" s="64" t="s">
        <v>47</v>
      </c>
      <c r="S73" s="64" t="s">
        <v>46</v>
      </c>
      <c r="T73" s="64" t="s">
        <v>46</v>
      </c>
      <c r="U73" s="64" t="s">
        <v>46</v>
      </c>
      <c r="V73" s="64" t="s">
        <v>95</v>
      </c>
    </row>
    <row r="74" spans="1:22" x14ac:dyDescent="0.25">
      <c r="A74" s="64" t="s">
        <v>106</v>
      </c>
      <c r="B74" s="88" t="s">
        <v>1165</v>
      </c>
      <c r="C74" s="64" t="s">
        <v>88</v>
      </c>
      <c r="D74" s="64" t="s">
        <v>82</v>
      </c>
      <c r="E74" s="64" t="s">
        <v>87</v>
      </c>
      <c r="F74" s="64" t="s">
        <v>86</v>
      </c>
      <c r="G74" s="79">
        <v>29.43079948425293</v>
      </c>
      <c r="H74" s="64">
        <v>29.423137664794922</v>
      </c>
      <c r="I74" s="64">
        <v>1.0836797766387463E-2</v>
      </c>
      <c r="J74" s="79">
        <v>1089.50537109375</v>
      </c>
      <c r="K74" s="64">
        <v>1095.1697998046875</v>
      </c>
      <c r="L74" s="64">
        <v>8.010711669921875</v>
      </c>
      <c r="M74" s="64" t="b">
        <v>0</v>
      </c>
      <c r="N74" s="64">
        <v>0.2</v>
      </c>
      <c r="O74" s="64" t="b">
        <v>0</v>
      </c>
      <c r="P74" s="64">
        <v>3</v>
      </c>
      <c r="Q74" s="64">
        <v>15</v>
      </c>
      <c r="R74" s="64" t="s">
        <v>47</v>
      </c>
      <c r="S74" s="64" t="s">
        <v>46</v>
      </c>
      <c r="T74" s="64" t="s">
        <v>46</v>
      </c>
      <c r="U74" s="64" t="s">
        <v>46</v>
      </c>
      <c r="V74" s="64" t="s">
        <v>95</v>
      </c>
    </row>
    <row r="75" spans="1:22" x14ac:dyDescent="0.25">
      <c r="A75" s="64" t="s">
        <v>105</v>
      </c>
      <c r="B75" s="88" t="s">
        <v>1166</v>
      </c>
      <c r="C75" s="64" t="s">
        <v>88</v>
      </c>
      <c r="D75" s="64" t="s">
        <v>82</v>
      </c>
      <c r="E75" s="64" t="s">
        <v>87</v>
      </c>
      <c r="F75" s="64" t="s">
        <v>86</v>
      </c>
      <c r="G75" s="79">
        <v>30.048238754272461</v>
      </c>
      <c r="H75" s="64">
        <v>30.147689819335938</v>
      </c>
      <c r="I75" s="64">
        <v>0.14064504206180573</v>
      </c>
      <c r="J75" s="79">
        <v>718.1763916015625</v>
      </c>
      <c r="K75" s="64">
        <v>673.0626220703125</v>
      </c>
      <c r="L75" s="64">
        <v>63.800506591796875</v>
      </c>
      <c r="M75" s="64" t="b">
        <v>0</v>
      </c>
      <c r="N75" s="64">
        <v>0.2</v>
      </c>
      <c r="O75" s="64" t="b">
        <v>0</v>
      </c>
      <c r="P75" s="64">
        <v>3</v>
      </c>
      <c r="Q75" s="64">
        <v>15</v>
      </c>
      <c r="R75" s="64" t="s">
        <v>47</v>
      </c>
      <c r="S75" s="64" t="s">
        <v>46</v>
      </c>
      <c r="T75" s="64" t="s">
        <v>46</v>
      </c>
      <c r="U75" s="64" t="s">
        <v>46</v>
      </c>
      <c r="V75" s="64" t="s">
        <v>95</v>
      </c>
    </row>
    <row r="76" spans="1:22" x14ac:dyDescent="0.25">
      <c r="A76" s="64" t="s">
        <v>104</v>
      </c>
      <c r="B76" s="88" t="s">
        <v>1166</v>
      </c>
      <c r="C76" s="64" t="s">
        <v>88</v>
      </c>
      <c r="D76" s="64" t="s">
        <v>82</v>
      </c>
      <c r="E76" s="64" t="s">
        <v>87</v>
      </c>
      <c r="F76" s="64" t="s">
        <v>86</v>
      </c>
      <c r="G76" s="79">
        <v>30.247140884399414</v>
      </c>
      <c r="H76" s="64">
        <v>30.147689819335938</v>
      </c>
      <c r="I76" s="64">
        <v>0.14064504206180573</v>
      </c>
      <c r="J76" s="79">
        <v>627.9488525390625</v>
      </c>
      <c r="K76" s="64">
        <v>673.0626220703125</v>
      </c>
      <c r="L76" s="64">
        <v>63.800506591796875</v>
      </c>
      <c r="M76" s="64" t="b">
        <v>0</v>
      </c>
      <c r="N76" s="64">
        <v>0.2</v>
      </c>
      <c r="O76" s="64" t="b">
        <v>0</v>
      </c>
      <c r="P76" s="64">
        <v>3</v>
      </c>
      <c r="Q76" s="64">
        <v>15</v>
      </c>
      <c r="R76" s="64" t="s">
        <v>47</v>
      </c>
      <c r="S76" s="64" t="s">
        <v>46</v>
      </c>
      <c r="T76" s="64" t="s">
        <v>46</v>
      </c>
      <c r="U76" s="64" t="s">
        <v>46</v>
      </c>
      <c r="V76" s="64" t="s">
        <v>95</v>
      </c>
    </row>
    <row r="77" spans="1:22" x14ac:dyDescent="0.25">
      <c r="A77" s="64" t="s">
        <v>103</v>
      </c>
      <c r="B77" s="88" t="s">
        <v>1167</v>
      </c>
      <c r="C77" s="64" t="s">
        <v>88</v>
      </c>
      <c r="D77" s="64" t="s">
        <v>82</v>
      </c>
      <c r="E77" s="64" t="s">
        <v>87</v>
      </c>
      <c r="F77" s="64" t="s">
        <v>86</v>
      </c>
      <c r="G77" s="79" t="s">
        <v>85</v>
      </c>
      <c r="H77" s="64" t="s">
        <v>47</v>
      </c>
      <c r="I77" s="64" t="s">
        <v>47</v>
      </c>
      <c r="J77" s="79" t="s">
        <v>47</v>
      </c>
      <c r="K77" s="64" t="s">
        <v>47</v>
      </c>
      <c r="L77" s="64" t="s">
        <v>47</v>
      </c>
      <c r="M77" s="64" t="b">
        <v>0</v>
      </c>
      <c r="N77" s="64">
        <v>0.2</v>
      </c>
      <c r="O77" s="64" t="b">
        <v>0</v>
      </c>
      <c r="P77" s="64">
        <v>3</v>
      </c>
      <c r="Q77" s="64">
        <v>15</v>
      </c>
      <c r="R77" s="64" t="s">
        <v>47</v>
      </c>
      <c r="S77" s="64" t="s">
        <v>46</v>
      </c>
      <c r="T77" s="64" t="s">
        <v>46</v>
      </c>
      <c r="U77" s="64" t="s">
        <v>46</v>
      </c>
      <c r="V77" s="64" t="s">
        <v>46</v>
      </c>
    </row>
    <row r="78" spans="1:22" x14ac:dyDescent="0.25">
      <c r="A78" s="64" t="s">
        <v>102</v>
      </c>
      <c r="B78" s="88" t="s">
        <v>1167</v>
      </c>
      <c r="C78" s="64" t="s">
        <v>88</v>
      </c>
      <c r="D78" s="64" t="s">
        <v>82</v>
      </c>
      <c r="E78" s="64" t="s">
        <v>87</v>
      </c>
      <c r="F78" s="64" t="s">
        <v>86</v>
      </c>
      <c r="G78" s="79" t="s">
        <v>85</v>
      </c>
      <c r="H78" s="64" t="s">
        <v>47</v>
      </c>
      <c r="I78" s="64" t="s">
        <v>47</v>
      </c>
      <c r="J78" s="79" t="s">
        <v>47</v>
      </c>
      <c r="K78" s="64" t="s">
        <v>47</v>
      </c>
      <c r="L78" s="64" t="s">
        <v>47</v>
      </c>
      <c r="M78" s="64" t="b">
        <v>0</v>
      </c>
      <c r="N78" s="64">
        <v>0.2</v>
      </c>
      <c r="O78" s="64" t="b">
        <v>0</v>
      </c>
      <c r="P78" s="64">
        <v>3</v>
      </c>
      <c r="Q78" s="64">
        <v>15</v>
      </c>
      <c r="R78" s="64" t="s">
        <v>47</v>
      </c>
      <c r="S78" s="64" t="s">
        <v>46</v>
      </c>
      <c r="T78" s="64" t="s">
        <v>46</v>
      </c>
      <c r="U78" s="64" t="s">
        <v>46</v>
      </c>
      <c r="V78" s="64" t="s">
        <v>95</v>
      </c>
    </row>
    <row r="79" spans="1:22" x14ac:dyDescent="0.25">
      <c r="A79" s="64" t="s">
        <v>101</v>
      </c>
      <c r="B79" s="88" t="s">
        <v>1168</v>
      </c>
      <c r="C79" s="64" t="s">
        <v>88</v>
      </c>
      <c r="D79" s="64" t="s">
        <v>82</v>
      </c>
      <c r="E79" s="64" t="s">
        <v>87</v>
      </c>
      <c r="F79" s="64" t="s">
        <v>86</v>
      </c>
      <c r="G79" s="79">
        <v>27.875766754150391</v>
      </c>
      <c r="H79" s="64">
        <v>27.945194244384766</v>
      </c>
      <c r="I79" s="64">
        <v>9.8183952271938324E-2</v>
      </c>
      <c r="J79" s="79">
        <v>3112.267333984375</v>
      </c>
      <c r="K79" s="64">
        <v>2973.04638671875</v>
      </c>
      <c r="L79" s="64">
        <v>196.88832092285156</v>
      </c>
      <c r="M79" s="64" t="b">
        <v>0</v>
      </c>
      <c r="N79" s="64">
        <v>0.2</v>
      </c>
      <c r="O79" s="64" t="b">
        <v>0</v>
      </c>
      <c r="P79" s="64">
        <v>3</v>
      </c>
      <c r="Q79" s="64">
        <v>15</v>
      </c>
      <c r="R79" s="64" t="s">
        <v>47</v>
      </c>
      <c r="S79" s="64" t="s">
        <v>46</v>
      </c>
      <c r="T79" s="64" t="s">
        <v>46</v>
      </c>
      <c r="U79" s="64" t="s">
        <v>46</v>
      </c>
      <c r="V79" s="64" t="s">
        <v>95</v>
      </c>
    </row>
    <row r="80" spans="1:22" x14ac:dyDescent="0.25">
      <c r="A80" s="64" t="s">
        <v>100</v>
      </c>
      <c r="B80" s="88" t="s">
        <v>1168</v>
      </c>
      <c r="C80" s="64" t="s">
        <v>88</v>
      </c>
      <c r="D80" s="64" t="s">
        <v>82</v>
      </c>
      <c r="E80" s="64" t="s">
        <v>87</v>
      </c>
      <c r="F80" s="64" t="s">
        <v>86</v>
      </c>
      <c r="G80" s="79">
        <v>28.014619827270508</v>
      </c>
      <c r="H80" s="64">
        <v>27.945194244384766</v>
      </c>
      <c r="I80" s="64">
        <v>9.8183952271938324E-2</v>
      </c>
      <c r="J80" s="79">
        <v>2833.8251953125</v>
      </c>
      <c r="K80" s="64">
        <v>2973.04638671875</v>
      </c>
      <c r="L80" s="64">
        <v>196.88832092285156</v>
      </c>
      <c r="M80" s="64" t="b">
        <v>0</v>
      </c>
      <c r="N80" s="64">
        <v>0.2</v>
      </c>
      <c r="O80" s="64" t="b">
        <v>0</v>
      </c>
      <c r="P80" s="64">
        <v>3</v>
      </c>
      <c r="Q80" s="64">
        <v>15</v>
      </c>
      <c r="R80" s="64" t="s">
        <v>47</v>
      </c>
      <c r="S80" s="64" t="s">
        <v>46</v>
      </c>
      <c r="T80" s="64" t="s">
        <v>46</v>
      </c>
      <c r="U80" s="64" t="s">
        <v>46</v>
      </c>
      <c r="V80" s="64" t="s">
        <v>46</v>
      </c>
    </row>
    <row r="81" spans="1:22" x14ac:dyDescent="0.25">
      <c r="A81" s="64" t="s">
        <v>98</v>
      </c>
      <c r="B81" s="88" t="s">
        <v>1169</v>
      </c>
      <c r="C81" s="64" t="s">
        <v>88</v>
      </c>
      <c r="D81" s="64" t="s">
        <v>82</v>
      </c>
      <c r="E81" s="64" t="s">
        <v>87</v>
      </c>
      <c r="F81" s="64" t="s">
        <v>86</v>
      </c>
      <c r="G81" s="79" t="s">
        <v>85</v>
      </c>
      <c r="H81" s="64" t="s">
        <v>47</v>
      </c>
      <c r="I81" s="64" t="s">
        <v>47</v>
      </c>
      <c r="J81" s="79" t="s">
        <v>47</v>
      </c>
      <c r="K81" s="64" t="s">
        <v>47</v>
      </c>
      <c r="L81" s="64" t="s">
        <v>47</v>
      </c>
      <c r="M81" s="64" t="b">
        <v>0</v>
      </c>
      <c r="N81" s="64">
        <v>0.2</v>
      </c>
      <c r="O81" s="64" t="b">
        <v>0</v>
      </c>
      <c r="P81" s="64">
        <v>3</v>
      </c>
      <c r="Q81" s="64">
        <v>15</v>
      </c>
      <c r="R81" s="64" t="s">
        <v>47</v>
      </c>
      <c r="S81" s="64" t="s">
        <v>46</v>
      </c>
      <c r="T81" s="64" t="s">
        <v>46</v>
      </c>
      <c r="U81" s="64" t="s">
        <v>46</v>
      </c>
      <c r="V81" s="64" t="s">
        <v>46</v>
      </c>
    </row>
    <row r="82" spans="1:22" x14ac:dyDescent="0.25">
      <c r="A82" s="64" t="s">
        <v>97</v>
      </c>
      <c r="B82" s="88" t="s">
        <v>1169</v>
      </c>
      <c r="C82" s="64" t="s">
        <v>88</v>
      </c>
      <c r="D82" s="64" t="s">
        <v>82</v>
      </c>
      <c r="E82" s="64" t="s">
        <v>87</v>
      </c>
      <c r="F82" s="64" t="s">
        <v>86</v>
      </c>
      <c r="G82" s="79" t="s">
        <v>85</v>
      </c>
      <c r="H82" s="64" t="s">
        <v>47</v>
      </c>
      <c r="I82" s="64" t="s">
        <v>47</v>
      </c>
      <c r="J82" s="79" t="s">
        <v>47</v>
      </c>
      <c r="K82" s="64" t="s">
        <v>47</v>
      </c>
      <c r="L82" s="64" t="s">
        <v>47</v>
      </c>
      <c r="M82" s="64" t="b">
        <v>0</v>
      </c>
      <c r="N82" s="64">
        <v>0.2</v>
      </c>
      <c r="O82" s="64" t="b">
        <v>0</v>
      </c>
      <c r="P82" s="64">
        <v>3</v>
      </c>
      <c r="Q82" s="64">
        <v>15</v>
      </c>
      <c r="R82" s="64" t="s">
        <v>47</v>
      </c>
      <c r="S82" s="64" t="s">
        <v>46</v>
      </c>
      <c r="T82" s="64" t="s">
        <v>46</v>
      </c>
      <c r="U82" s="64" t="s">
        <v>46</v>
      </c>
      <c r="V82" s="64" t="s">
        <v>95</v>
      </c>
    </row>
    <row r="83" spans="1:22" x14ac:dyDescent="0.25">
      <c r="A83" s="64" t="s">
        <v>94</v>
      </c>
      <c r="B83" s="88" t="s">
        <v>1170</v>
      </c>
      <c r="C83" s="64" t="s">
        <v>88</v>
      </c>
      <c r="D83" s="64" t="s">
        <v>82</v>
      </c>
      <c r="E83" s="64" t="s">
        <v>87</v>
      </c>
      <c r="F83" s="64" t="s">
        <v>86</v>
      </c>
      <c r="G83" s="79" t="s">
        <v>85</v>
      </c>
      <c r="H83" s="64" t="s">
        <v>47</v>
      </c>
      <c r="I83" s="64" t="s">
        <v>47</v>
      </c>
      <c r="J83" s="79" t="s">
        <v>47</v>
      </c>
      <c r="K83" s="64" t="s">
        <v>47</v>
      </c>
      <c r="L83" s="64" t="s">
        <v>47</v>
      </c>
      <c r="M83" s="64" t="b">
        <v>0</v>
      </c>
      <c r="N83" s="64">
        <v>0.2</v>
      </c>
      <c r="O83" s="64" t="b">
        <v>0</v>
      </c>
      <c r="P83" s="64">
        <v>3</v>
      </c>
      <c r="Q83" s="64">
        <v>15</v>
      </c>
      <c r="R83" s="64" t="s">
        <v>47</v>
      </c>
      <c r="S83" s="64" t="s">
        <v>46</v>
      </c>
      <c r="T83" s="64" t="s">
        <v>46</v>
      </c>
      <c r="U83" s="64" t="s">
        <v>46</v>
      </c>
      <c r="V83" s="64" t="s">
        <v>95</v>
      </c>
    </row>
    <row r="84" spans="1:22" x14ac:dyDescent="0.25">
      <c r="A84" s="64" t="s">
        <v>93</v>
      </c>
      <c r="B84" s="88" t="s">
        <v>1170</v>
      </c>
      <c r="C84" s="64" t="s">
        <v>88</v>
      </c>
      <c r="D84" s="64" t="s">
        <v>82</v>
      </c>
      <c r="E84" s="64" t="s">
        <v>87</v>
      </c>
      <c r="F84" s="64" t="s">
        <v>86</v>
      </c>
      <c r="G84" s="79" t="s">
        <v>85</v>
      </c>
      <c r="H84" s="64" t="s">
        <v>47</v>
      </c>
      <c r="I84" s="64" t="s">
        <v>47</v>
      </c>
      <c r="J84" s="79" t="s">
        <v>47</v>
      </c>
      <c r="K84" s="64" t="s">
        <v>47</v>
      </c>
      <c r="L84" s="64" t="s">
        <v>47</v>
      </c>
      <c r="M84" s="64" t="b">
        <v>0</v>
      </c>
      <c r="N84" s="64">
        <v>0.2</v>
      </c>
      <c r="O84" s="64" t="b">
        <v>0</v>
      </c>
      <c r="P84" s="64">
        <v>3</v>
      </c>
      <c r="Q84" s="64">
        <v>15</v>
      </c>
      <c r="R84" s="64" t="s">
        <v>47</v>
      </c>
      <c r="S84" s="64" t="s">
        <v>46</v>
      </c>
      <c r="T84" s="64" t="s">
        <v>46</v>
      </c>
      <c r="U84" s="64" t="s">
        <v>46</v>
      </c>
      <c r="V84" s="64" t="s">
        <v>95</v>
      </c>
    </row>
    <row r="85" spans="1:22" x14ac:dyDescent="0.25">
      <c r="A85" s="64" t="s">
        <v>91</v>
      </c>
      <c r="B85" s="88"/>
      <c r="C85" s="64" t="s">
        <v>47</v>
      </c>
      <c r="D85" s="64" t="s">
        <v>47</v>
      </c>
      <c r="E85" s="64" t="s">
        <v>47</v>
      </c>
      <c r="F85" s="64" t="s">
        <v>47</v>
      </c>
      <c r="G85" s="79" t="s">
        <v>47</v>
      </c>
      <c r="H85" s="64" t="s">
        <v>47</v>
      </c>
      <c r="I85" s="64" t="s">
        <v>47</v>
      </c>
      <c r="J85" s="79" t="s">
        <v>47</v>
      </c>
      <c r="K85" s="64" t="s">
        <v>47</v>
      </c>
      <c r="L85" s="64" t="s">
        <v>47</v>
      </c>
      <c r="M85" s="64" t="s">
        <v>47</v>
      </c>
      <c r="N85" s="64" t="s">
        <v>47</v>
      </c>
      <c r="O85" s="64" t="s">
        <v>47</v>
      </c>
      <c r="P85" s="64" t="s">
        <v>47</v>
      </c>
      <c r="Q85" s="64" t="s">
        <v>47</v>
      </c>
      <c r="R85" s="64" t="s">
        <v>47</v>
      </c>
      <c r="S85" s="64" t="s">
        <v>46</v>
      </c>
      <c r="T85" s="64" t="s">
        <v>46</v>
      </c>
      <c r="U85" s="64" t="s">
        <v>46</v>
      </c>
      <c r="V85" s="64" t="s">
        <v>46</v>
      </c>
    </row>
    <row r="86" spans="1:22" x14ac:dyDescent="0.25">
      <c r="A86" s="64" t="s">
        <v>90</v>
      </c>
      <c r="B86" s="64" t="s">
        <v>47</v>
      </c>
      <c r="C86" s="64" t="s">
        <v>47</v>
      </c>
      <c r="D86" s="64" t="s">
        <v>47</v>
      </c>
      <c r="E86" s="64" t="s">
        <v>47</v>
      </c>
      <c r="F86" s="64" t="s">
        <v>47</v>
      </c>
      <c r="G86" s="79" t="s">
        <v>47</v>
      </c>
      <c r="H86" s="64" t="s">
        <v>47</v>
      </c>
      <c r="I86" s="64" t="s">
        <v>47</v>
      </c>
      <c r="J86" s="79" t="s">
        <v>47</v>
      </c>
      <c r="K86" s="64" t="s">
        <v>47</v>
      </c>
      <c r="L86" s="64" t="s">
        <v>47</v>
      </c>
      <c r="M86" s="64" t="s">
        <v>47</v>
      </c>
      <c r="N86" s="64" t="s">
        <v>47</v>
      </c>
      <c r="O86" s="64" t="s">
        <v>47</v>
      </c>
      <c r="P86" s="64" t="s">
        <v>47</v>
      </c>
      <c r="Q86" s="64" t="s">
        <v>47</v>
      </c>
      <c r="R86" s="64" t="s">
        <v>47</v>
      </c>
      <c r="S86" s="64" t="s">
        <v>46</v>
      </c>
      <c r="T86" s="64" t="s">
        <v>46</v>
      </c>
      <c r="U86" s="64" t="s">
        <v>46</v>
      </c>
      <c r="V86" s="64" t="s">
        <v>46</v>
      </c>
    </row>
    <row r="87" spans="1:22" x14ac:dyDescent="0.25">
      <c r="A87" s="64" t="s">
        <v>89</v>
      </c>
      <c r="B87" s="64" t="s">
        <v>47</v>
      </c>
      <c r="C87" s="64" t="s">
        <v>47</v>
      </c>
      <c r="D87" s="64" t="s">
        <v>47</v>
      </c>
      <c r="E87" s="64" t="s">
        <v>47</v>
      </c>
      <c r="F87" s="64" t="s">
        <v>47</v>
      </c>
      <c r="G87" s="79" t="s">
        <v>47</v>
      </c>
      <c r="H87" s="64" t="s">
        <v>47</v>
      </c>
      <c r="I87" s="64" t="s">
        <v>47</v>
      </c>
      <c r="J87" s="79" t="s">
        <v>47</v>
      </c>
      <c r="K87" s="64" t="s">
        <v>47</v>
      </c>
      <c r="L87" s="64" t="s">
        <v>47</v>
      </c>
      <c r="M87" s="64" t="s">
        <v>47</v>
      </c>
      <c r="N87" s="64" t="s">
        <v>47</v>
      </c>
      <c r="O87" s="64" t="s">
        <v>47</v>
      </c>
      <c r="P87" s="64" t="s">
        <v>47</v>
      </c>
      <c r="Q87" s="64" t="s">
        <v>47</v>
      </c>
      <c r="R87" s="64" t="s">
        <v>47</v>
      </c>
      <c r="S87" s="64" t="s">
        <v>46</v>
      </c>
      <c r="T87" s="64" t="s">
        <v>46</v>
      </c>
      <c r="U87" s="64" t="s">
        <v>46</v>
      </c>
      <c r="V87" s="64" t="s">
        <v>46</v>
      </c>
    </row>
    <row r="88" spans="1:22" x14ac:dyDescent="0.25">
      <c r="A88" s="64" t="s">
        <v>84</v>
      </c>
      <c r="B88" s="64" t="s">
        <v>47</v>
      </c>
      <c r="C88" s="64" t="s">
        <v>47</v>
      </c>
      <c r="D88" s="64" t="s">
        <v>47</v>
      </c>
      <c r="E88" s="64" t="s">
        <v>47</v>
      </c>
      <c r="F88" s="64" t="s">
        <v>47</v>
      </c>
      <c r="G88" s="79" t="s">
        <v>47</v>
      </c>
      <c r="H88" s="64" t="s">
        <v>47</v>
      </c>
      <c r="I88" s="64" t="s">
        <v>47</v>
      </c>
      <c r="J88" s="79" t="s">
        <v>47</v>
      </c>
      <c r="K88" s="64" t="s">
        <v>47</v>
      </c>
      <c r="L88" s="64" t="s">
        <v>47</v>
      </c>
      <c r="M88" s="64" t="s">
        <v>47</v>
      </c>
      <c r="N88" s="64" t="s">
        <v>47</v>
      </c>
      <c r="O88" s="64" t="s">
        <v>47</v>
      </c>
      <c r="P88" s="64" t="s">
        <v>47</v>
      </c>
      <c r="Q88" s="64" t="s">
        <v>47</v>
      </c>
      <c r="R88" s="64" t="s">
        <v>47</v>
      </c>
      <c r="S88" s="64" t="s">
        <v>46</v>
      </c>
      <c r="T88" s="64" t="s">
        <v>46</v>
      </c>
      <c r="U88" s="64" t="s">
        <v>46</v>
      </c>
      <c r="V88" s="64" t="s">
        <v>46</v>
      </c>
    </row>
    <row r="89" spans="1:22" x14ac:dyDescent="0.25">
      <c r="A89" s="64" t="s">
        <v>79</v>
      </c>
      <c r="B89" s="64" t="s">
        <v>47</v>
      </c>
      <c r="C89" s="64" t="s">
        <v>47</v>
      </c>
      <c r="D89" s="64" t="s">
        <v>47</v>
      </c>
      <c r="E89" s="64" t="s">
        <v>47</v>
      </c>
      <c r="F89" s="64" t="s">
        <v>47</v>
      </c>
      <c r="G89" s="79" t="s">
        <v>47</v>
      </c>
      <c r="H89" s="64" t="s">
        <v>47</v>
      </c>
      <c r="I89" s="64" t="s">
        <v>47</v>
      </c>
      <c r="J89" s="79" t="s">
        <v>47</v>
      </c>
      <c r="K89" s="64" t="s">
        <v>47</v>
      </c>
      <c r="L89" s="64" t="s">
        <v>47</v>
      </c>
      <c r="M89" s="64" t="s">
        <v>47</v>
      </c>
      <c r="N89" s="64" t="s">
        <v>47</v>
      </c>
      <c r="O89" s="64" t="s">
        <v>47</v>
      </c>
      <c r="P89" s="64" t="s">
        <v>47</v>
      </c>
      <c r="Q89" s="64" t="s">
        <v>47</v>
      </c>
      <c r="R89" s="64" t="s">
        <v>47</v>
      </c>
      <c r="S89" s="64" t="s">
        <v>46</v>
      </c>
      <c r="T89" s="64" t="s">
        <v>46</v>
      </c>
      <c r="U89" s="64" t="s">
        <v>46</v>
      </c>
      <c r="V89" s="64" t="s">
        <v>46</v>
      </c>
    </row>
    <row r="90" spans="1:22" x14ac:dyDescent="0.25">
      <c r="A90" s="64" t="s">
        <v>78</v>
      </c>
      <c r="B90" s="64" t="s">
        <v>47</v>
      </c>
      <c r="C90" s="64" t="s">
        <v>47</v>
      </c>
      <c r="D90" s="64" t="s">
        <v>47</v>
      </c>
      <c r="E90" s="64" t="s">
        <v>47</v>
      </c>
      <c r="F90" s="64" t="s">
        <v>47</v>
      </c>
      <c r="G90" s="79" t="s">
        <v>47</v>
      </c>
      <c r="H90" s="64" t="s">
        <v>47</v>
      </c>
      <c r="I90" s="64" t="s">
        <v>47</v>
      </c>
      <c r="J90" s="79" t="s">
        <v>47</v>
      </c>
      <c r="K90" s="64" t="s">
        <v>47</v>
      </c>
      <c r="L90" s="64" t="s">
        <v>47</v>
      </c>
      <c r="M90" s="64" t="s">
        <v>47</v>
      </c>
      <c r="N90" s="64" t="s">
        <v>47</v>
      </c>
      <c r="O90" s="64" t="s">
        <v>47</v>
      </c>
      <c r="P90" s="64" t="s">
        <v>47</v>
      </c>
      <c r="Q90" s="64" t="s">
        <v>47</v>
      </c>
      <c r="R90" s="64" t="s">
        <v>47</v>
      </c>
      <c r="S90" s="64" t="s">
        <v>46</v>
      </c>
      <c r="T90" s="64" t="s">
        <v>46</v>
      </c>
      <c r="U90" s="64" t="s">
        <v>46</v>
      </c>
      <c r="V90" s="64" t="s">
        <v>46</v>
      </c>
    </row>
    <row r="91" spans="1:22" x14ac:dyDescent="0.25">
      <c r="A91" s="64" t="s">
        <v>77</v>
      </c>
      <c r="B91" s="64" t="s">
        <v>47</v>
      </c>
      <c r="C91" s="64" t="s">
        <v>47</v>
      </c>
      <c r="D91" s="64" t="s">
        <v>47</v>
      </c>
      <c r="E91" s="64" t="s">
        <v>47</v>
      </c>
      <c r="F91" s="64" t="s">
        <v>47</v>
      </c>
      <c r="G91" s="79" t="s">
        <v>47</v>
      </c>
      <c r="H91" s="64" t="s">
        <v>47</v>
      </c>
      <c r="I91" s="64" t="s">
        <v>47</v>
      </c>
      <c r="J91" s="79" t="s">
        <v>47</v>
      </c>
      <c r="K91" s="64" t="s">
        <v>47</v>
      </c>
      <c r="L91" s="64" t="s">
        <v>47</v>
      </c>
      <c r="M91" s="64" t="s">
        <v>47</v>
      </c>
      <c r="N91" s="64" t="s">
        <v>47</v>
      </c>
      <c r="O91" s="64" t="s">
        <v>47</v>
      </c>
      <c r="P91" s="64" t="s">
        <v>47</v>
      </c>
      <c r="Q91" s="64" t="s">
        <v>47</v>
      </c>
      <c r="R91" s="64" t="s">
        <v>47</v>
      </c>
      <c r="S91" s="64" t="s">
        <v>46</v>
      </c>
      <c r="T91" s="64" t="s">
        <v>46</v>
      </c>
      <c r="U91" s="64" t="s">
        <v>46</v>
      </c>
      <c r="V91" s="64" t="s">
        <v>46</v>
      </c>
    </row>
    <row r="92" spans="1:22" x14ac:dyDescent="0.25">
      <c r="A92" s="64" t="s">
        <v>76</v>
      </c>
      <c r="B92" s="64" t="s">
        <v>47</v>
      </c>
      <c r="C92" s="64" t="s">
        <v>47</v>
      </c>
      <c r="D92" s="64" t="s">
        <v>47</v>
      </c>
      <c r="E92" s="64" t="s">
        <v>47</v>
      </c>
      <c r="F92" s="64" t="s">
        <v>47</v>
      </c>
      <c r="G92" s="79" t="s">
        <v>47</v>
      </c>
      <c r="H92" s="64" t="s">
        <v>47</v>
      </c>
      <c r="I92" s="64" t="s">
        <v>47</v>
      </c>
      <c r="J92" s="79" t="s">
        <v>47</v>
      </c>
      <c r="K92" s="64" t="s">
        <v>47</v>
      </c>
      <c r="L92" s="64" t="s">
        <v>47</v>
      </c>
      <c r="M92" s="64" t="s">
        <v>47</v>
      </c>
      <c r="N92" s="64" t="s">
        <v>47</v>
      </c>
      <c r="O92" s="64" t="s">
        <v>47</v>
      </c>
      <c r="P92" s="64" t="s">
        <v>47</v>
      </c>
      <c r="Q92" s="64" t="s">
        <v>47</v>
      </c>
      <c r="R92" s="64" t="s">
        <v>47</v>
      </c>
      <c r="S92" s="64" t="s">
        <v>46</v>
      </c>
      <c r="T92" s="64" t="s">
        <v>46</v>
      </c>
      <c r="U92" s="64" t="s">
        <v>46</v>
      </c>
      <c r="V92" s="64" t="s">
        <v>46</v>
      </c>
    </row>
    <row r="93" spans="1:22" x14ac:dyDescent="0.25">
      <c r="A93" s="64" t="s">
        <v>75</v>
      </c>
      <c r="B93" s="64" t="s">
        <v>47</v>
      </c>
      <c r="C93" s="64" t="s">
        <v>47</v>
      </c>
      <c r="D93" s="64" t="s">
        <v>47</v>
      </c>
      <c r="E93" s="64" t="s">
        <v>47</v>
      </c>
      <c r="F93" s="64" t="s">
        <v>47</v>
      </c>
      <c r="G93" s="79" t="s">
        <v>47</v>
      </c>
      <c r="H93" s="64" t="s">
        <v>47</v>
      </c>
      <c r="I93" s="64" t="s">
        <v>47</v>
      </c>
      <c r="J93" s="79" t="s">
        <v>47</v>
      </c>
      <c r="K93" s="64" t="s">
        <v>47</v>
      </c>
      <c r="L93" s="64" t="s">
        <v>47</v>
      </c>
      <c r="M93" s="64" t="s">
        <v>47</v>
      </c>
      <c r="N93" s="64" t="s">
        <v>47</v>
      </c>
      <c r="O93" s="64" t="s">
        <v>47</v>
      </c>
      <c r="P93" s="64" t="s">
        <v>47</v>
      </c>
      <c r="Q93" s="64" t="s">
        <v>47</v>
      </c>
      <c r="R93" s="64" t="s">
        <v>47</v>
      </c>
      <c r="S93" s="64" t="s">
        <v>46</v>
      </c>
      <c r="T93" s="64" t="s">
        <v>46</v>
      </c>
      <c r="U93" s="64" t="s">
        <v>46</v>
      </c>
      <c r="V93" s="64" t="s">
        <v>46</v>
      </c>
    </row>
    <row r="94" spans="1:22" x14ac:dyDescent="0.25">
      <c r="A94" s="64" t="s">
        <v>74</v>
      </c>
      <c r="B94" s="64" t="s">
        <v>47</v>
      </c>
      <c r="C94" s="64" t="s">
        <v>47</v>
      </c>
      <c r="D94" s="64" t="s">
        <v>47</v>
      </c>
      <c r="E94" s="64" t="s">
        <v>47</v>
      </c>
      <c r="F94" s="64" t="s">
        <v>47</v>
      </c>
      <c r="G94" s="79" t="s">
        <v>47</v>
      </c>
      <c r="H94" s="64" t="s">
        <v>47</v>
      </c>
      <c r="I94" s="64" t="s">
        <v>47</v>
      </c>
      <c r="J94" s="79" t="s">
        <v>47</v>
      </c>
      <c r="K94" s="64" t="s">
        <v>47</v>
      </c>
      <c r="L94" s="64" t="s">
        <v>47</v>
      </c>
      <c r="M94" s="64" t="s">
        <v>47</v>
      </c>
      <c r="N94" s="64" t="s">
        <v>47</v>
      </c>
      <c r="O94" s="64" t="s">
        <v>47</v>
      </c>
      <c r="P94" s="64" t="s">
        <v>47</v>
      </c>
      <c r="Q94" s="64" t="s">
        <v>47</v>
      </c>
      <c r="R94" s="64" t="s">
        <v>47</v>
      </c>
      <c r="S94" s="64" t="s">
        <v>46</v>
      </c>
      <c r="T94" s="64" t="s">
        <v>46</v>
      </c>
      <c r="U94" s="64" t="s">
        <v>46</v>
      </c>
      <c r="V94" s="64" t="s">
        <v>46</v>
      </c>
    </row>
    <row r="95" spans="1:22" x14ac:dyDescent="0.25">
      <c r="A95" s="64" t="s">
        <v>73</v>
      </c>
      <c r="B95" s="64" t="s">
        <v>47</v>
      </c>
      <c r="C95" s="64" t="s">
        <v>47</v>
      </c>
      <c r="D95" s="64" t="s">
        <v>47</v>
      </c>
      <c r="E95" s="64" t="s">
        <v>47</v>
      </c>
      <c r="F95" s="64" t="s">
        <v>47</v>
      </c>
      <c r="G95" s="79" t="s">
        <v>47</v>
      </c>
      <c r="H95" s="64" t="s">
        <v>47</v>
      </c>
      <c r="I95" s="64" t="s">
        <v>47</v>
      </c>
      <c r="J95" s="79" t="s">
        <v>47</v>
      </c>
      <c r="K95" s="64" t="s">
        <v>47</v>
      </c>
      <c r="L95" s="64" t="s">
        <v>47</v>
      </c>
      <c r="M95" s="64" t="s">
        <v>47</v>
      </c>
      <c r="N95" s="64" t="s">
        <v>47</v>
      </c>
      <c r="O95" s="64" t="s">
        <v>47</v>
      </c>
      <c r="P95" s="64" t="s">
        <v>47</v>
      </c>
      <c r="Q95" s="64" t="s">
        <v>47</v>
      </c>
      <c r="R95" s="64" t="s">
        <v>47</v>
      </c>
      <c r="S95" s="64" t="s">
        <v>46</v>
      </c>
      <c r="T95" s="64" t="s">
        <v>46</v>
      </c>
      <c r="U95" s="64" t="s">
        <v>46</v>
      </c>
      <c r="V95" s="64" t="s">
        <v>46</v>
      </c>
    </row>
    <row r="96" spans="1:22" x14ac:dyDescent="0.25">
      <c r="A96" s="64" t="s">
        <v>72</v>
      </c>
      <c r="B96" s="64" t="s">
        <v>47</v>
      </c>
      <c r="C96" s="64" t="s">
        <v>47</v>
      </c>
      <c r="D96" s="64" t="s">
        <v>47</v>
      </c>
      <c r="E96" s="64" t="s">
        <v>47</v>
      </c>
      <c r="F96" s="64" t="s">
        <v>47</v>
      </c>
      <c r="G96" s="79" t="s">
        <v>47</v>
      </c>
      <c r="H96" s="64" t="s">
        <v>47</v>
      </c>
      <c r="I96" s="64" t="s">
        <v>47</v>
      </c>
      <c r="J96" s="79" t="s">
        <v>47</v>
      </c>
      <c r="K96" s="64" t="s">
        <v>47</v>
      </c>
      <c r="L96" s="64" t="s">
        <v>47</v>
      </c>
      <c r="M96" s="64" t="s">
        <v>47</v>
      </c>
      <c r="N96" s="64" t="s">
        <v>47</v>
      </c>
      <c r="O96" s="64" t="s">
        <v>47</v>
      </c>
      <c r="P96" s="64" t="s">
        <v>47</v>
      </c>
      <c r="Q96" s="64" t="s">
        <v>47</v>
      </c>
      <c r="R96" s="64" t="s">
        <v>47</v>
      </c>
      <c r="S96" s="64" t="s">
        <v>46</v>
      </c>
      <c r="T96" s="64" t="s">
        <v>46</v>
      </c>
      <c r="U96" s="64" t="s">
        <v>46</v>
      </c>
      <c r="V96" s="64" t="s">
        <v>46</v>
      </c>
    </row>
    <row r="97" spans="1:22" x14ac:dyDescent="0.25">
      <c r="A97" s="64" t="s">
        <v>71</v>
      </c>
      <c r="B97" s="64" t="s">
        <v>47</v>
      </c>
      <c r="C97" s="64" t="s">
        <v>47</v>
      </c>
      <c r="D97" s="64" t="s">
        <v>47</v>
      </c>
      <c r="E97" s="64" t="s">
        <v>47</v>
      </c>
      <c r="F97" s="64" t="s">
        <v>47</v>
      </c>
      <c r="G97" s="79" t="s">
        <v>47</v>
      </c>
      <c r="H97" s="64" t="s">
        <v>47</v>
      </c>
      <c r="I97" s="64" t="s">
        <v>47</v>
      </c>
      <c r="J97" s="79" t="s">
        <v>47</v>
      </c>
      <c r="K97" s="64" t="s">
        <v>47</v>
      </c>
      <c r="L97" s="64" t="s">
        <v>47</v>
      </c>
      <c r="M97" s="64" t="s">
        <v>47</v>
      </c>
      <c r="N97" s="64" t="s">
        <v>47</v>
      </c>
      <c r="O97" s="64" t="s">
        <v>47</v>
      </c>
      <c r="P97" s="64" t="s">
        <v>47</v>
      </c>
      <c r="Q97" s="64" t="s">
        <v>47</v>
      </c>
      <c r="R97" s="64" t="s">
        <v>47</v>
      </c>
      <c r="S97" s="64" t="s">
        <v>46</v>
      </c>
      <c r="T97" s="64" t="s">
        <v>46</v>
      </c>
      <c r="U97" s="64" t="s">
        <v>46</v>
      </c>
      <c r="V97" s="64" t="s">
        <v>46</v>
      </c>
    </row>
    <row r="98" spans="1:22" x14ac:dyDescent="0.25">
      <c r="A98" s="64" t="s">
        <v>70</v>
      </c>
      <c r="B98" s="64" t="s">
        <v>47</v>
      </c>
      <c r="C98" s="64" t="s">
        <v>47</v>
      </c>
      <c r="D98" s="64" t="s">
        <v>47</v>
      </c>
      <c r="E98" s="64" t="s">
        <v>47</v>
      </c>
      <c r="F98" s="64" t="s">
        <v>47</v>
      </c>
      <c r="G98" s="79" t="s">
        <v>47</v>
      </c>
      <c r="H98" s="64" t="s">
        <v>47</v>
      </c>
      <c r="I98" s="64" t="s">
        <v>47</v>
      </c>
      <c r="J98" s="79" t="s">
        <v>47</v>
      </c>
      <c r="K98" s="64" t="s">
        <v>47</v>
      </c>
      <c r="L98" s="64" t="s">
        <v>47</v>
      </c>
      <c r="M98" s="64" t="s">
        <v>47</v>
      </c>
      <c r="N98" s="64" t="s">
        <v>47</v>
      </c>
      <c r="O98" s="64" t="s">
        <v>47</v>
      </c>
      <c r="P98" s="64" t="s">
        <v>47</v>
      </c>
      <c r="Q98" s="64" t="s">
        <v>47</v>
      </c>
      <c r="R98" s="64" t="s">
        <v>47</v>
      </c>
      <c r="S98" s="64" t="s">
        <v>46</v>
      </c>
      <c r="T98" s="64" t="s">
        <v>46</v>
      </c>
      <c r="U98" s="64" t="s">
        <v>46</v>
      </c>
      <c r="V98" s="64" t="s">
        <v>46</v>
      </c>
    </row>
    <row r="99" spans="1:22" x14ac:dyDescent="0.25">
      <c r="A99" s="64" t="s">
        <v>69</v>
      </c>
      <c r="B99" s="64" t="s">
        <v>47</v>
      </c>
      <c r="C99" s="64" t="s">
        <v>47</v>
      </c>
      <c r="D99" s="64" t="s">
        <v>47</v>
      </c>
      <c r="E99" s="64" t="s">
        <v>47</v>
      </c>
      <c r="F99" s="64" t="s">
        <v>47</v>
      </c>
      <c r="G99" s="79" t="s">
        <v>47</v>
      </c>
      <c r="H99" s="64" t="s">
        <v>47</v>
      </c>
      <c r="I99" s="64" t="s">
        <v>47</v>
      </c>
      <c r="J99" s="79" t="s">
        <v>47</v>
      </c>
      <c r="K99" s="64" t="s">
        <v>47</v>
      </c>
      <c r="L99" s="64" t="s">
        <v>47</v>
      </c>
      <c r="M99" s="64" t="s">
        <v>47</v>
      </c>
      <c r="N99" s="64" t="s">
        <v>47</v>
      </c>
      <c r="O99" s="64" t="s">
        <v>47</v>
      </c>
      <c r="P99" s="64" t="s">
        <v>47</v>
      </c>
      <c r="Q99" s="64" t="s">
        <v>47</v>
      </c>
      <c r="R99" s="64" t="s">
        <v>47</v>
      </c>
      <c r="S99" s="64" t="s">
        <v>46</v>
      </c>
      <c r="T99" s="64" t="s">
        <v>46</v>
      </c>
      <c r="U99" s="64" t="s">
        <v>46</v>
      </c>
      <c r="V99" s="64" t="s">
        <v>46</v>
      </c>
    </row>
    <row r="100" spans="1:22" x14ac:dyDescent="0.25">
      <c r="A100" s="64" t="s">
        <v>68</v>
      </c>
      <c r="B100" s="64" t="s">
        <v>47</v>
      </c>
      <c r="C100" s="64" t="s">
        <v>47</v>
      </c>
      <c r="D100" s="64" t="s">
        <v>47</v>
      </c>
      <c r="E100" s="64" t="s">
        <v>47</v>
      </c>
      <c r="F100" s="64" t="s">
        <v>47</v>
      </c>
      <c r="G100" s="79" t="s">
        <v>47</v>
      </c>
      <c r="H100" s="64" t="s">
        <v>47</v>
      </c>
      <c r="I100" s="64" t="s">
        <v>47</v>
      </c>
      <c r="J100" s="79" t="s">
        <v>47</v>
      </c>
      <c r="K100" s="64" t="s">
        <v>47</v>
      </c>
      <c r="L100" s="64" t="s">
        <v>47</v>
      </c>
      <c r="M100" s="64" t="s">
        <v>47</v>
      </c>
      <c r="N100" s="64" t="s">
        <v>47</v>
      </c>
      <c r="O100" s="64" t="s">
        <v>47</v>
      </c>
      <c r="P100" s="64" t="s">
        <v>47</v>
      </c>
      <c r="Q100" s="64" t="s">
        <v>47</v>
      </c>
      <c r="R100" s="64" t="s">
        <v>47</v>
      </c>
      <c r="S100" s="64" t="s">
        <v>46</v>
      </c>
      <c r="T100" s="64" t="s">
        <v>46</v>
      </c>
      <c r="U100" s="64" t="s">
        <v>46</v>
      </c>
      <c r="V100" s="64" t="s">
        <v>46</v>
      </c>
    </row>
    <row r="101" spans="1:22" x14ac:dyDescent="0.25">
      <c r="A101" s="64" t="s">
        <v>67</v>
      </c>
      <c r="B101" s="64" t="s">
        <v>47</v>
      </c>
      <c r="C101" s="64" t="s">
        <v>47</v>
      </c>
      <c r="D101" s="64" t="s">
        <v>47</v>
      </c>
      <c r="E101" s="64" t="s">
        <v>47</v>
      </c>
      <c r="F101" s="64" t="s">
        <v>47</v>
      </c>
      <c r="G101" s="79" t="s">
        <v>47</v>
      </c>
      <c r="H101" s="64" t="s">
        <v>47</v>
      </c>
      <c r="I101" s="64" t="s">
        <v>47</v>
      </c>
      <c r="J101" s="79" t="s">
        <v>47</v>
      </c>
      <c r="K101" s="64" t="s">
        <v>47</v>
      </c>
      <c r="L101" s="64" t="s">
        <v>47</v>
      </c>
      <c r="M101" s="64" t="s">
        <v>47</v>
      </c>
      <c r="N101" s="64" t="s">
        <v>47</v>
      </c>
      <c r="O101" s="64" t="s">
        <v>47</v>
      </c>
      <c r="P101" s="64" t="s">
        <v>47</v>
      </c>
      <c r="Q101" s="64" t="s">
        <v>47</v>
      </c>
      <c r="R101" s="64" t="s">
        <v>47</v>
      </c>
      <c r="S101" s="64" t="s">
        <v>46</v>
      </c>
      <c r="T101" s="64" t="s">
        <v>46</v>
      </c>
      <c r="U101" s="64" t="s">
        <v>46</v>
      </c>
      <c r="V101" s="64" t="s">
        <v>46</v>
      </c>
    </row>
    <row r="102" spans="1:22" x14ac:dyDescent="0.25">
      <c r="A102" s="64" t="s">
        <v>66</v>
      </c>
      <c r="B102" s="64" t="s">
        <v>47</v>
      </c>
      <c r="C102" s="64" t="s">
        <v>47</v>
      </c>
      <c r="D102" s="64" t="s">
        <v>47</v>
      </c>
      <c r="E102" s="64" t="s">
        <v>47</v>
      </c>
      <c r="F102" s="64" t="s">
        <v>47</v>
      </c>
      <c r="G102" s="79" t="s">
        <v>47</v>
      </c>
      <c r="H102" s="64" t="s">
        <v>47</v>
      </c>
      <c r="I102" s="64" t="s">
        <v>47</v>
      </c>
      <c r="J102" s="79" t="s">
        <v>47</v>
      </c>
      <c r="K102" s="64" t="s">
        <v>47</v>
      </c>
      <c r="L102" s="64" t="s">
        <v>47</v>
      </c>
      <c r="M102" s="64" t="s">
        <v>47</v>
      </c>
      <c r="N102" s="64" t="s">
        <v>47</v>
      </c>
      <c r="O102" s="64" t="s">
        <v>47</v>
      </c>
      <c r="P102" s="64" t="s">
        <v>47</v>
      </c>
      <c r="Q102" s="64" t="s">
        <v>47</v>
      </c>
      <c r="R102" s="64" t="s">
        <v>47</v>
      </c>
      <c r="S102" s="64" t="s">
        <v>46</v>
      </c>
      <c r="T102" s="64" t="s">
        <v>46</v>
      </c>
      <c r="U102" s="64" t="s">
        <v>46</v>
      </c>
      <c r="V102" s="64" t="s">
        <v>46</v>
      </c>
    </row>
    <row r="103" spans="1:22" x14ac:dyDescent="0.25">
      <c r="A103" s="64" t="s">
        <v>65</v>
      </c>
      <c r="B103" s="64" t="s">
        <v>47</v>
      </c>
      <c r="C103" s="64" t="s">
        <v>47</v>
      </c>
      <c r="D103" s="64" t="s">
        <v>47</v>
      </c>
      <c r="E103" s="64" t="s">
        <v>47</v>
      </c>
      <c r="F103" s="64" t="s">
        <v>47</v>
      </c>
      <c r="G103" s="79" t="s">
        <v>47</v>
      </c>
      <c r="H103" s="64" t="s">
        <v>47</v>
      </c>
      <c r="I103" s="64" t="s">
        <v>47</v>
      </c>
      <c r="J103" s="79" t="s">
        <v>47</v>
      </c>
      <c r="K103" s="64" t="s">
        <v>47</v>
      </c>
      <c r="L103" s="64" t="s">
        <v>47</v>
      </c>
      <c r="M103" s="64" t="s">
        <v>47</v>
      </c>
      <c r="N103" s="64" t="s">
        <v>47</v>
      </c>
      <c r="O103" s="64" t="s">
        <v>47</v>
      </c>
      <c r="P103" s="64" t="s">
        <v>47</v>
      </c>
      <c r="Q103" s="64" t="s">
        <v>47</v>
      </c>
      <c r="R103" s="64" t="s">
        <v>47</v>
      </c>
      <c r="S103" s="64" t="s">
        <v>46</v>
      </c>
      <c r="T103" s="64" t="s">
        <v>46</v>
      </c>
      <c r="U103" s="64" t="s">
        <v>46</v>
      </c>
      <c r="V103" s="64" t="s">
        <v>46</v>
      </c>
    </row>
    <row r="104" spans="1:22" x14ac:dyDescent="0.25">
      <c r="A104" s="64" t="s">
        <v>64</v>
      </c>
      <c r="B104" s="64" t="s">
        <v>47</v>
      </c>
      <c r="C104" s="64" t="s">
        <v>47</v>
      </c>
      <c r="D104" s="64" t="s">
        <v>47</v>
      </c>
      <c r="E104" s="64" t="s">
        <v>47</v>
      </c>
      <c r="F104" s="64" t="s">
        <v>47</v>
      </c>
      <c r="G104" s="79" t="s">
        <v>47</v>
      </c>
      <c r="H104" s="64" t="s">
        <v>47</v>
      </c>
      <c r="I104" s="64" t="s">
        <v>47</v>
      </c>
      <c r="J104" s="79" t="s">
        <v>47</v>
      </c>
      <c r="K104" s="64" t="s">
        <v>47</v>
      </c>
      <c r="L104" s="64" t="s">
        <v>47</v>
      </c>
      <c r="M104" s="64" t="s">
        <v>47</v>
      </c>
      <c r="N104" s="64" t="s">
        <v>47</v>
      </c>
      <c r="O104" s="64" t="s">
        <v>47</v>
      </c>
      <c r="P104" s="64" t="s">
        <v>47</v>
      </c>
      <c r="Q104" s="64" t="s">
        <v>47</v>
      </c>
      <c r="R104" s="64" t="s">
        <v>47</v>
      </c>
      <c r="S104" s="64" t="s">
        <v>46</v>
      </c>
      <c r="T104" s="64" t="s">
        <v>46</v>
      </c>
      <c r="U104" s="64" t="s">
        <v>46</v>
      </c>
      <c r="V104" s="64" t="s">
        <v>46</v>
      </c>
    </row>
    <row r="105" spans="1:22" x14ac:dyDescent="0.25">
      <c r="A105" s="64" t="s">
        <v>63</v>
      </c>
      <c r="B105" s="64" t="s">
        <v>47</v>
      </c>
      <c r="C105" s="64" t="s">
        <v>47</v>
      </c>
      <c r="D105" s="64" t="s">
        <v>47</v>
      </c>
      <c r="E105" s="64" t="s">
        <v>47</v>
      </c>
      <c r="F105" s="64" t="s">
        <v>47</v>
      </c>
      <c r="G105" s="79" t="s">
        <v>47</v>
      </c>
      <c r="H105" s="64" t="s">
        <v>47</v>
      </c>
      <c r="I105" s="64" t="s">
        <v>47</v>
      </c>
      <c r="J105" s="79" t="s">
        <v>47</v>
      </c>
      <c r="K105" s="64" t="s">
        <v>47</v>
      </c>
      <c r="L105" s="64" t="s">
        <v>47</v>
      </c>
      <c r="M105" s="64" t="s">
        <v>47</v>
      </c>
      <c r="N105" s="64" t="s">
        <v>47</v>
      </c>
      <c r="O105" s="64" t="s">
        <v>47</v>
      </c>
      <c r="P105" s="64" t="s">
        <v>47</v>
      </c>
      <c r="Q105" s="64" t="s">
        <v>47</v>
      </c>
      <c r="R105" s="64" t="s">
        <v>47</v>
      </c>
      <c r="S105" s="64" t="s">
        <v>46</v>
      </c>
      <c r="T105" s="64" t="s">
        <v>46</v>
      </c>
      <c r="U105" s="64" t="s">
        <v>46</v>
      </c>
      <c r="V105" s="64" t="s">
        <v>46</v>
      </c>
    </row>
    <row r="106" spans="1:22" x14ac:dyDescent="0.25">
      <c r="A106" s="64" t="s">
        <v>62</v>
      </c>
      <c r="B106" s="64" t="s">
        <v>47</v>
      </c>
      <c r="C106" s="64" t="s">
        <v>47</v>
      </c>
      <c r="D106" s="64" t="s">
        <v>47</v>
      </c>
      <c r="E106" s="64" t="s">
        <v>47</v>
      </c>
      <c r="F106" s="64" t="s">
        <v>47</v>
      </c>
      <c r="G106" s="79" t="s">
        <v>47</v>
      </c>
      <c r="H106" s="64" t="s">
        <v>47</v>
      </c>
      <c r="I106" s="64" t="s">
        <v>47</v>
      </c>
      <c r="J106" s="79" t="s">
        <v>47</v>
      </c>
      <c r="K106" s="64" t="s">
        <v>47</v>
      </c>
      <c r="L106" s="64" t="s">
        <v>47</v>
      </c>
      <c r="M106" s="64" t="s">
        <v>47</v>
      </c>
      <c r="N106" s="64" t="s">
        <v>47</v>
      </c>
      <c r="O106" s="64" t="s">
        <v>47</v>
      </c>
      <c r="P106" s="64" t="s">
        <v>47</v>
      </c>
      <c r="Q106" s="64" t="s">
        <v>47</v>
      </c>
      <c r="R106" s="64" t="s">
        <v>47</v>
      </c>
      <c r="S106" s="64" t="s">
        <v>46</v>
      </c>
      <c r="T106" s="64" t="s">
        <v>46</v>
      </c>
      <c r="U106" s="64" t="s">
        <v>46</v>
      </c>
      <c r="V106" s="64" t="s">
        <v>46</v>
      </c>
    </row>
    <row r="107" spans="1:22" x14ac:dyDescent="0.25">
      <c r="A107" s="64" t="s">
        <v>61</v>
      </c>
      <c r="B107" s="64" t="s">
        <v>47</v>
      </c>
      <c r="C107" s="64" t="s">
        <v>47</v>
      </c>
      <c r="D107" s="64" t="s">
        <v>47</v>
      </c>
      <c r="E107" s="64" t="s">
        <v>47</v>
      </c>
      <c r="F107" s="64" t="s">
        <v>47</v>
      </c>
      <c r="G107" s="79" t="s">
        <v>47</v>
      </c>
      <c r="H107" s="64" t="s">
        <v>47</v>
      </c>
      <c r="I107" s="64" t="s">
        <v>47</v>
      </c>
      <c r="J107" s="79" t="s">
        <v>47</v>
      </c>
      <c r="K107" s="64" t="s">
        <v>47</v>
      </c>
      <c r="L107" s="64" t="s">
        <v>47</v>
      </c>
      <c r="M107" s="64" t="s">
        <v>47</v>
      </c>
      <c r="N107" s="64" t="s">
        <v>47</v>
      </c>
      <c r="O107" s="64" t="s">
        <v>47</v>
      </c>
      <c r="P107" s="64" t="s">
        <v>47</v>
      </c>
      <c r="Q107" s="64" t="s">
        <v>47</v>
      </c>
      <c r="R107" s="64" t="s">
        <v>47</v>
      </c>
      <c r="S107" s="64" t="s">
        <v>46</v>
      </c>
      <c r="T107" s="64" t="s">
        <v>46</v>
      </c>
      <c r="U107" s="64" t="s">
        <v>46</v>
      </c>
      <c r="V107" s="64" t="s">
        <v>46</v>
      </c>
    </row>
    <row r="108" spans="1:22" x14ac:dyDescent="0.25">
      <c r="A108" s="64" t="s">
        <v>60</v>
      </c>
      <c r="B108" s="64" t="s">
        <v>47</v>
      </c>
      <c r="C108" s="64" t="s">
        <v>47</v>
      </c>
      <c r="D108" s="64" t="s">
        <v>47</v>
      </c>
      <c r="E108" s="64" t="s">
        <v>47</v>
      </c>
      <c r="F108" s="64" t="s">
        <v>47</v>
      </c>
      <c r="G108" s="79" t="s">
        <v>47</v>
      </c>
      <c r="H108" s="64" t="s">
        <v>47</v>
      </c>
      <c r="I108" s="64" t="s">
        <v>47</v>
      </c>
      <c r="J108" s="79" t="s">
        <v>47</v>
      </c>
      <c r="K108" s="64" t="s">
        <v>47</v>
      </c>
      <c r="L108" s="64" t="s">
        <v>47</v>
      </c>
      <c r="M108" s="64" t="s">
        <v>47</v>
      </c>
      <c r="N108" s="64" t="s">
        <v>47</v>
      </c>
      <c r="O108" s="64" t="s">
        <v>47</v>
      </c>
      <c r="P108" s="64" t="s">
        <v>47</v>
      </c>
      <c r="Q108" s="64" t="s">
        <v>47</v>
      </c>
      <c r="R108" s="64" t="s">
        <v>47</v>
      </c>
      <c r="S108" s="64" t="s">
        <v>46</v>
      </c>
      <c r="T108" s="64" t="s">
        <v>46</v>
      </c>
      <c r="U108" s="64" t="s">
        <v>46</v>
      </c>
      <c r="V108" s="64" t="s">
        <v>46</v>
      </c>
    </row>
    <row r="109" spans="1:22" x14ac:dyDescent="0.25">
      <c r="A109" s="64" t="s">
        <v>59</v>
      </c>
      <c r="B109" s="64" t="s">
        <v>47</v>
      </c>
      <c r="C109" s="64" t="s">
        <v>47</v>
      </c>
      <c r="D109" s="64" t="s">
        <v>47</v>
      </c>
      <c r="E109" s="64" t="s">
        <v>47</v>
      </c>
      <c r="F109" s="64" t="s">
        <v>47</v>
      </c>
      <c r="G109" s="79" t="s">
        <v>47</v>
      </c>
      <c r="H109" s="64" t="s">
        <v>47</v>
      </c>
      <c r="I109" s="64" t="s">
        <v>47</v>
      </c>
      <c r="J109" s="79" t="s">
        <v>47</v>
      </c>
      <c r="K109" s="64" t="s">
        <v>47</v>
      </c>
      <c r="L109" s="64" t="s">
        <v>47</v>
      </c>
      <c r="M109" s="64" t="s">
        <v>47</v>
      </c>
      <c r="N109" s="64" t="s">
        <v>47</v>
      </c>
      <c r="O109" s="64" t="s">
        <v>47</v>
      </c>
      <c r="P109" s="64" t="s">
        <v>47</v>
      </c>
      <c r="Q109" s="64" t="s">
        <v>47</v>
      </c>
      <c r="R109" s="64" t="s">
        <v>47</v>
      </c>
      <c r="S109" s="64" t="s">
        <v>46</v>
      </c>
      <c r="T109" s="64" t="s">
        <v>46</v>
      </c>
      <c r="U109" s="64" t="s">
        <v>46</v>
      </c>
      <c r="V109" s="64" t="s">
        <v>46</v>
      </c>
    </row>
    <row r="110" spans="1:22" x14ac:dyDescent="0.25">
      <c r="A110" s="64" t="s">
        <v>58</v>
      </c>
      <c r="B110" s="64" t="s">
        <v>47</v>
      </c>
      <c r="C110" s="64" t="s">
        <v>47</v>
      </c>
      <c r="D110" s="64" t="s">
        <v>47</v>
      </c>
      <c r="E110" s="64" t="s">
        <v>47</v>
      </c>
      <c r="F110" s="64" t="s">
        <v>47</v>
      </c>
      <c r="G110" s="79" t="s">
        <v>47</v>
      </c>
      <c r="H110" s="64" t="s">
        <v>47</v>
      </c>
      <c r="I110" s="64" t="s">
        <v>47</v>
      </c>
      <c r="J110" s="79" t="s">
        <v>47</v>
      </c>
      <c r="K110" s="64" t="s">
        <v>47</v>
      </c>
      <c r="L110" s="64" t="s">
        <v>47</v>
      </c>
      <c r="M110" s="64" t="s">
        <v>47</v>
      </c>
      <c r="N110" s="64" t="s">
        <v>47</v>
      </c>
      <c r="O110" s="64" t="s">
        <v>47</v>
      </c>
      <c r="P110" s="64" t="s">
        <v>47</v>
      </c>
      <c r="Q110" s="64" t="s">
        <v>47</v>
      </c>
      <c r="R110" s="64" t="s">
        <v>47</v>
      </c>
      <c r="S110" s="64" t="s">
        <v>46</v>
      </c>
      <c r="T110" s="64" t="s">
        <v>46</v>
      </c>
      <c r="U110" s="64" t="s">
        <v>46</v>
      </c>
      <c r="V110" s="64" t="s">
        <v>46</v>
      </c>
    </row>
    <row r="111" spans="1:22" x14ac:dyDescent="0.25">
      <c r="A111" s="64" t="s">
        <v>57</v>
      </c>
      <c r="B111" s="64" t="s">
        <v>47</v>
      </c>
      <c r="C111" s="64" t="s">
        <v>47</v>
      </c>
      <c r="D111" s="64" t="s">
        <v>47</v>
      </c>
      <c r="E111" s="64" t="s">
        <v>47</v>
      </c>
      <c r="F111" s="64" t="s">
        <v>47</v>
      </c>
      <c r="G111" s="79" t="s">
        <v>47</v>
      </c>
      <c r="H111" s="64" t="s">
        <v>47</v>
      </c>
      <c r="I111" s="64" t="s">
        <v>47</v>
      </c>
      <c r="J111" s="79" t="s">
        <v>47</v>
      </c>
      <c r="K111" s="64" t="s">
        <v>47</v>
      </c>
      <c r="L111" s="64" t="s">
        <v>47</v>
      </c>
      <c r="M111" s="64" t="s">
        <v>47</v>
      </c>
      <c r="N111" s="64" t="s">
        <v>47</v>
      </c>
      <c r="O111" s="64" t="s">
        <v>47</v>
      </c>
      <c r="P111" s="64" t="s">
        <v>47</v>
      </c>
      <c r="Q111" s="64" t="s">
        <v>47</v>
      </c>
      <c r="R111" s="64" t="s">
        <v>47</v>
      </c>
      <c r="S111" s="64" t="s">
        <v>46</v>
      </c>
      <c r="T111" s="64" t="s">
        <v>46</v>
      </c>
      <c r="U111" s="64" t="s">
        <v>46</v>
      </c>
      <c r="V111" s="64" t="s">
        <v>46</v>
      </c>
    </row>
    <row r="112" spans="1:22" x14ac:dyDescent="0.25">
      <c r="A112" s="64" t="s">
        <v>56</v>
      </c>
      <c r="B112" s="64" t="s">
        <v>47</v>
      </c>
      <c r="C112" s="64" t="s">
        <v>47</v>
      </c>
      <c r="D112" s="64" t="s">
        <v>47</v>
      </c>
      <c r="E112" s="64" t="s">
        <v>47</v>
      </c>
      <c r="F112" s="64" t="s">
        <v>47</v>
      </c>
      <c r="G112" s="79" t="s">
        <v>47</v>
      </c>
      <c r="H112" s="64" t="s">
        <v>47</v>
      </c>
      <c r="I112" s="64" t="s">
        <v>47</v>
      </c>
      <c r="J112" s="79" t="s">
        <v>47</v>
      </c>
      <c r="K112" s="64" t="s">
        <v>47</v>
      </c>
      <c r="L112" s="64" t="s">
        <v>47</v>
      </c>
      <c r="M112" s="64" t="s">
        <v>47</v>
      </c>
      <c r="N112" s="64" t="s">
        <v>47</v>
      </c>
      <c r="O112" s="64" t="s">
        <v>47</v>
      </c>
      <c r="P112" s="64" t="s">
        <v>47</v>
      </c>
      <c r="Q112" s="64" t="s">
        <v>47</v>
      </c>
      <c r="R112" s="64" t="s">
        <v>47</v>
      </c>
      <c r="S112" s="64" t="s">
        <v>46</v>
      </c>
      <c r="T112" s="64" t="s">
        <v>46</v>
      </c>
      <c r="U112" s="64" t="s">
        <v>46</v>
      </c>
      <c r="V112" s="64" t="s">
        <v>46</v>
      </c>
    </row>
    <row r="113" spans="1:22" x14ac:dyDescent="0.25">
      <c r="A113" s="64" t="s">
        <v>55</v>
      </c>
      <c r="B113" s="64" t="s">
        <v>47</v>
      </c>
      <c r="C113" s="64" t="s">
        <v>47</v>
      </c>
      <c r="D113" s="64" t="s">
        <v>47</v>
      </c>
      <c r="E113" s="64" t="s">
        <v>47</v>
      </c>
      <c r="F113" s="64" t="s">
        <v>47</v>
      </c>
      <c r="G113" s="79" t="s">
        <v>47</v>
      </c>
      <c r="H113" s="64" t="s">
        <v>47</v>
      </c>
      <c r="I113" s="64" t="s">
        <v>47</v>
      </c>
      <c r="J113" s="79" t="s">
        <v>47</v>
      </c>
      <c r="K113" s="64" t="s">
        <v>47</v>
      </c>
      <c r="L113" s="64" t="s">
        <v>47</v>
      </c>
      <c r="M113" s="64" t="s">
        <v>47</v>
      </c>
      <c r="N113" s="64" t="s">
        <v>47</v>
      </c>
      <c r="O113" s="64" t="s">
        <v>47</v>
      </c>
      <c r="P113" s="64" t="s">
        <v>47</v>
      </c>
      <c r="Q113" s="64" t="s">
        <v>47</v>
      </c>
      <c r="R113" s="64" t="s">
        <v>47</v>
      </c>
      <c r="S113" s="64" t="s">
        <v>46</v>
      </c>
      <c r="T113" s="64" t="s">
        <v>46</v>
      </c>
      <c r="U113" s="64" t="s">
        <v>46</v>
      </c>
      <c r="V113" s="64" t="s">
        <v>46</v>
      </c>
    </row>
    <row r="114" spans="1:22" x14ac:dyDescent="0.25">
      <c r="A114" s="64" t="s">
        <v>54</v>
      </c>
      <c r="B114" s="64" t="s">
        <v>47</v>
      </c>
      <c r="C114" s="64" t="s">
        <v>47</v>
      </c>
      <c r="D114" s="64" t="s">
        <v>47</v>
      </c>
      <c r="E114" s="64" t="s">
        <v>47</v>
      </c>
      <c r="F114" s="64" t="s">
        <v>47</v>
      </c>
      <c r="G114" s="79" t="s">
        <v>47</v>
      </c>
      <c r="H114" s="64" t="s">
        <v>47</v>
      </c>
      <c r="I114" s="64" t="s">
        <v>47</v>
      </c>
      <c r="J114" s="79" t="s">
        <v>47</v>
      </c>
      <c r="K114" s="64" t="s">
        <v>47</v>
      </c>
      <c r="L114" s="64" t="s">
        <v>47</v>
      </c>
      <c r="M114" s="64" t="s">
        <v>47</v>
      </c>
      <c r="N114" s="64" t="s">
        <v>47</v>
      </c>
      <c r="O114" s="64" t="s">
        <v>47</v>
      </c>
      <c r="P114" s="64" t="s">
        <v>47</v>
      </c>
      <c r="Q114" s="64" t="s">
        <v>47</v>
      </c>
      <c r="R114" s="64" t="s">
        <v>47</v>
      </c>
      <c r="S114" s="64" t="s">
        <v>46</v>
      </c>
      <c r="T114" s="64" t="s">
        <v>46</v>
      </c>
      <c r="U114" s="64" t="s">
        <v>46</v>
      </c>
      <c r="V114" s="64" t="s">
        <v>46</v>
      </c>
    </row>
    <row r="115" spans="1:22" x14ac:dyDescent="0.25">
      <c r="A115" s="64" t="s">
        <v>53</v>
      </c>
      <c r="B115" s="64" t="s">
        <v>47</v>
      </c>
      <c r="C115" s="64" t="s">
        <v>47</v>
      </c>
      <c r="D115" s="64" t="s">
        <v>47</v>
      </c>
      <c r="E115" s="64" t="s">
        <v>47</v>
      </c>
      <c r="F115" s="64" t="s">
        <v>47</v>
      </c>
      <c r="G115" s="79" t="s">
        <v>47</v>
      </c>
      <c r="H115" s="64" t="s">
        <v>47</v>
      </c>
      <c r="I115" s="64" t="s">
        <v>47</v>
      </c>
      <c r="J115" s="79" t="s">
        <v>47</v>
      </c>
      <c r="K115" s="64" t="s">
        <v>47</v>
      </c>
      <c r="L115" s="64" t="s">
        <v>47</v>
      </c>
      <c r="M115" s="64" t="s">
        <v>47</v>
      </c>
      <c r="N115" s="64" t="s">
        <v>47</v>
      </c>
      <c r="O115" s="64" t="s">
        <v>47</v>
      </c>
      <c r="P115" s="64" t="s">
        <v>47</v>
      </c>
      <c r="Q115" s="64" t="s">
        <v>47</v>
      </c>
      <c r="R115" s="64" t="s">
        <v>47</v>
      </c>
      <c r="S115" s="64" t="s">
        <v>46</v>
      </c>
      <c r="T115" s="64" t="s">
        <v>46</v>
      </c>
      <c r="U115" s="64" t="s">
        <v>46</v>
      </c>
      <c r="V115" s="64" t="s">
        <v>46</v>
      </c>
    </row>
    <row r="116" spans="1:22" x14ac:dyDescent="0.25">
      <c r="A116" s="64" t="s">
        <v>52</v>
      </c>
      <c r="B116" s="64" t="s">
        <v>47</v>
      </c>
      <c r="C116" s="64" t="s">
        <v>47</v>
      </c>
      <c r="D116" s="64" t="s">
        <v>47</v>
      </c>
      <c r="E116" s="64" t="s">
        <v>47</v>
      </c>
      <c r="F116" s="64" t="s">
        <v>47</v>
      </c>
      <c r="G116" s="79" t="s">
        <v>47</v>
      </c>
      <c r="H116" s="64" t="s">
        <v>47</v>
      </c>
      <c r="I116" s="64" t="s">
        <v>47</v>
      </c>
      <c r="J116" s="79" t="s">
        <v>47</v>
      </c>
      <c r="K116" s="64" t="s">
        <v>47</v>
      </c>
      <c r="L116" s="64" t="s">
        <v>47</v>
      </c>
      <c r="M116" s="64" t="s">
        <v>47</v>
      </c>
      <c r="N116" s="64" t="s">
        <v>47</v>
      </c>
      <c r="O116" s="64" t="s">
        <v>47</v>
      </c>
      <c r="P116" s="64" t="s">
        <v>47</v>
      </c>
      <c r="Q116" s="64" t="s">
        <v>47</v>
      </c>
      <c r="R116" s="64" t="s">
        <v>47</v>
      </c>
      <c r="S116" s="64" t="s">
        <v>46</v>
      </c>
      <c r="T116" s="64" t="s">
        <v>46</v>
      </c>
      <c r="U116" s="64" t="s">
        <v>46</v>
      </c>
      <c r="V116" s="64" t="s">
        <v>46</v>
      </c>
    </row>
    <row r="117" spans="1:22" x14ac:dyDescent="0.25">
      <c r="A117" s="64" t="s">
        <v>51</v>
      </c>
      <c r="B117" s="64" t="s">
        <v>47</v>
      </c>
      <c r="C117" s="64" t="s">
        <v>47</v>
      </c>
      <c r="D117" s="64" t="s">
        <v>47</v>
      </c>
      <c r="E117" s="64" t="s">
        <v>47</v>
      </c>
      <c r="F117" s="64" t="s">
        <v>47</v>
      </c>
      <c r="G117" s="79" t="s">
        <v>47</v>
      </c>
      <c r="H117" s="64" t="s">
        <v>47</v>
      </c>
      <c r="I117" s="64" t="s">
        <v>47</v>
      </c>
      <c r="J117" s="79" t="s">
        <v>47</v>
      </c>
      <c r="K117" s="64" t="s">
        <v>47</v>
      </c>
      <c r="L117" s="64" t="s">
        <v>47</v>
      </c>
      <c r="M117" s="64" t="s">
        <v>47</v>
      </c>
      <c r="N117" s="64" t="s">
        <v>47</v>
      </c>
      <c r="O117" s="64" t="s">
        <v>47</v>
      </c>
      <c r="P117" s="64" t="s">
        <v>47</v>
      </c>
      <c r="Q117" s="64" t="s">
        <v>47</v>
      </c>
      <c r="R117" s="64" t="s">
        <v>47</v>
      </c>
      <c r="S117" s="64" t="s">
        <v>46</v>
      </c>
      <c r="T117" s="64" t="s">
        <v>46</v>
      </c>
      <c r="U117" s="64" t="s">
        <v>46</v>
      </c>
      <c r="V117" s="64" t="s">
        <v>46</v>
      </c>
    </row>
    <row r="118" spans="1:22" x14ac:dyDescent="0.25">
      <c r="A118" s="64" t="s">
        <v>50</v>
      </c>
      <c r="B118" s="64" t="s">
        <v>47</v>
      </c>
      <c r="C118" s="64" t="s">
        <v>47</v>
      </c>
      <c r="D118" s="64" t="s">
        <v>47</v>
      </c>
      <c r="E118" s="64" t="s">
        <v>47</v>
      </c>
      <c r="F118" s="64" t="s">
        <v>47</v>
      </c>
      <c r="G118" s="79" t="s">
        <v>47</v>
      </c>
      <c r="H118" s="64" t="s">
        <v>47</v>
      </c>
      <c r="I118" s="64" t="s">
        <v>47</v>
      </c>
      <c r="J118" s="79" t="s">
        <v>47</v>
      </c>
      <c r="K118" s="64" t="s">
        <v>47</v>
      </c>
      <c r="L118" s="64" t="s">
        <v>47</v>
      </c>
      <c r="M118" s="64" t="s">
        <v>47</v>
      </c>
      <c r="N118" s="64" t="s">
        <v>47</v>
      </c>
      <c r="O118" s="64" t="s">
        <v>47</v>
      </c>
      <c r="P118" s="64" t="s">
        <v>47</v>
      </c>
      <c r="Q118" s="64" t="s">
        <v>47</v>
      </c>
      <c r="R118" s="64" t="s">
        <v>47</v>
      </c>
      <c r="S118" s="64" t="s">
        <v>46</v>
      </c>
      <c r="T118" s="64" t="s">
        <v>46</v>
      </c>
      <c r="U118" s="64" t="s">
        <v>46</v>
      </c>
      <c r="V118" s="64" t="s">
        <v>46</v>
      </c>
    </row>
    <row r="119" spans="1:22" x14ac:dyDescent="0.25">
      <c r="A119" s="64" t="s">
        <v>49</v>
      </c>
      <c r="B119" s="64" t="s">
        <v>47</v>
      </c>
      <c r="C119" s="64" t="s">
        <v>47</v>
      </c>
      <c r="D119" s="64" t="s">
        <v>47</v>
      </c>
      <c r="E119" s="64" t="s">
        <v>47</v>
      </c>
      <c r="F119" s="64" t="s">
        <v>47</v>
      </c>
      <c r="G119" s="79" t="s">
        <v>47</v>
      </c>
      <c r="H119" s="64" t="s">
        <v>47</v>
      </c>
      <c r="I119" s="64" t="s">
        <v>47</v>
      </c>
      <c r="J119" s="79" t="s">
        <v>47</v>
      </c>
      <c r="K119" s="64" t="s">
        <v>47</v>
      </c>
      <c r="L119" s="64" t="s">
        <v>47</v>
      </c>
      <c r="M119" s="64" t="s">
        <v>47</v>
      </c>
      <c r="N119" s="64" t="s">
        <v>47</v>
      </c>
      <c r="O119" s="64" t="s">
        <v>47</v>
      </c>
      <c r="P119" s="64" t="s">
        <v>47</v>
      </c>
      <c r="Q119" s="64" t="s">
        <v>47</v>
      </c>
      <c r="R119" s="64" t="s">
        <v>47</v>
      </c>
      <c r="S119" s="64" t="s">
        <v>46</v>
      </c>
      <c r="T119" s="64" t="s">
        <v>46</v>
      </c>
      <c r="U119" s="64" t="s">
        <v>46</v>
      </c>
      <c r="V119" s="64" t="s">
        <v>46</v>
      </c>
    </row>
    <row r="120" spans="1:22" x14ac:dyDescent="0.25">
      <c r="A120" s="64" t="s">
        <v>48</v>
      </c>
      <c r="B120" s="64" t="s">
        <v>47</v>
      </c>
      <c r="C120" s="64" t="s">
        <v>47</v>
      </c>
      <c r="D120" s="64" t="s">
        <v>47</v>
      </c>
      <c r="E120" s="64" t="s">
        <v>47</v>
      </c>
      <c r="F120" s="64" t="s">
        <v>47</v>
      </c>
      <c r="G120" s="79" t="s">
        <v>47</v>
      </c>
      <c r="H120" s="64" t="s">
        <v>47</v>
      </c>
      <c r="I120" s="64" t="s">
        <v>47</v>
      </c>
      <c r="J120" s="79" t="s">
        <v>47</v>
      </c>
      <c r="K120" s="64" t="s">
        <v>47</v>
      </c>
      <c r="L120" s="64" t="s">
        <v>47</v>
      </c>
      <c r="M120" s="64" t="s">
        <v>47</v>
      </c>
      <c r="N120" s="64" t="s">
        <v>47</v>
      </c>
      <c r="O120" s="64" t="s">
        <v>47</v>
      </c>
      <c r="P120" s="64" t="s">
        <v>47</v>
      </c>
      <c r="Q120" s="64" t="s">
        <v>47</v>
      </c>
      <c r="R120" s="64" t="s">
        <v>47</v>
      </c>
      <c r="S120" s="64" t="s">
        <v>46</v>
      </c>
      <c r="T120" s="64" t="s">
        <v>46</v>
      </c>
      <c r="U120" s="64" t="s">
        <v>46</v>
      </c>
      <c r="V120" s="64" t="s">
        <v>46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1D08-AC01-4FA6-94A0-2C7F8E564F49}">
  <dimension ref="A1:V164"/>
  <sheetViews>
    <sheetView workbookViewId="0"/>
  </sheetViews>
  <sheetFormatPr baseColWidth="10" defaultRowHeight="13.2" x14ac:dyDescent="0.25"/>
  <cols>
    <col min="1" max="6" width="8.88671875" style="6" customWidth="1"/>
    <col min="7" max="7" width="8.88671875" style="7" customWidth="1"/>
    <col min="8" max="9" width="8.88671875" style="6" customWidth="1"/>
    <col min="10" max="10" width="8.88671875" style="7" customWidth="1"/>
    <col min="11" max="256" width="8.88671875" style="6" customWidth="1"/>
    <col min="257" max="16384" width="11.5546875" style="6"/>
  </cols>
  <sheetData>
    <row r="1" spans="1:22" x14ac:dyDescent="0.25">
      <c r="A1" s="6" t="s">
        <v>193</v>
      </c>
      <c r="B1" s="6" t="s">
        <v>192</v>
      </c>
    </row>
    <row r="2" spans="1:22" x14ac:dyDescent="0.25">
      <c r="A2" s="6" t="s">
        <v>191</v>
      </c>
      <c r="B2" s="6" t="s">
        <v>190</v>
      </c>
    </row>
    <row r="3" spans="1:22" x14ac:dyDescent="0.25">
      <c r="A3" s="6" t="s">
        <v>189</v>
      </c>
      <c r="B3" s="6" t="s">
        <v>556</v>
      </c>
    </row>
    <row r="4" spans="1:22" x14ac:dyDescent="0.25">
      <c r="A4" s="6" t="s">
        <v>187</v>
      </c>
      <c r="B4" s="6" t="s">
        <v>555</v>
      </c>
    </row>
    <row r="5" spans="1:22" x14ac:dyDescent="0.25">
      <c r="A5" s="6" t="s">
        <v>185</v>
      </c>
      <c r="B5" s="6" t="s">
        <v>184</v>
      </c>
    </row>
    <row r="6" spans="1:22" x14ac:dyDescent="0.25">
      <c r="A6" s="6" t="s">
        <v>183</v>
      </c>
      <c r="B6" s="6" t="s">
        <v>182</v>
      </c>
    </row>
    <row r="8" spans="1:22" x14ac:dyDescent="0.25">
      <c r="A8" s="6" t="s">
        <v>181</v>
      </c>
      <c r="B8" s="6" t="s">
        <v>180</v>
      </c>
      <c r="C8" s="6" t="s">
        <v>179</v>
      </c>
      <c r="D8" s="6" t="s">
        <v>178</v>
      </c>
      <c r="E8" s="6" t="s">
        <v>177</v>
      </c>
      <c r="F8" s="6" t="s">
        <v>176</v>
      </c>
      <c r="G8" s="7" t="s">
        <v>175</v>
      </c>
      <c r="H8" s="6" t="s">
        <v>174</v>
      </c>
      <c r="I8" s="6" t="s">
        <v>173</v>
      </c>
      <c r="J8" s="7" t="s">
        <v>172</v>
      </c>
      <c r="K8" s="6" t="s">
        <v>171</v>
      </c>
      <c r="L8" s="6" t="s">
        <v>170</v>
      </c>
      <c r="M8" s="6" t="s">
        <v>169</v>
      </c>
      <c r="N8" s="6" t="s">
        <v>168</v>
      </c>
      <c r="O8" s="6" t="s">
        <v>167</v>
      </c>
      <c r="P8" s="6" t="s">
        <v>166</v>
      </c>
      <c r="Q8" s="6" t="s">
        <v>165</v>
      </c>
      <c r="R8" s="6" t="s">
        <v>164</v>
      </c>
      <c r="S8" s="6" t="s">
        <v>163</v>
      </c>
      <c r="T8" s="6" t="s">
        <v>162</v>
      </c>
      <c r="U8" s="6" t="s">
        <v>161</v>
      </c>
      <c r="V8" s="6" t="s">
        <v>159</v>
      </c>
    </row>
    <row r="9" spans="1:22" x14ac:dyDescent="0.25">
      <c r="A9" s="6" t="s">
        <v>158</v>
      </c>
      <c r="B9" s="6" t="s">
        <v>47</v>
      </c>
      <c r="C9" s="6" t="s">
        <v>88</v>
      </c>
      <c r="D9" s="6" t="s">
        <v>142</v>
      </c>
      <c r="E9" s="6" t="s">
        <v>87</v>
      </c>
      <c r="F9" s="6" t="s">
        <v>86</v>
      </c>
      <c r="G9" s="7">
        <v>36.623970031738281</v>
      </c>
      <c r="H9" s="6">
        <v>36.672721862792969</v>
      </c>
      <c r="I9" s="6">
        <v>0.28046149015426636</v>
      </c>
      <c r="J9" s="7">
        <v>10</v>
      </c>
      <c r="K9" s="6">
        <v>10</v>
      </c>
      <c r="L9" s="6" t="s">
        <v>47</v>
      </c>
      <c r="M9" s="6" t="b">
        <v>0</v>
      </c>
      <c r="N9" s="6">
        <v>0.2</v>
      </c>
      <c r="O9" s="6" t="b">
        <v>0</v>
      </c>
      <c r="P9" s="6">
        <v>3</v>
      </c>
      <c r="Q9" s="6">
        <v>15</v>
      </c>
      <c r="R9" s="6" t="s">
        <v>47</v>
      </c>
      <c r="S9" s="6" t="s">
        <v>46</v>
      </c>
      <c r="T9" s="6" t="s">
        <v>95</v>
      </c>
      <c r="U9" s="6" t="s">
        <v>46</v>
      </c>
      <c r="V9" s="6" t="s">
        <v>46</v>
      </c>
    </row>
    <row r="10" spans="1:22" x14ac:dyDescent="0.25">
      <c r="A10" s="6" t="s">
        <v>158</v>
      </c>
      <c r="B10" s="6" t="s">
        <v>47</v>
      </c>
      <c r="C10" s="6" t="s">
        <v>83</v>
      </c>
      <c r="D10" s="6" t="s">
        <v>82</v>
      </c>
      <c r="E10" s="6" t="s">
        <v>81</v>
      </c>
      <c r="F10" s="6" t="s">
        <v>80</v>
      </c>
      <c r="G10" s="7">
        <v>20.696264266967773</v>
      </c>
      <c r="H10" s="6">
        <v>21.171573638916016</v>
      </c>
      <c r="I10" s="6">
        <v>0.67218762636184692</v>
      </c>
      <c r="J10" s="7" t="s">
        <v>47</v>
      </c>
      <c r="K10" s="6" t="s">
        <v>47</v>
      </c>
      <c r="L10" s="6" t="s">
        <v>47</v>
      </c>
      <c r="M10" s="6" t="b">
        <v>0</v>
      </c>
      <c r="N10" s="6">
        <v>0.01</v>
      </c>
      <c r="O10" s="6" t="b">
        <v>0</v>
      </c>
      <c r="P10" s="6">
        <v>3</v>
      </c>
      <c r="Q10" s="6">
        <v>15</v>
      </c>
      <c r="R10" s="6" t="s">
        <v>47</v>
      </c>
      <c r="S10" s="6" t="s">
        <v>46</v>
      </c>
      <c r="T10" s="6" t="s">
        <v>95</v>
      </c>
      <c r="U10" s="6" t="s">
        <v>46</v>
      </c>
      <c r="V10" s="6" t="s">
        <v>46</v>
      </c>
    </row>
    <row r="11" spans="1:22" x14ac:dyDescent="0.25">
      <c r="A11" s="6" t="s">
        <v>157</v>
      </c>
      <c r="B11" s="6" t="s">
        <v>47</v>
      </c>
      <c r="C11" s="6" t="s">
        <v>88</v>
      </c>
      <c r="D11" s="6" t="s">
        <v>142</v>
      </c>
      <c r="E11" s="6" t="s">
        <v>87</v>
      </c>
      <c r="F11" s="6" t="s">
        <v>86</v>
      </c>
      <c r="G11" s="7">
        <v>36.974361419677734</v>
      </c>
      <c r="H11" s="6">
        <v>36.672721862792969</v>
      </c>
      <c r="I11" s="6">
        <v>0.28046149015426636</v>
      </c>
      <c r="J11" s="7">
        <v>10</v>
      </c>
      <c r="K11" s="6">
        <v>10</v>
      </c>
      <c r="L11" s="6" t="s">
        <v>47</v>
      </c>
      <c r="M11" s="6" t="b">
        <v>0</v>
      </c>
      <c r="N11" s="6">
        <v>0.2</v>
      </c>
      <c r="O11" s="6" t="b">
        <v>0</v>
      </c>
      <c r="P11" s="6">
        <v>3</v>
      </c>
      <c r="Q11" s="6">
        <v>15</v>
      </c>
      <c r="R11" s="6" t="s">
        <v>47</v>
      </c>
      <c r="S11" s="6" t="s">
        <v>46</v>
      </c>
      <c r="T11" s="6" t="s">
        <v>95</v>
      </c>
      <c r="U11" s="6" t="s">
        <v>46</v>
      </c>
      <c r="V11" s="6" t="s">
        <v>46</v>
      </c>
    </row>
    <row r="12" spans="1:22" x14ac:dyDescent="0.25">
      <c r="A12" s="6" t="s">
        <v>157</v>
      </c>
      <c r="B12" s="6" t="s">
        <v>47</v>
      </c>
      <c r="C12" s="6" t="s">
        <v>83</v>
      </c>
      <c r="D12" s="6" t="s">
        <v>82</v>
      </c>
      <c r="E12" s="6" t="s">
        <v>81</v>
      </c>
      <c r="F12" s="6" t="s">
        <v>80</v>
      </c>
      <c r="G12" s="7">
        <v>21.646881103515625</v>
      </c>
      <c r="H12" s="6">
        <v>21.171573638916016</v>
      </c>
      <c r="I12" s="6">
        <v>0.67218762636184692</v>
      </c>
      <c r="J12" s="7" t="s">
        <v>47</v>
      </c>
      <c r="K12" s="6" t="s">
        <v>47</v>
      </c>
      <c r="L12" s="6" t="s">
        <v>47</v>
      </c>
      <c r="M12" s="6" t="b">
        <v>0</v>
      </c>
      <c r="N12" s="6">
        <v>0.01</v>
      </c>
      <c r="O12" s="6" t="b">
        <v>0</v>
      </c>
      <c r="P12" s="6">
        <v>3</v>
      </c>
      <c r="Q12" s="6">
        <v>15</v>
      </c>
      <c r="R12" s="6" t="s">
        <v>47</v>
      </c>
      <c r="S12" s="6" t="s">
        <v>46</v>
      </c>
      <c r="T12" s="6" t="s">
        <v>95</v>
      </c>
      <c r="U12" s="6" t="s">
        <v>46</v>
      </c>
      <c r="V12" s="6" t="s">
        <v>46</v>
      </c>
    </row>
    <row r="13" spans="1:22" x14ac:dyDescent="0.25">
      <c r="A13" s="6" t="s">
        <v>156</v>
      </c>
      <c r="B13" s="6" t="s">
        <v>47</v>
      </c>
      <c r="C13" s="6" t="s">
        <v>88</v>
      </c>
      <c r="D13" s="6" t="s">
        <v>142</v>
      </c>
      <c r="E13" s="6" t="s">
        <v>87</v>
      </c>
      <c r="F13" s="6" t="s">
        <v>86</v>
      </c>
      <c r="G13" s="7">
        <v>36.419830322265625</v>
      </c>
      <c r="H13" s="6">
        <v>36.672721862792969</v>
      </c>
      <c r="I13" s="6">
        <v>0.28046149015426636</v>
      </c>
      <c r="J13" s="7">
        <v>10</v>
      </c>
      <c r="K13" s="6">
        <v>10</v>
      </c>
      <c r="L13" s="6" t="s">
        <v>47</v>
      </c>
      <c r="M13" s="6" t="b">
        <v>0</v>
      </c>
      <c r="N13" s="6">
        <v>0.2</v>
      </c>
      <c r="O13" s="6" t="b">
        <v>0</v>
      </c>
      <c r="P13" s="6">
        <v>3</v>
      </c>
      <c r="Q13" s="6">
        <v>15</v>
      </c>
      <c r="R13" s="6" t="s">
        <v>47</v>
      </c>
      <c r="S13" s="6" t="s">
        <v>46</v>
      </c>
      <c r="T13" s="6" t="s">
        <v>46</v>
      </c>
      <c r="U13" s="6" t="s">
        <v>46</v>
      </c>
      <c r="V13" s="6" t="s">
        <v>95</v>
      </c>
    </row>
    <row r="14" spans="1:22" x14ac:dyDescent="0.25">
      <c r="A14" s="6" t="s">
        <v>156</v>
      </c>
      <c r="B14" s="6" t="s">
        <v>47</v>
      </c>
      <c r="C14" s="6" t="s">
        <v>83</v>
      </c>
      <c r="D14" s="6" t="s">
        <v>82</v>
      </c>
      <c r="E14" s="6" t="s">
        <v>81</v>
      </c>
      <c r="F14" s="6" t="s">
        <v>80</v>
      </c>
      <c r="G14" s="7" t="s">
        <v>85</v>
      </c>
      <c r="H14" s="6">
        <v>21.171573638916016</v>
      </c>
      <c r="I14" s="6">
        <v>0.67218762636184692</v>
      </c>
      <c r="J14" s="7" t="s">
        <v>47</v>
      </c>
      <c r="K14" s="6" t="s">
        <v>47</v>
      </c>
      <c r="L14" s="6" t="s">
        <v>47</v>
      </c>
      <c r="M14" s="6" t="b">
        <v>0</v>
      </c>
      <c r="N14" s="6">
        <v>0.01</v>
      </c>
      <c r="O14" s="6" t="b">
        <v>0</v>
      </c>
      <c r="P14" s="6">
        <v>3</v>
      </c>
      <c r="Q14" s="6">
        <v>15</v>
      </c>
      <c r="R14" s="6" t="s">
        <v>47</v>
      </c>
      <c r="S14" s="6" t="s">
        <v>46</v>
      </c>
      <c r="T14" s="6" t="s">
        <v>46</v>
      </c>
      <c r="U14" s="6" t="s">
        <v>46</v>
      </c>
      <c r="V14" s="6" t="s">
        <v>95</v>
      </c>
    </row>
    <row r="15" spans="1:22" x14ac:dyDescent="0.25">
      <c r="A15" s="6" t="s">
        <v>155</v>
      </c>
      <c r="B15" s="6" t="s">
        <v>47</v>
      </c>
      <c r="C15" s="6" t="s">
        <v>88</v>
      </c>
      <c r="D15" s="6" t="s">
        <v>142</v>
      </c>
      <c r="E15" s="6" t="s">
        <v>87</v>
      </c>
      <c r="F15" s="6" t="s">
        <v>86</v>
      </c>
      <c r="G15" s="7">
        <v>33.208988189697266</v>
      </c>
      <c r="H15" s="6">
        <v>32.955837249755859</v>
      </c>
      <c r="I15" s="6">
        <v>0.26994547247886658</v>
      </c>
      <c r="J15" s="7">
        <v>100</v>
      </c>
      <c r="K15" s="6">
        <v>100</v>
      </c>
      <c r="L15" s="6" t="s">
        <v>47</v>
      </c>
      <c r="M15" s="6" t="b">
        <v>0</v>
      </c>
      <c r="N15" s="6">
        <v>0.2</v>
      </c>
      <c r="O15" s="6" t="b">
        <v>0</v>
      </c>
      <c r="P15" s="6">
        <v>3</v>
      </c>
      <c r="Q15" s="6">
        <v>15</v>
      </c>
      <c r="R15" s="6" t="s">
        <v>47</v>
      </c>
      <c r="S15" s="6" t="s">
        <v>46</v>
      </c>
      <c r="T15" s="6" t="s">
        <v>46</v>
      </c>
      <c r="U15" s="6" t="s">
        <v>46</v>
      </c>
      <c r="V15" s="6" t="s">
        <v>46</v>
      </c>
    </row>
    <row r="16" spans="1:22" x14ac:dyDescent="0.25">
      <c r="A16" s="6" t="s">
        <v>155</v>
      </c>
      <c r="B16" s="6" t="s">
        <v>47</v>
      </c>
      <c r="C16" s="6" t="s">
        <v>83</v>
      </c>
      <c r="D16" s="6" t="s">
        <v>82</v>
      </c>
      <c r="E16" s="6" t="s">
        <v>81</v>
      </c>
      <c r="F16" s="6" t="s">
        <v>80</v>
      </c>
      <c r="G16" s="7">
        <v>22.082687377929688</v>
      </c>
      <c r="H16" s="6">
        <v>22.082687377929688</v>
      </c>
      <c r="I16" s="6" t="s">
        <v>47</v>
      </c>
      <c r="J16" s="7" t="s">
        <v>47</v>
      </c>
      <c r="K16" s="6" t="s">
        <v>47</v>
      </c>
      <c r="L16" s="6" t="s">
        <v>47</v>
      </c>
      <c r="M16" s="6" t="b">
        <v>0</v>
      </c>
      <c r="N16" s="6">
        <v>0.01</v>
      </c>
      <c r="O16" s="6" t="b">
        <v>0</v>
      </c>
      <c r="P16" s="6">
        <v>3</v>
      </c>
      <c r="Q16" s="6">
        <v>15</v>
      </c>
      <c r="R16" s="6" t="s">
        <v>47</v>
      </c>
      <c r="S16" s="6" t="s">
        <v>46</v>
      </c>
      <c r="T16" s="6" t="s">
        <v>46</v>
      </c>
      <c r="U16" s="6" t="s">
        <v>46</v>
      </c>
      <c r="V16" s="6" t="s">
        <v>46</v>
      </c>
    </row>
    <row r="17" spans="1:22" x14ac:dyDescent="0.25">
      <c r="A17" s="6" t="s">
        <v>154</v>
      </c>
      <c r="B17" s="6" t="s">
        <v>47</v>
      </c>
      <c r="C17" s="6" t="s">
        <v>88</v>
      </c>
      <c r="D17" s="6" t="s">
        <v>142</v>
      </c>
      <c r="E17" s="6" t="s">
        <v>87</v>
      </c>
      <c r="F17" s="6" t="s">
        <v>86</v>
      </c>
      <c r="G17" s="7">
        <v>32.986759185791016</v>
      </c>
      <c r="H17" s="6">
        <v>32.955837249755859</v>
      </c>
      <c r="I17" s="6">
        <v>0.26994547247886658</v>
      </c>
      <c r="J17" s="7">
        <v>100</v>
      </c>
      <c r="K17" s="6">
        <v>100</v>
      </c>
      <c r="L17" s="6" t="s">
        <v>47</v>
      </c>
      <c r="M17" s="6" t="b">
        <v>0</v>
      </c>
      <c r="N17" s="6">
        <v>0.2</v>
      </c>
      <c r="O17" s="6" t="b">
        <v>0</v>
      </c>
      <c r="P17" s="6">
        <v>3</v>
      </c>
      <c r="Q17" s="6">
        <v>15</v>
      </c>
      <c r="R17" s="6" t="s">
        <v>47</v>
      </c>
      <c r="S17" s="6" t="s">
        <v>46</v>
      </c>
      <c r="T17" s="6" t="s">
        <v>46</v>
      </c>
      <c r="U17" s="6" t="s">
        <v>46</v>
      </c>
      <c r="V17" s="6" t="s">
        <v>95</v>
      </c>
    </row>
    <row r="18" spans="1:22" x14ac:dyDescent="0.25">
      <c r="A18" s="6" t="s">
        <v>154</v>
      </c>
      <c r="B18" s="6" t="s">
        <v>47</v>
      </c>
      <c r="C18" s="6" t="s">
        <v>83</v>
      </c>
      <c r="D18" s="6" t="s">
        <v>82</v>
      </c>
      <c r="E18" s="6" t="s">
        <v>81</v>
      </c>
      <c r="F18" s="6" t="s">
        <v>80</v>
      </c>
      <c r="G18" s="7" t="s">
        <v>85</v>
      </c>
      <c r="H18" s="6">
        <v>22.082687377929688</v>
      </c>
      <c r="I18" s="6" t="s">
        <v>47</v>
      </c>
      <c r="J18" s="7" t="s">
        <v>47</v>
      </c>
      <c r="K18" s="6" t="s">
        <v>47</v>
      </c>
      <c r="L18" s="6" t="s">
        <v>47</v>
      </c>
      <c r="M18" s="6" t="b">
        <v>0</v>
      </c>
      <c r="N18" s="6">
        <v>0.01</v>
      </c>
      <c r="O18" s="6" t="b">
        <v>0</v>
      </c>
      <c r="P18" s="6">
        <v>3</v>
      </c>
      <c r="Q18" s="6">
        <v>15</v>
      </c>
      <c r="R18" s="6" t="s">
        <v>47</v>
      </c>
      <c r="S18" s="6" t="s">
        <v>46</v>
      </c>
      <c r="T18" s="6" t="s">
        <v>46</v>
      </c>
      <c r="U18" s="6" t="s">
        <v>46</v>
      </c>
      <c r="V18" s="6" t="s">
        <v>95</v>
      </c>
    </row>
    <row r="19" spans="1:22" x14ac:dyDescent="0.25">
      <c r="A19" s="6" t="s">
        <v>153</v>
      </c>
      <c r="B19" s="6" t="s">
        <v>47</v>
      </c>
      <c r="C19" s="6" t="s">
        <v>88</v>
      </c>
      <c r="D19" s="6" t="s">
        <v>142</v>
      </c>
      <c r="E19" s="6" t="s">
        <v>87</v>
      </c>
      <c r="F19" s="6" t="s">
        <v>86</v>
      </c>
      <c r="G19" s="7">
        <v>32.671760559082031</v>
      </c>
      <c r="H19" s="6">
        <v>32.955837249755859</v>
      </c>
      <c r="I19" s="6">
        <v>0.26994547247886658</v>
      </c>
      <c r="J19" s="7">
        <v>100</v>
      </c>
      <c r="K19" s="6">
        <v>100</v>
      </c>
      <c r="L19" s="6" t="s">
        <v>47</v>
      </c>
      <c r="M19" s="6" t="b">
        <v>0</v>
      </c>
      <c r="N19" s="6">
        <v>0.2</v>
      </c>
      <c r="O19" s="6" t="b">
        <v>0</v>
      </c>
      <c r="P19" s="6">
        <v>3</v>
      </c>
      <c r="Q19" s="6">
        <v>15</v>
      </c>
      <c r="R19" s="6" t="s">
        <v>47</v>
      </c>
      <c r="S19" s="6" t="s">
        <v>46</v>
      </c>
      <c r="T19" s="6" t="s">
        <v>46</v>
      </c>
      <c r="U19" s="6" t="s">
        <v>46</v>
      </c>
      <c r="V19" s="6" t="s">
        <v>95</v>
      </c>
    </row>
    <row r="20" spans="1:22" x14ac:dyDescent="0.25">
      <c r="A20" s="6" t="s">
        <v>153</v>
      </c>
      <c r="B20" s="6" t="s">
        <v>47</v>
      </c>
      <c r="C20" s="6" t="s">
        <v>83</v>
      </c>
      <c r="D20" s="6" t="s">
        <v>82</v>
      </c>
      <c r="E20" s="6" t="s">
        <v>81</v>
      </c>
      <c r="F20" s="6" t="s">
        <v>80</v>
      </c>
      <c r="G20" s="7" t="s">
        <v>85</v>
      </c>
      <c r="H20" s="6">
        <v>22.082687377929688</v>
      </c>
      <c r="I20" s="6" t="s">
        <v>47</v>
      </c>
      <c r="J20" s="7" t="s">
        <v>47</v>
      </c>
      <c r="K20" s="6" t="s">
        <v>47</v>
      </c>
      <c r="L20" s="6" t="s">
        <v>47</v>
      </c>
      <c r="M20" s="6" t="b">
        <v>0</v>
      </c>
      <c r="N20" s="6">
        <v>0.01</v>
      </c>
      <c r="O20" s="6" t="b">
        <v>0</v>
      </c>
      <c r="P20" s="6">
        <v>3</v>
      </c>
      <c r="Q20" s="6">
        <v>15</v>
      </c>
      <c r="R20" s="6" t="s">
        <v>47</v>
      </c>
      <c r="S20" s="6" t="s">
        <v>46</v>
      </c>
      <c r="T20" s="6" t="s">
        <v>46</v>
      </c>
      <c r="U20" s="6" t="s">
        <v>46</v>
      </c>
      <c r="V20" s="6" t="s">
        <v>95</v>
      </c>
    </row>
    <row r="21" spans="1:22" x14ac:dyDescent="0.25">
      <c r="A21" s="6" t="s">
        <v>152</v>
      </c>
      <c r="B21" s="6" t="s">
        <v>47</v>
      </c>
      <c r="C21" s="6" t="s">
        <v>88</v>
      </c>
      <c r="D21" s="6" t="s">
        <v>142</v>
      </c>
      <c r="E21" s="6" t="s">
        <v>87</v>
      </c>
      <c r="F21" s="6" t="s">
        <v>86</v>
      </c>
      <c r="G21" s="7">
        <v>29.316165924072266</v>
      </c>
      <c r="H21" s="6">
        <v>29.409168243408203</v>
      </c>
      <c r="I21" s="6">
        <v>0.13152378797531128</v>
      </c>
      <c r="J21" s="7">
        <v>1000</v>
      </c>
      <c r="K21" s="6">
        <v>1000</v>
      </c>
      <c r="L21" s="6" t="s">
        <v>47</v>
      </c>
      <c r="M21" s="6" t="b">
        <v>0</v>
      </c>
      <c r="N21" s="6">
        <v>0.2</v>
      </c>
      <c r="O21" s="6" t="b">
        <v>0</v>
      </c>
      <c r="P21" s="6">
        <v>3</v>
      </c>
      <c r="Q21" s="6">
        <v>15</v>
      </c>
      <c r="R21" s="6" t="s">
        <v>47</v>
      </c>
      <c r="S21" s="6" t="s">
        <v>46</v>
      </c>
      <c r="T21" s="6" t="s">
        <v>46</v>
      </c>
      <c r="U21" s="6" t="s">
        <v>46</v>
      </c>
      <c r="V21" s="6" t="s">
        <v>95</v>
      </c>
    </row>
    <row r="22" spans="1:22" x14ac:dyDescent="0.25">
      <c r="A22" s="6" t="s">
        <v>152</v>
      </c>
      <c r="B22" s="6" t="s">
        <v>47</v>
      </c>
      <c r="C22" s="6" t="s">
        <v>83</v>
      </c>
      <c r="D22" s="6" t="s">
        <v>82</v>
      </c>
      <c r="E22" s="6" t="s">
        <v>81</v>
      </c>
      <c r="F22" s="6" t="s">
        <v>80</v>
      </c>
      <c r="G22" s="7" t="s">
        <v>85</v>
      </c>
      <c r="H22" s="6" t="s">
        <v>47</v>
      </c>
      <c r="I22" s="6" t="s">
        <v>47</v>
      </c>
      <c r="J22" s="7" t="s">
        <v>47</v>
      </c>
      <c r="K22" s="6" t="s">
        <v>47</v>
      </c>
      <c r="L22" s="6" t="s">
        <v>47</v>
      </c>
      <c r="M22" s="6" t="b">
        <v>0</v>
      </c>
      <c r="N22" s="6">
        <v>0.01</v>
      </c>
      <c r="O22" s="6" t="b">
        <v>0</v>
      </c>
      <c r="P22" s="6">
        <v>3</v>
      </c>
      <c r="Q22" s="6">
        <v>15</v>
      </c>
      <c r="R22" s="6" t="s">
        <v>47</v>
      </c>
      <c r="S22" s="6" t="s">
        <v>46</v>
      </c>
      <c r="T22" s="6" t="s">
        <v>46</v>
      </c>
      <c r="U22" s="6" t="s">
        <v>46</v>
      </c>
      <c r="V22" s="6" t="s">
        <v>95</v>
      </c>
    </row>
    <row r="23" spans="1:22" x14ac:dyDescent="0.25">
      <c r="A23" s="6" t="s">
        <v>151</v>
      </c>
      <c r="B23" s="6" t="s">
        <v>47</v>
      </c>
      <c r="C23" s="6" t="s">
        <v>88</v>
      </c>
      <c r="D23" s="6" t="s">
        <v>142</v>
      </c>
      <c r="E23" s="6" t="s">
        <v>87</v>
      </c>
      <c r="F23" s="6" t="s">
        <v>86</v>
      </c>
      <c r="G23" s="7">
        <v>29.502168655395508</v>
      </c>
      <c r="H23" s="6">
        <v>29.409168243408203</v>
      </c>
      <c r="I23" s="6">
        <v>0.13152378797531128</v>
      </c>
      <c r="J23" s="7">
        <v>1000</v>
      </c>
      <c r="K23" s="6">
        <v>1000</v>
      </c>
      <c r="L23" s="6" t="s">
        <v>47</v>
      </c>
      <c r="M23" s="6" t="b">
        <v>0</v>
      </c>
      <c r="N23" s="6">
        <v>0.2</v>
      </c>
      <c r="O23" s="6" t="b">
        <v>0</v>
      </c>
      <c r="P23" s="6">
        <v>3</v>
      </c>
      <c r="Q23" s="6">
        <v>15</v>
      </c>
      <c r="R23" s="6" t="s">
        <v>47</v>
      </c>
      <c r="S23" s="6" t="s">
        <v>46</v>
      </c>
      <c r="T23" s="6" t="s">
        <v>46</v>
      </c>
      <c r="U23" s="6" t="s">
        <v>46</v>
      </c>
      <c r="V23" s="6" t="s">
        <v>95</v>
      </c>
    </row>
    <row r="24" spans="1:22" x14ac:dyDescent="0.25">
      <c r="A24" s="6" t="s">
        <v>151</v>
      </c>
      <c r="B24" s="6" t="s">
        <v>47</v>
      </c>
      <c r="C24" s="6" t="s">
        <v>83</v>
      </c>
      <c r="D24" s="6" t="s">
        <v>82</v>
      </c>
      <c r="E24" s="6" t="s">
        <v>81</v>
      </c>
      <c r="F24" s="6" t="s">
        <v>80</v>
      </c>
      <c r="G24" s="7" t="s">
        <v>85</v>
      </c>
      <c r="H24" s="6" t="s">
        <v>47</v>
      </c>
      <c r="I24" s="6" t="s">
        <v>47</v>
      </c>
      <c r="J24" s="7" t="s">
        <v>47</v>
      </c>
      <c r="K24" s="6" t="s">
        <v>47</v>
      </c>
      <c r="L24" s="6" t="s">
        <v>47</v>
      </c>
      <c r="M24" s="6" t="b">
        <v>0</v>
      </c>
      <c r="N24" s="6">
        <v>0.01</v>
      </c>
      <c r="O24" s="6" t="b">
        <v>0</v>
      </c>
      <c r="P24" s="6">
        <v>3</v>
      </c>
      <c r="Q24" s="6">
        <v>15</v>
      </c>
      <c r="R24" s="6" t="s">
        <v>47</v>
      </c>
      <c r="S24" s="6" t="s">
        <v>46</v>
      </c>
      <c r="T24" s="6" t="s">
        <v>46</v>
      </c>
      <c r="U24" s="6" t="s">
        <v>46</v>
      </c>
      <c r="V24" s="6" t="s">
        <v>95</v>
      </c>
    </row>
    <row r="25" spans="1:22" x14ac:dyDescent="0.25">
      <c r="A25" s="6" t="s">
        <v>150</v>
      </c>
      <c r="B25" s="6" t="s">
        <v>47</v>
      </c>
      <c r="C25" s="6" t="s">
        <v>88</v>
      </c>
      <c r="D25" s="6" t="s">
        <v>142</v>
      </c>
      <c r="E25" s="6" t="s">
        <v>87</v>
      </c>
      <c r="F25" s="6" t="s">
        <v>86</v>
      </c>
      <c r="G25" s="7">
        <v>25.591285705566406</v>
      </c>
      <c r="H25" s="6">
        <v>25.434352874755859</v>
      </c>
      <c r="I25" s="6">
        <v>0.22193518280982971</v>
      </c>
      <c r="J25" s="7">
        <v>10000</v>
      </c>
      <c r="K25" s="6">
        <v>10000</v>
      </c>
      <c r="L25" s="6" t="s">
        <v>47</v>
      </c>
      <c r="M25" s="6" t="b">
        <v>0</v>
      </c>
      <c r="N25" s="6">
        <v>0.2</v>
      </c>
      <c r="O25" s="6" t="b">
        <v>0</v>
      </c>
      <c r="P25" s="6">
        <v>3</v>
      </c>
      <c r="Q25" s="6">
        <v>15</v>
      </c>
      <c r="R25" s="6" t="s">
        <v>47</v>
      </c>
      <c r="S25" s="6" t="s">
        <v>46</v>
      </c>
      <c r="T25" s="6" t="s">
        <v>46</v>
      </c>
      <c r="U25" s="6" t="s">
        <v>46</v>
      </c>
      <c r="V25" s="6" t="s">
        <v>95</v>
      </c>
    </row>
    <row r="26" spans="1:22" x14ac:dyDescent="0.25">
      <c r="A26" s="6" t="s">
        <v>150</v>
      </c>
      <c r="B26" s="6" t="s">
        <v>47</v>
      </c>
      <c r="C26" s="6" t="s">
        <v>83</v>
      </c>
      <c r="D26" s="6" t="s">
        <v>82</v>
      </c>
      <c r="E26" s="6" t="s">
        <v>81</v>
      </c>
      <c r="F26" s="6" t="s">
        <v>80</v>
      </c>
      <c r="G26" s="7" t="s">
        <v>85</v>
      </c>
      <c r="H26" s="6">
        <v>20.642292022705078</v>
      </c>
      <c r="I26" s="6" t="s">
        <v>47</v>
      </c>
      <c r="J26" s="7" t="s">
        <v>47</v>
      </c>
      <c r="K26" s="6" t="s">
        <v>47</v>
      </c>
      <c r="L26" s="6" t="s">
        <v>47</v>
      </c>
      <c r="M26" s="6" t="b">
        <v>0</v>
      </c>
      <c r="N26" s="6">
        <v>0.01</v>
      </c>
      <c r="O26" s="6" t="b">
        <v>0</v>
      </c>
      <c r="P26" s="6">
        <v>3</v>
      </c>
      <c r="Q26" s="6">
        <v>15</v>
      </c>
      <c r="R26" s="6" t="s">
        <v>47</v>
      </c>
      <c r="S26" s="6" t="s">
        <v>46</v>
      </c>
      <c r="T26" s="6" t="s">
        <v>46</v>
      </c>
      <c r="U26" s="6" t="s">
        <v>46</v>
      </c>
      <c r="V26" s="6" t="s">
        <v>95</v>
      </c>
    </row>
    <row r="27" spans="1:22" x14ac:dyDescent="0.25">
      <c r="A27" s="6" t="s">
        <v>149</v>
      </c>
      <c r="B27" s="6" t="s">
        <v>47</v>
      </c>
      <c r="C27" s="6" t="s">
        <v>88</v>
      </c>
      <c r="D27" s="6" t="s">
        <v>142</v>
      </c>
      <c r="E27" s="6" t="s">
        <v>87</v>
      </c>
      <c r="F27" s="6" t="s">
        <v>86</v>
      </c>
      <c r="G27" s="7">
        <v>25.277421951293945</v>
      </c>
      <c r="H27" s="6">
        <v>25.434352874755859</v>
      </c>
      <c r="I27" s="6">
        <v>0.22193518280982971</v>
      </c>
      <c r="J27" s="7">
        <v>10000</v>
      </c>
      <c r="K27" s="6">
        <v>10000</v>
      </c>
      <c r="L27" s="6" t="s">
        <v>47</v>
      </c>
      <c r="M27" s="6" t="b">
        <v>0</v>
      </c>
      <c r="N27" s="6">
        <v>0.2</v>
      </c>
      <c r="O27" s="6" t="b">
        <v>0</v>
      </c>
      <c r="P27" s="6">
        <v>3</v>
      </c>
      <c r="Q27" s="6">
        <v>15</v>
      </c>
      <c r="R27" s="6" t="s">
        <v>47</v>
      </c>
      <c r="S27" s="6" t="s">
        <v>46</v>
      </c>
      <c r="T27" s="6" t="s">
        <v>46</v>
      </c>
      <c r="U27" s="6" t="s">
        <v>46</v>
      </c>
      <c r="V27" s="6" t="s">
        <v>46</v>
      </c>
    </row>
    <row r="28" spans="1:22" x14ac:dyDescent="0.25">
      <c r="A28" s="6" t="s">
        <v>149</v>
      </c>
      <c r="B28" s="6" t="s">
        <v>47</v>
      </c>
      <c r="C28" s="6" t="s">
        <v>83</v>
      </c>
      <c r="D28" s="6" t="s">
        <v>82</v>
      </c>
      <c r="E28" s="6" t="s">
        <v>81</v>
      </c>
      <c r="F28" s="6" t="s">
        <v>80</v>
      </c>
      <c r="G28" s="7">
        <v>20.642292022705078</v>
      </c>
      <c r="H28" s="6">
        <v>20.642292022705078</v>
      </c>
      <c r="I28" s="6" t="s">
        <v>47</v>
      </c>
      <c r="J28" s="7" t="s">
        <v>47</v>
      </c>
      <c r="K28" s="6" t="s">
        <v>47</v>
      </c>
      <c r="L28" s="6" t="s">
        <v>47</v>
      </c>
      <c r="M28" s="6" t="b">
        <v>0</v>
      </c>
      <c r="N28" s="6">
        <v>0.01</v>
      </c>
      <c r="O28" s="6" t="b">
        <v>0</v>
      </c>
      <c r="P28" s="6">
        <v>3</v>
      </c>
      <c r="Q28" s="6">
        <v>15</v>
      </c>
      <c r="R28" s="6" t="s">
        <v>47</v>
      </c>
      <c r="S28" s="6" t="s">
        <v>46</v>
      </c>
      <c r="T28" s="6" t="s">
        <v>46</v>
      </c>
      <c r="U28" s="6" t="s">
        <v>46</v>
      </c>
      <c r="V28" s="6" t="s">
        <v>46</v>
      </c>
    </row>
    <row r="29" spans="1:22" x14ac:dyDescent="0.25">
      <c r="A29" s="6" t="s">
        <v>148</v>
      </c>
      <c r="B29" s="6" t="s">
        <v>47</v>
      </c>
      <c r="C29" s="6" t="s">
        <v>88</v>
      </c>
      <c r="D29" s="6" t="s">
        <v>142</v>
      </c>
      <c r="E29" s="6" t="s">
        <v>87</v>
      </c>
      <c r="F29" s="6" t="s">
        <v>86</v>
      </c>
      <c r="G29" s="7">
        <v>22.831779479980469</v>
      </c>
      <c r="H29" s="6">
        <v>22.811557769775391</v>
      </c>
      <c r="I29" s="6">
        <v>2.8597816824913025E-2</v>
      </c>
      <c r="J29" s="7">
        <v>100000</v>
      </c>
      <c r="K29" s="6">
        <v>100000</v>
      </c>
      <c r="L29" s="6" t="s">
        <v>47</v>
      </c>
      <c r="M29" s="6" t="b">
        <v>0</v>
      </c>
      <c r="N29" s="6">
        <v>0.2</v>
      </c>
      <c r="O29" s="6" t="b">
        <v>0</v>
      </c>
      <c r="P29" s="6">
        <v>3</v>
      </c>
      <c r="Q29" s="6">
        <v>15</v>
      </c>
      <c r="R29" s="6" t="s">
        <v>47</v>
      </c>
      <c r="S29" s="6" t="s">
        <v>46</v>
      </c>
      <c r="T29" s="6" t="s">
        <v>46</v>
      </c>
      <c r="U29" s="6" t="s">
        <v>46</v>
      </c>
      <c r="V29" s="6" t="s">
        <v>95</v>
      </c>
    </row>
    <row r="30" spans="1:22" x14ac:dyDescent="0.25">
      <c r="A30" s="6" t="s">
        <v>148</v>
      </c>
      <c r="B30" s="6" t="s">
        <v>47</v>
      </c>
      <c r="C30" s="6" t="s">
        <v>83</v>
      </c>
      <c r="D30" s="6" t="s">
        <v>82</v>
      </c>
      <c r="E30" s="6" t="s">
        <v>81</v>
      </c>
      <c r="F30" s="6" t="s">
        <v>80</v>
      </c>
      <c r="G30" s="7" t="s">
        <v>85</v>
      </c>
      <c r="H30" s="6">
        <v>20.229530334472656</v>
      </c>
      <c r="I30" s="6" t="s">
        <v>47</v>
      </c>
      <c r="J30" s="7" t="s">
        <v>47</v>
      </c>
      <c r="K30" s="6" t="s">
        <v>47</v>
      </c>
      <c r="L30" s="6" t="s">
        <v>47</v>
      </c>
      <c r="M30" s="6" t="b">
        <v>0</v>
      </c>
      <c r="N30" s="6">
        <v>0.01</v>
      </c>
      <c r="O30" s="6" t="b">
        <v>0</v>
      </c>
      <c r="P30" s="6">
        <v>3</v>
      </c>
      <c r="Q30" s="6">
        <v>15</v>
      </c>
      <c r="R30" s="6" t="s">
        <v>47</v>
      </c>
      <c r="S30" s="6" t="s">
        <v>46</v>
      </c>
      <c r="T30" s="6" t="s">
        <v>46</v>
      </c>
      <c r="U30" s="6" t="s">
        <v>46</v>
      </c>
      <c r="V30" s="6" t="s">
        <v>95</v>
      </c>
    </row>
    <row r="31" spans="1:22" x14ac:dyDescent="0.25">
      <c r="A31" s="6" t="s">
        <v>147</v>
      </c>
      <c r="B31" s="6" t="s">
        <v>47</v>
      </c>
      <c r="C31" s="6" t="s">
        <v>88</v>
      </c>
      <c r="D31" s="6" t="s">
        <v>142</v>
      </c>
      <c r="E31" s="6" t="s">
        <v>87</v>
      </c>
      <c r="F31" s="6" t="s">
        <v>86</v>
      </c>
      <c r="G31" s="7">
        <v>22.791336059570313</v>
      </c>
      <c r="H31" s="6">
        <v>22.811557769775391</v>
      </c>
      <c r="I31" s="6">
        <v>2.8597816824913025E-2</v>
      </c>
      <c r="J31" s="7">
        <v>100000</v>
      </c>
      <c r="K31" s="6">
        <v>100000</v>
      </c>
      <c r="L31" s="6" t="s">
        <v>47</v>
      </c>
      <c r="M31" s="6" t="b">
        <v>0</v>
      </c>
      <c r="N31" s="6">
        <v>0.2</v>
      </c>
      <c r="O31" s="6" t="b">
        <v>0</v>
      </c>
      <c r="P31" s="6">
        <v>3</v>
      </c>
      <c r="Q31" s="6">
        <v>15</v>
      </c>
      <c r="R31" s="6" t="s">
        <v>47</v>
      </c>
      <c r="S31" s="6" t="s">
        <v>46</v>
      </c>
      <c r="T31" s="6" t="s">
        <v>46</v>
      </c>
      <c r="U31" s="6" t="s">
        <v>46</v>
      </c>
      <c r="V31" s="6" t="s">
        <v>46</v>
      </c>
    </row>
    <row r="32" spans="1:22" x14ac:dyDescent="0.25">
      <c r="A32" s="6" t="s">
        <v>147</v>
      </c>
      <c r="B32" s="6" t="s">
        <v>47</v>
      </c>
      <c r="C32" s="6" t="s">
        <v>83</v>
      </c>
      <c r="D32" s="6" t="s">
        <v>82</v>
      </c>
      <c r="E32" s="6" t="s">
        <v>81</v>
      </c>
      <c r="F32" s="6" t="s">
        <v>80</v>
      </c>
      <c r="G32" s="7">
        <v>20.229530334472656</v>
      </c>
      <c r="H32" s="6">
        <v>20.229530334472656</v>
      </c>
      <c r="I32" s="6" t="s">
        <v>47</v>
      </c>
      <c r="J32" s="7" t="s">
        <v>47</v>
      </c>
      <c r="K32" s="6" t="s">
        <v>47</v>
      </c>
      <c r="L32" s="6" t="s">
        <v>47</v>
      </c>
      <c r="M32" s="6" t="b">
        <v>0</v>
      </c>
      <c r="N32" s="6">
        <v>0.01</v>
      </c>
      <c r="O32" s="6" t="b">
        <v>0</v>
      </c>
      <c r="P32" s="6">
        <v>3</v>
      </c>
      <c r="Q32" s="6">
        <v>15</v>
      </c>
      <c r="R32" s="6" t="s">
        <v>47</v>
      </c>
      <c r="S32" s="6" t="s">
        <v>46</v>
      </c>
      <c r="T32" s="6" t="s">
        <v>46</v>
      </c>
      <c r="U32" s="6" t="s">
        <v>46</v>
      </c>
      <c r="V32" s="6" t="s">
        <v>46</v>
      </c>
    </row>
    <row r="33" spans="1:22" x14ac:dyDescent="0.25">
      <c r="A33" s="6" t="s">
        <v>146</v>
      </c>
      <c r="B33" s="6" t="s">
        <v>47</v>
      </c>
      <c r="C33" s="6" t="s">
        <v>88</v>
      </c>
      <c r="D33" s="6" t="s">
        <v>142</v>
      </c>
      <c r="E33" s="6" t="s">
        <v>87</v>
      </c>
      <c r="F33" s="6" t="s">
        <v>86</v>
      </c>
      <c r="G33" s="7">
        <v>19.414321899414063</v>
      </c>
      <c r="H33" s="6">
        <v>19.414321899414063</v>
      </c>
      <c r="I33" s="6" t="s">
        <v>47</v>
      </c>
      <c r="J33" s="7">
        <v>1000000</v>
      </c>
      <c r="K33" s="6">
        <v>1000000</v>
      </c>
      <c r="L33" s="6" t="s">
        <v>47</v>
      </c>
      <c r="M33" s="6" t="b">
        <v>0</v>
      </c>
      <c r="N33" s="6">
        <v>0.2</v>
      </c>
      <c r="O33" s="6" t="b">
        <v>0</v>
      </c>
      <c r="P33" s="6">
        <v>3</v>
      </c>
      <c r="Q33" s="6">
        <v>15</v>
      </c>
      <c r="R33" s="6" t="s">
        <v>47</v>
      </c>
      <c r="S33" s="6" t="s">
        <v>46</v>
      </c>
      <c r="T33" s="6" t="s">
        <v>46</v>
      </c>
      <c r="U33" s="6" t="s">
        <v>46</v>
      </c>
      <c r="V33" s="6" t="s">
        <v>46</v>
      </c>
    </row>
    <row r="34" spans="1:22" x14ac:dyDescent="0.25">
      <c r="A34" s="6" t="s">
        <v>146</v>
      </c>
      <c r="B34" s="6" t="s">
        <v>47</v>
      </c>
      <c r="C34" s="6" t="s">
        <v>83</v>
      </c>
      <c r="D34" s="6" t="s">
        <v>82</v>
      </c>
      <c r="E34" s="6" t="s">
        <v>81</v>
      </c>
      <c r="F34" s="6" t="s">
        <v>80</v>
      </c>
      <c r="G34" s="7">
        <v>22.595500946044922</v>
      </c>
      <c r="H34" s="6">
        <v>22.595500946044922</v>
      </c>
      <c r="I34" s="6" t="s">
        <v>47</v>
      </c>
      <c r="J34" s="7" t="s">
        <v>47</v>
      </c>
      <c r="K34" s="6" t="s">
        <v>47</v>
      </c>
      <c r="L34" s="6" t="s">
        <v>47</v>
      </c>
      <c r="M34" s="6" t="b">
        <v>0</v>
      </c>
      <c r="N34" s="6">
        <v>0.01</v>
      </c>
      <c r="O34" s="6" t="b">
        <v>0</v>
      </c>
      <c r="P34" s="6">
        <v>3</v>
      </c>
      <c r="Q34" s="6">
        <v>15</v>
      </c>
      <c r="R34" s="6" t="s">
        <v>47</v>
      </c>
      <c r="S34" s="6" t="s">
        <v>46</v>
      </c>
      <c r="T34" s="6" t="s">
        <v>46</v>
      </c>
      <c r="U34" s="6" t="s">
        <v>46</v>
      </c>
      <c r="V34" s="6" t="s">
        <v>46</v>
      </c>
    </row>
    <row r="35" spans="1:22" x14ac:dyDescent="0.25">
      <c r="A35" s="6" t="s">
        <v>145</v>
      </c>
      <c r="B35" s="6" t="s">
        <v>47</v>
      </c>
      <c r="C35" s="6" t="s">
        <v>88</v>
      </c>
      <c r="D35" s="6" t="s">
        <v>142</v>
      </c>
      <c r="E35" s="6" t="s">
        <v>87</v>
      </c>
      <c r="F35" s="6" t="s">
        <v>86</v>
      </c>
      <c r="G35" s="7">
        <v>16.552101135253906</v>
      </c>
      <c r="H35" s="6">
        <v>16.552101135253906</v>
      </c>
      <c r="I35" s="6" t="s">
        <v>47</v>
      </c>
      <c r="J35" s="7">
        <v>10000000</v>
      </c>
      <c r="K35" s="6">
        <v>10000000</v>
      </c>
      <c r="L35" s="6" t="s">
        <v>47</v>
      </c>
      <c r="M35" s="6" t="b">
        <v>0</v>
      </c>
      <c r="N35" s="6">
        <v>0.2</v>
      </c>
      <c r="O35" s="6" t="b">
        <v>0</v>
      </c>
      <c r="P35" s="6">
        <v>3</v>
      </c>
      <c r="Q35" s="6">
        <v>15</v>
      </c>
      <c r="R35" s="6" t="s">
        <v>47</v>
      </c>
      <c r="S35" s="6" t="s">
        <v>46</v>
      </c>
      <c r="T35" s="6" t="s">
        <v>46</v>
      </c>
      <c r="U35" s="6" t="s">
        <v>46</v>
      </c>
      <c r="V35" s="6" t="s">
        <v>46</v>
      </c>
    </row>
    <row r="36" spans="1:22" x14ac:dyDescent="0.25">
      <c r="A36" s="6" t="s">
        <v>145</v>
      </c>
      <c r="B36" s="6" t="s">
        <v>47</v>
      </c>
      <c r="C36" s="6" t="s">
        <v>83</v>
      </c>
      <c r="D36" s="6" t="s">
        <v>82</v>
      </c>
      <c r="E36" s="6" t="s">
        <v>81</v>
      </c>
      <c r="F36" s="6" t="s">
        <v>80</v>
      </c>
      <c r="G36" s="7">
        <v>22.612258911132813</v>
      </c>
      <c r="H36" s="6">
        <v>22.612258911132813</v>
      </c>
      <c r="I36" s="6" t="s">
        <v>47</v>
      </c>
      <c r="J36" s="7" t="s">
        <v>47</v>
      </c>
      <c r="K36" s="6" t="s">
        <v>47</v>
      </c>
      <c r="L36" s="6" t="s">
        <v>47</v>
      </c>
      <c r="M36" s="6" t="b">
        <v>0</v>
      </c>
      <c r="N36" s="6">
        <v>0.01</v>
      </c>
      <c r="O36" s="6" t="b">
        <v>0</v>
      </c>
      <c r="P36" s="6">
        <v>3</v>
      </c>
      <c r="Q36" s="6">
        <v>15</v>
      </c>
      <c r="R36" s="6" t="s">
        <v>47</v>
      </c>
      <c r="S36" s="6" t="s">
        <v>46</v>
      </c>
      <c r="T36" s="6" t="s">
        <v>46</v>
      </c>
      <c r="U36" s="6" t="s">
        <v>46</v>
      </c>
      <c r="V36" s="6" t="s">
        <v>46</v>
      </c>
    </row>
    <row r="37" spans="1:22" x14ac:dyDescent="0.25">
      <c r="A37" s="6" t="s">
        <v>144</v>
      </c>
      <c r="B37" s="6" t="s">
        <v>47</v>
      </c>
      <c r="C37" s="6" t="s">
        <v>88</v>
      </c>
      <c r="D37" s="6" t="s">
        <v>139</v>
      </c>
      <c r="E37" s="6" t="s">
        <v>87</v>
      </c>
      <c r="F37" s="6" t="s">
        <v>86</v>
      </c>
      <c r="G37" s="7" t="s">
        <v>85</v>
      </c>
      <c r="H37" s="6" t="s">
        <v>47</v>
      </c>
      <c r="I37" s="6" t="s">
        <v>47</v>
      </c>
      <c r="J37" s="7" t="s">
        <v>47</v>
      </c>
      <c r="K37" s="6" t="s">
        <v>47</v>
      </c>
      <c r="L37" s="6" t="s">
        <v>47</v>
      </c>
      <c r="M37" s="6" t="b">
        <v>0</v>
      </c>
      <c r="N37" s="6">
        <v>0.2</v>
      </c>
      <c r="O37" s="6" t="b">
        <v>0</v>
      </c>
      <c r="P37" s="6">
        <v>3</v>
      </c>
      <c r="Q37" s="6">
        <v>15</v>
      </c>
      <c r="R37" s="6" t="s">
        <v>47</v>
      </c>
      <c r="S37" s="6" t="s">
        <v>95</v>
      </c>
      <c r="T37" s="6" t="s">
        <v>46</v>
      </c>
      <c r="U37" s="6" t="s">
        <v>46</v>
      </c>
      <c r="V37" s="6" t="s">
        <v>46</v>
      </c>
    </row>
    <row r="38" spans="1:22" x14ac:dyDescent="0.25">
      <c r="A38" s="6" t="s">
        <v>144</v>
      </c>
      <c r="B38" s="6" t="s">
        <v>47</v>
      </c>
      <c r="C38" s="6" t="s">
        <v>83</v>
      </c>
      <c r="D38" s="6" t="s">
        <v>139</v>
      </c>
      <c r="E38" s="6" t="s">
        <v>81</v>
      </c>
      <c r="F38" s="6" t="s">
        <v>80</v>
      </c>
      <c r="G38" s="7">
        <v>20.512331008911133</v>
      </c>
      <c r="H38" s="6">
        <v>20.512331008911133</v>
      </c>
      <c r="I38" s="6" t="s">
        <v>47</v>
      </c>
      <c r="J38" s="7" t="s">
        <v>47</v>
      </c>
      <c r="K38" s="6" t="s">
        <v>47</v>
      </c>
      <c r="L38" s="6" t="s">
        <v>47</v>
      </c>
      <c r="M38" s="6" t="b">
        <v>0</v>
      </c>
      <c r="N38" s="6">
        <v>0.01</v>
      </c>
      <c r="O38" s="6" t="b">
        <v>0</v>
      </c>
      <c r="P38" s="6">
        <v>3</v>
      </c>
      <c r="Q38" s="6">
        <v>15</v>
      </c>
      <c r="R38" s="6" t="s">
        <v>47</v>
      </c>
      <c r="S38" s="6" t="s">
        <v>95</v>
      </c>
      <c r="T38" s="6" t="s">
        <v>46</v>
      </c>
      <c r="U38" s="6" t="s">
        <v>46</v>
      </c>
      <c r="V38" s="6" t="s">
        <v>46</v>
      </c>
    </row>
    <row r="39" spans="1:22" x14ac:dyDescent="0.25">
      <c r="A39" s="6" t="s">
        <v>143</v>
      </c>
      <c r="B39" s="6" t="s">
        <v>47</v>
      </c>
      <c r="C39" s="6" t="s">
        <v>88</v>
      </c>
      <c r="D39" s="6" t="s">
        <v>139</v>
      </c>
      <c r="E39" s="6" t="s">
        <v>87</v>
      </c>
      <c r="F39" s="6" t="s">
        <v>86</v>
      </c>
      <c r="G39" s="7" t="s">
        <v>85</v>
      </c>
      <c r="H39" s="6" t="s">
        <v>47</v>
      </c>
      <c r="I39" s="6" t="s">
        <v>47</v>
      </c>
      <c r="J39" s="7" t="s">
        <v>47</v>
      </c>
      <c r="K39" s="6" t="s">
        <v>47</v>
      </c>
      <c r="L39" s="6" t="s">
        <v>47</v>
      </c>
      <c r="M39" s="6" t="b">
        <v>0</v>
      </c>
      <c r="N39" s="6">
        <v>0.2</v>
      </c>
      <c r="O39" s="6" t="b">
        <v>0</v>
      </c>
      <c r="P39" s="6">
        <v>3</v>
      </c>
      <c r="Q39" s="6">
        <v>15</v>
      </c>
      <c r="R39" s="6" t="s">
        <v>47</v>
      </c>
      <c r="S39" s="6" t="s">
        <v>46</v>
      </c>
      <c r="T39" s="6" t="s">
        <v>46</v>
      </c>
      <c r="U39" s="6" t="s">
        <v>46</v>
      </c>
      <c r="V39" s="6" t="s">
        <v>95</v>
      </c>
    </row>
    <row r="40" spans="1:22" x14ac:dyDescent="0.25">
      <c r="A40" s="6" t="s">
        <v>143</v>
      </c>
      <c r="B40" s="6" t="s">
        <v>47</v>
      </c>
      <c r="C40" s="6" t="s">
        <v>83</v>
      </c>
      <c r="D40" s="6" t="s">
        <v>139</v>
      </c>
      <c r="E40" s="6" t="s">
        <v>81</v>
      </c>
      <c r="F40" s="6" t="s">
        <v>80</v>
      </c>
      <c r="G40" s="7" t="s">
        <v>85</v>
      </c>
      <c r="H40" s="6">
        <v>20.512331008911133</v>
      </c>
      <c r="I40" s="6" t="s">
        <v>47</v>
      </c>
      <c r="J40" s="7" t="s">
        <v>47</v>
      </c>
      <c r="K40" s="6" t="s">
        <v>47</v>
      </c>
      <c r="L40" s="6" t="s">
        <v>47</v>
      </c>
      <c r="M40" s="6" t="b">
        <v>0</v>
      </c>
      <c r="N40" s="6">
        <v>0.01</v>
      </c>
      <c r="O40" s="6" t="b">
        <v>0</v>
      </c>
      <c r="P40" s="6">
        <v>3</v>
      </c>
      <c r="Q40" s="6">
        <v>15</v>
      </c>
      <c r="R40" s="6" t="s">
        <v>47</v>
      </c>
      <c r="S40" s="6" t="s">
        <v>46</v>
      </c>
      <c r="T40" s="6" t="s">
        <v>46</v>
      </c>
      <c r="U40" s="6" t="s">
        <v>46</v>
      </c>
      <c r="V40" s="6" t="s">
        <v>95</v>
      </c>
    </row>
    <row r="41" spans="1:22" x14ac:dyDescent="0.25">
      <c r="A41" s="6" t="s">
        <v>141</v>
      </c>
      <c r="B41" s="6" t="s">
        <v>1149</v>
      </c>
      <c r="C41" s="6" t="s">
        <v>88</v>
      </c>
      <c r="D41" s="6" t="s">
        <v>82</v>
      </c>
      <c r="E41" s="6" t="s">
        <v>87</v>
      </c>
      <c r="F41" s="85" t="s">
        <v>86</v>
      </c>
      <c r="G41" s="7">
        <v>27.5880126953125</v>
      </c>
      <c r="H41" s="6">
        <v>27.581249237060547</v>
      </c>
      <c r="I41" s="6">
        <v>9.5663229003548622E-3</v>
      </c>
      <c r="J41" s="7">
        <v>3779.463134765625</v>
      </c>
      <c r="K41" s="6">
        <v>3796.798828125</v>
      </c>
      <c r="L41" s="6">
        <v>24.516199111938477</v>
      </c>
      <c r="M41" s="6" t="b">
        <v>0</v>
      </c>
      <c r="N41" s="6">
        <v>0.2</v>
      </c>
      <c r="O41" s="6" t="b">
        <v>0</v>
      </c>
      <c r="P41" s="6">
        <v>3</v>
      </c>
      <c r="Q41" s="6">
        <v>15</v>
      </c>
      <c r="R41" s="6" t="s">
        <v>47</v>
      </c>
      <c r="S41" s="6" t="s">
        <v>46</v>
      </c>
      <c r="T41" s="6" t="s">
        <v>46</v>
      </c>
      <c r="U41" s="6" t="s">
        <v>46</v>
      </c>
      <c r="V41" s="6" t="s">
        <v>95</v>
      </c>
    </row>
    <row r="42" spans="1:22" x14ac:dyDescent="0.25">
      <c r="A42" s="6" t="s">
        <v>141</v>
      </c>
      <c r="B42" s="6" t="s">
        <v>1149</v>
      </c>
      <c r="C42" s="6" t="s">
        <v>83</v>
      </c>
      <c r="D42" s="6" t="s">
        <v>82</v>
      </c>
      <c r="E42" s="6" t="s">
        <v>81</v>
      </c>
      <c r="F42" s="85" t="s">
        <v>80</v>
      </c>
      <c r="G42" s="7" t="s">
        <v>85</v>
      </c>
      <c r="H42" s="6" t="s">
        <v>47</v>
      </c>
      <c r="I42" s="6" t="s">
        <v>47</v>
      </c>
      <c r="J42" s="7" t="s">
        <v>47</v>
      </c>
      <c r="K42" s="6" t="s">
        <v>47</v>
      </c>
      <c r="L42" s="6" t="s">
        <v>47</v>
      </c>
      <c r="M42" s="6" t="b">
        <v>0</v>
      </c>
      <c r="N42" s="6">
        <v>0.01</v>
      </c>
      <c r="O42" s="6" t="b">
        <v>0</v>
      </c>
      <c r="P42" s="6">
        <v>3</v>
      </c>
      <c r="Q42" s="6">
        <v>15</v>
      </c>
      <c r="R42" s="6" t="s">
        <v>47</v>
      </c>
      <c r="S42" s="6" t="s">
        <v>46</v>
      </c>
      <c r="T42" s="6" t="s">
        <v>46</v>
      </c>
      <c r="U42" s="6" t="s">
        <v>46</v>
      </c>
      <c r="V42" s="6" t="s">
        <v>95</v>
      </c>
    </row>
    <row r="43" spans="1:22" x14ac:dyDescent="0.25">
      <c r="A43" s="6" t="s">
        <v>140</v>
      </c>
      <c r="B43" s="6" t="s">
        <v>1149</v>
      </c>
      <c r="C43" s="6" t="s">
        <v>88</v>
      </c>
      <c r="D43" s="6" t="s">
        <v>82</v>
      </c>
      <c r="E43" s="6" t="s">
        <v>87</v>
      </c>
      <c r="F43" s="85" t="s">
        <v>86</v>
      </c>
      <c r="G43" s="7">
        <v>27.574483871459961</v>
      </c>
      <c r="H43" s="6">
        <v>27.581249237060547</v>
      </c>
      <c r="I43" s="6">
        <v>9.5663229003548622E-3</v>
      </c>
      <c r="J43" s="7">
        <v>3814.13427734375</v>
      </c>
      <c r="K43" s="6">
        <v>3796.798828125</v>
      </c>
      <c r="L43" s="6">
        <v>24.516199111938477</v>
      </c>
      <c r="M43" s="6" t="b">
        <v>0</v>
      </c>
      <c r="N43" s="6">
        <v>0.2</v>
      </c>
      <c r="O43" s="6" t="b">
        <v>0</v>
      </c>
      <c r="P43" s="6">
        <v>3</v>
      </c>
      <c r="Q43" s="6">
        <v>15</v>
      </c>
      <c r="R43" s="6" t="s">
        <v>47</v>
      </c>
      <c r="S43" s="6" t="s">
        <v>46</v>
      </c>
      <c r="T43" s="6" t="s">
        <v>46</v>
      </c>
      <c r="U43" s="6" t="s">
        <v>46</v>
      </c>
      <c r="V43" s="6" t="s">
        <v>95</v>
      </c>
    </row>
    <row r="44" spans="1:22" x14ac:dyDescent="0.25">
      <c r="A44" s="6" t="s">
        <v>140</v>
      </c>
      <c r="B44" s="6" t="s">
        <v>1149</v>
      </c>
      <c r="C44" s="6" t="s">
        <v>83</v>
      </c>
      <c r="D44" s="6" t="s">
        <v>82</v>
      </c>
      <c r="E44" s="6" t="s">
        <v>81</v>
      </c>
      <c r="F44" s="85" t="s">
        <v>80</v>
      </c>
      <c r="G44" s="7" t="s">
        <v>85</v>
      </c>
      <c r="H44" s="6" t="s">
        <v>47</v>
      </c>
      <c r="I44" s="6" t="s">
        <v>47</v>
      </c>
      <c r="J44" s="7" t="s">
        <v>47</v>
      </c>
      <c r="K44" s="6" t="s">
        <v>47</v>
      </c>
      <c r="L44" s="6" t="s">
        <v>47</v>
      </c>
      <c r="M44" s="6" t="b">
        <v>0</v>
      </c>
      <c r="N44" s="6">
        <v>0.01</v>
      </c>
      <c r="O44" s="6" t="b">
        <v>0</v>
      </c>
      <c r="P44" s="6">
        <v>3</v>
      </c>
      <c r="Q44" s="6">
        <v>15</v>
      </c>
      <c r="R44" s="6" t="s">
        <v>47</v>
      </c>
      <c r="S44" s="6" t="s">
        <v>46</v>
      </c>
      <c r="T44" s="6" t="s">
        <v>46</v>
      </c>
      <c r="U44" s="6" t="s">
        <v>46</v>
      </c>
      <c r="V44" s="6" t="s">
        <v>95</v>
      </c>
    </row>
    <row r="45" spans="1:22" x14ac:dyDescent="0.25">
      <c r="A45" s="6" t="s">
        <v>138</v>
      </c>
      <c r="B45" s="6" t="s">
        <v>1150</v>
      </c>
      <c r="C45" s="6" t="s">
        <v>88</v>
      </c>
      <c r="D45" s="6" t="s">
        <v>82</v>
      </c>
      <c r="E45" s="6" t="s">
        <v>87</v>
      </c>
      <c r="F45" s="85" t="s">
        <v>86</v>
      </c>
      <c r="G45" s="7">
        <v>38.301662445068359</v>
      </c>
      <c r="H45" s="6">
        <v>38.146095275878906</v>
      </c>
      <c r="I45" s="6">
        <v>0.22000250220298767</v>
      </c>
      <c r="J45" s="7">
        <v>2.7339756488800049</v>
      </c>
      <c r="K45" s="6">
        <v>3.0534262657165527</v>
      </c>
      <c r="L45" s="6">
        <v>0.45177140831947327</v>
      </c>
      <c r="M45" s="6" t="b">
        <v>0</v>
      </c>
      <c r="N45" s="6">
        <v>0.2</v>
      </c>
      <c r="O45" s="6" t="b">
        <v>0</v>
      </c>
      <c r="P45" s="6">
        <v>3</v>
      </c>
      <c r="Q45" s="6">
        <v>15</v>
      </c>
      <c r="R45" s="6" t="s">
        <v>47</v>
      </c>
      <c r="S45" s="6" t="s">
        <v>46</v>
      </c>
      <c r="T45" s="6" t="s">
        <v>46</v>
      </c>
      <c r="U45" s="6" t="s">
        <v>46</v>
      </c>
      <c r="V45" s="6" t="s">
        <v>95</v>
      </c>
    </row>
    <row r="46" spans="1:22" x14ac:dyDescent="0.25">
      <c r="A46" s="6" t="s">
        <v>138</v>
      </c>
      <c r="B46" s="6" t="s">
        <v>1150</v>
      </c>
      <c r="C46" s="6" t="s">
        <v>83</v>
      </c>
      <c r="D46" s="6" t="s">
        <v>82</v>
      </c>
      <c r="E46" s="6" t="s">
        <v>81</v>
      </c>
      <c r="F46" s="85" t="s">
        <v>80</v>
      </c>
      <c r="G46" s="7" t="s">
        <v>85</v>
      </c>
      <c r="H46" s="6" t="s">
        <v>47</v>
      </c>
      <c r="I46" s="6" t="s">
        <v>47</v>
      </c>
      <c r="J46" s="7" t="s">
        <v>47</v>
      </c>
      <c r="K46" s="6" t="s">
        <v>47</v>
      </c>
      <c r="L46" s="6" t="s">
        <v>47</v>
      </c>
      <c r="M46" s="6" t="b">
        <v>0</v>
      </c>
      <c r="N46" s="6">
        <v>0.01</v>
      </c>
      <c r="O46" s="6" t="b">
        <v>0</v>
      </c>
      <c r="P46" s="6">
        <v>3</v>
      </c>
      <c r="Q46" s="6">
        <v>15</v>
      </c>
      <c r="R46" s="6" t="s">
        <v>47</v>
      </c>
      <c r="S46" s="6" t="s">
        <v>46</v>
      </c>
      <c r="T46" s="6" t="s">
        <v>46</v>
      </c>
      <c r="U46" s="6" t="s">
        <v>46</v>
      </c>
      <c r="V46" s="6" t="s">
        <v>95</v>
      </c>
    </row>
    <row r="47" spans="1:22" x14ac:dyDescent="0.25">
      <c r="A47" s="6" t="s">
        <v>137</v>
      </c>
      <c r="B47" s="6" t="s">
        <v>1150</v>
      </c>
      <c r="C47" s="6" t="s">
        <v>88</v>
      </c>
      <c r="D47" s="6" t="s">
        <v>82</v>
      </c>
      <c r="E47" s="6" t="s">
        <v>87</v>
      </c>
      <c r="F47" s="85" t="s">
        <v>86</v>
      </c>
      <c r="G47" s="7">
        <v>37.990531921386719</v>
      </c>
      <c r="H47" s="6">
        <v>38.146095275878906</v>
      </c>
      <c r="I47" s="6">
        <v>0.22000250220298767</v>
      </c>
      <c r="J47" s="7">
        <v>3.3728768825531006</v>
      </c>
      <c r="K47" s="6">
        <v>3.0534262657165527</v>
      </c>
      <c r="L47" s="6">
        <v>0.45177140831947327</v>
      </c>
      <c r="M47" s="6" t="b">
        <v>0</v>
      </c>
      <c r="N47" s="6">
        <v>0.2</v>
      </c>
      <c r="O47" s="6" t="b">
        <v>0</v>
      </c>
      <c r="P47" s="6">
        <v>3</v>
      </c>
      <c r="Q47" s="6">
        <v>15</v>
      </c>
      <c r="R47" s="6" t="s">
        <v>47</v>
      </c>
      <c r="S47" s="6" t="s">
        <v>46</v>
      </c>
      <c r="T47" s="6" t="s">
        <v>46</v>
      </c>
      <c r="U47" s="6" t="s">
        <v>46</v>
      </c>
      <c r="V47" s="6" t="s">
        <v>95</v>
      </c>
    </row>
    <row r="48" spans="1:22" x14ac:dyDescent="0.25">
      <c r="A48" s="6" t="s">
        <v>137</v>
      </c>
      <c r="B48" s="6" t="s">
        <v>1150</v>
      </c>
      <c r="C48" s="6" t="s">
        <v>83</v>
      </c>
      <c r="D48" s="6" t="s">
        <v>82</v>
      </c>
      <c r="E48" s="6" t="s">
        <v>81</v>
      </c>
      <c r="F48" s="85" t="s">
        <v>80</v>
      </c>
      <c r="G48" s="7" t="s">
        <v>85</v>
      </c>
      <c r="H48" s="6" t="s">
        <v>47</v>
      </c>
      <c r="I48" s="6" t="s">
        <v>47</v>
      </c>
      <c r="J48" s="7" t="s">
        <v>47</v>
      </c>
      <c r="K48" s="6" t="s">
        <v>47</v>
      </c>
      <c r="L48" s="6" t="s">
        <v>47</v>
      </c>
      <c r="M48" s="6" t="b">
        <v>0</v>
      </c>
      <c r="N48" s="6">
        <v>0.01</v>
      </c>
      <c r="O48" s="6" t="b">
        <v>0</v>
      </c>
      <c r="P48" s="6">
        <v>3</v>
      </c>
      <c r="Q48" s="6">
        <v>15</v>
      </c>
      <c r="R48" s="6" t="s">
        <v>47</v>
      </c>
      <c r="S48" s="6" t="s">
        <v>46</v>
      </c>
      <c r="T48" s="6" t="s">
        <v>46</v>
      </c>
      <c r="U48" s="6" t="s">
        <v>46</v>
      </c>
      <c r="V48" s="6" t="s">
        <v>95</v>
      </c>
    </row>
    <row r="49" spans="1:22" x14ac:dyDescent="0.25">
      <c r="A49" s="6" t="s">
        <v>136</v>
      </c>
      <c r="B49" s="6" t="s">
        <v>1151</v>
      </c>
      <c r="C49" s="6" t="s">
        <v>88</v>
      </c>
      <c r="D49" s="6" t="s">
        <v>82</v>
      </c>
      <c r="E49" s="6" t="s">
        <v>87</v>
      </c>
      <c r="F49" s="85" t="s">
        <v>86</v>
      </c>
      <c r="G49" s="7" t="s">
        <v>85</v>
      </c>
      <c r="H49" s="6" t="s">
        <v>47</v>
      </c>
      <c r="I49" s="6" t="s">
        <v>47</v>
      </c>
      <c r="J49" s="7" t="s">
        <v>47</v>
      </c>
      <c r="K49" s="6" t="s">
        <v>47</v>
      </c>
      <c r="L49" s="6" t="s">
        <v>47</v>
      </c>
      <c r="M49" s="6" t="b">
        <v>0</v>
      </c>
      <c r="N49" s="6">
        <v>0.2</v>
      </c>
      <c r="O49" s="6" t="b">
        <v>0</v>
      </c>
      <c r="P49" s="6">
        <v>3</v>
      </c>
      <c r="Q49" s="6">
        <v>15</v>
      </c>
      <c r="R49" s="6" t="s">
        <v>47</v>
      </c>
      <c r="S49" s="6" t="s">
        <v>46</v>
      </c>
      <c r="T49" s="6" t="s">
        <v>46</v>
      </c>
      <c r="U49" s="6" t="s">
        <v>95</v>
      </c>
      <c r="V49" s="6" t="s">
        <v>95</v>
      </c>
    </row>
    <row r="50" spans="1:22" x14ac:dyDescent="0.25">
      <c r="A50" s="6" t="s">
        <v>136</v>
      </c>
      <c r="B50" s="6" t="s">
        <v>1151</v>
      </c>
      <c r="C50" s="6" t="s">
        <v>83</v>
      </c>
      <c r="D50" s="6" t="s">
        <v>82</v>
      </c>
      <c r="E50" s="6" t="s">
        <v>81</v>
      </c>
      <c r="F50" s="85" t="s">
        <v>80</v>
      </c>
      <c r="G50" s="7" t="s">
        <v>85</v>
      </c>
      <c r="H50" s="6" t="s">
        <v>47</v>
      </c>
      <c r="I50" s="6" t="s">
        <v>47</v>
      </c>
      <c r="J50" s="7" t="s">
        <v>47</v>
      </c>
      <c r="K50" s="6" t="s">
        <v>47</v>
      </c>
      <c r="L50" s="6" t="s">
        <v>47</v>
      </c>
      <c r="M50" s="6" t="b">
        <v>0</v>
      </c>
      <c r="N50" s="6">
        <v>0.01</v>
      </c>
      <c r="O50" s="6" t="b">
        <v>0</v>
      </c>
      <c r="P50" s="6">
        <v>3</v>
      </c>
      <c r="Q50" s="6">
        <v>15</v>
      </c>
      <c r="R50" s="6" t="s">
        <v>47</v>
      </c>
      <c r="S50" s="6" t="s">
        <v>46</v>
      </c>
      <c r="T50" s="6" t="s">
        <v>46</v>
      </c>
      <c r="U50" s="6" t="s">
        <v>95</v>
      </c>
      <c r="V50" s="6" t="s">
        <v>95</v>
      </c>
    </row>
    <row r="51" spans="1:22" x14ac:dyDescent="0.25">
      <c r="A51" s="6" t="s">
        <v>135</v>
      </c>
      <c r="B51" s="6" t="s">
        <v>1151</v>
      </c>
      <c r="C51" s="6" t="s">
        <v>88</v>
      </c>
      <c r="D51" s="6" t="s">
        <v>82</v>
      </c>
      <c r="E51" s="6" t="s">
        <v>87</v>
      </c>
      <c r="F51" s="85" t="s">
        <v>86</v>
      </c>
      <c r="G51" s="7" t="s">
        <v>85</v>
      </c>
      <c r="H51" s="6" t="s">
        <v>47</v>
      </c>
      <c r="I51" s="6" t="s">
        <v>47</v>
      </c>
      <c r="J51" s="7" t="s">
        <v>47</v>
      </c>
      <c r="K51" s="6" t="s">
        <v>47</v>
      </c>
      <c r="L51" s="6" t="s">
        <v>47</v>
      </c>
      <c r="M51" s="6" t="b">
        <v>0</v>
      </c>
      <c r="N51" s="6">
        <v>0.2</v>
      </c>
      <c r="O51" s="6" t="b">
        <v>0</v>
      </c>
      <c r="P51" s="6">
        <v>3</v>
      </c>
      <c r="Q51" s="6">
        <v>15</v>
      </c>
      <c r="R51" s="6" t="s">
        <v>47</v>
      </c>
      <c r="S51" s="6" t="s">
        <v>46</v>
      </c>
      <c r="T51" s="6" t="s">
        <v>46</v>
      </c>
      <c r="U51" s="6" t="s">
        <v>46</v>
      </c>
      <c r="V51" s="6" t="s">
        <v>95</v>
      </c>
    </row>
    <row r="52" spans="1:22" x14ac:dyDescent="0.25">
      <c r="A52" s="6" t="s">
        <v>135</v>
      </c>
      <c r="B52" s="6" t="s">
        <v>1151</v>
      </c>
      <c r="C52" s="6" t="s">
        <v>83</v>
      </c>
      <c r="D52" s="6" t="s">
        <v>82</v>
      </c>
      <c r="E52" s="6" t="s">
        <v>81</v>
      </c>
      <c r="F52" s="85" t="s">
        <v>80</v>
      </c>
      <c r="G52" s="7" t="s">
        <v>85</v>
      </c>
      <c r="H52" s="6" t="s">
        <v>47</v>
      </c>
      <c r="I52" s="6" t="s">
        <v>47</v>
      </c>
      <c r="J52" s="7" t="s">
        <v>47</v>
      </c>
      <c r="K52" s="6" t="s">
        <v>47</v>
      </c>
      <c r="L52" s="6" t="s">
        <v>47</v>
      </c>
      <c r="M52" s="6" t="b">
        <v>0</v>
      </c>
      <c r="N52" s="6">
        <v>0.01</v>
      </c>
      <c r="O52" s="6" t="b">
        <v>0</v>
      </c>
      <c r="P52" s="6">
        <v>3</v>
      </c>
      <c r="Q52" s="6">
        <v>15</v>
      </c>
      <c r="R52" s="6" t="s">
        <v>47</v>
      </c>
      <c r="S52" s="6" t="s">
        <v>46</v>
      </c>
      <c r="T52" s="6" t="s">
        <v>46</v>
      </c>
      <c r="U52" s="6" t="s">
        <v>46</v>
      </c>
      <c r="V52" s="6" t="s">
        <v>95</v>
      </c>
    </row>
    <row r="53" spans="1:22" x14ac:dyDescent="0.25">
      <c r="A53" s="6" t="s">
        <v>134</v>
      </c>
      <c r="B53" s="6" t="s">
        <v>1152</v>
      </c>
      <c r="C53" s="6" t="s">
        <v>88</v>
      </c>
      <c r="D53" s="6" t="s">
        <v>82</v>
      </c>
      <c r="E53" s="6" t="s">
        <v>87</v>
      </c>
      <c r="F53" s="85" t="s">
        <v>86</v>
      </c>
      <c r="G53" s="7">
        <v>26.250303268432617</v>
      </c>
      <c r="H53" s="6">
        <v>26.247936248779297</v>
      </c>
      <c r="I53" s="6">
        <v>3.3461225684732199E-3</v>
      </c>
      <c r="J53" s="7">
        <v>9323.3232421875</v>
      </c>
      <c r="K53" s="6">
        <v>9338.2373046875</v>
      </c>
      <c r="L53" s="6">
        <v>21.091669082641602</v>
      </c>
      <c r="M53" s="6" t="b">
        <v>0</v>
      </c>
      <c r="N53" s="6">
        <v>0.2</v>
      </c>
      <c r="O53" s="6" t="b">
        <v>0</v>
      </c>
      <c r="P53" s="6">
        <v>3</v>
      </c>
      <c r="Q53" s="6">
        <v>15</v>
      </c>
      <c r="R53" s="6" t="s">
        <v>47</v>
      </c>
      <c r="S53" s="6" t="s">
        <v>46</v>
      </c>
      <c r="T53" s="6" t="s">
        <v>46</v>
      </c>
      <c r="U53" s="6" t="s">
        <v>46</v>
      </c>
      <c r="V53" s="6" t="s">
        <v>95</v>
      </c>
    </row>
    <row r="54" spans="1:22" x14ac:dyDescent="0.25">
      <c r="A54" s="6" t="s">
        <v>134</v>
      </c>
      <c r="B54" s="6" t="s">
        <v>1152</v>
      </c>
      <c r="C54" s="6" t="s">
        <v>83</v>
      </c>
      <c r="D54" s="6" t="s">
        <v>82</v>
      </c>
      <c r="E54" s="6" t="s">
        <v>81</v>
      </c>
      <c r="F54" s="85" t="s">
        <v>80</v>
      </c>
      <c r="G54" s="7" t="s">
        <v>85</v>
      </c>
      <c r="H54" s="6" t="s">
        <v>47</v>
      </c>
      <c r="I54" s="6" t="s">
        <v>47</v>
      </c>
      <c r="J54" s="7" t="s">
        <v>47</v>
      </c>
      <c r="K54" s="6" t="s">
        <v>47</v>
      </c>
      <c r="L54" s="6" t="s">
        <v>47</v>
      </c>
      <c r="M54" s="6" t="b">
        <v>0</v>
      </c>
      <c r="N54" s="6">
        <v>0.01</v>
      </c>
      <c r="O54" s="6" t="b">
        <v>0</v>
      </c>
      <c r="P54" s="6">
        <v>3</v>
      </c>
      <c r="Q54" s="6">
        <v>15</v>
      </c>
      <c r="R54" s="6" t="s">
        <v>47</v>
      </c>
      <c r="S54" s="6" t="s">
        <v>46</v>
      </c>
      <c r="T54" s="6" t="s">
        <v>46</v>
      </c>
      <c r="U54" s="6" t="s">
        <v>46</v>
      </c>
      <c r="V54" s="6" t="s">
        <v>95</v>
      </c>
    </row>
    <row r="55" spans="1:22" x14ac:dyDescent="0.25">
      <c r="A55" s="6" t="s">
        <v>133</v>
      </c>
      <c r="B55" s="6" t="s">
        <v>1152</v>
      </c>
      <c r="C55" s="6" t="s">
        <v>88</v>
      </c>
      <c r="D55" s="6" t="s">
        <v>82</v>
      </c>
      <c r="E55" s="6" t="s">
        <v>87</v>
      </c>
      <c r="F55" s="85" t="s">
        <v>86</v>
      </c>
      <c r="G55" s="7">
        <v>26.245571136474609</v>
      </c>
      <c r="H55" s="6">
        <v>26.247936248779297</v>
      </c>
      <c r="I55" s="6">
        <v>3.3461225684732199E-3</v>
      </c>
      <c r="J55" s="7">
        <v>9353.1513671875</v>
      </c>
      <c r="K55" s="6">
        <v>9338.2373046875</v>
      </c>
      <c r="L55" s="6">
        <v>21.091669082641602</v>
      </c>
      <c r="M55" s="6" t="b">
        <v>0</v>
      </c>
      <c r="N55" s="6">
        <v>0.2</v>
      </c>
      <c r="O55" s="6" t="b">
        <v>0</v>
      </c>
      <c r="P55" s="6">
        <v>3</v>
      </c>
      <c r="Q55" s="6">
        <v>15</v>
      </c>
      <c r="R55" s="6" t="s">
        <v>47</v>
      </c>
      <c r="S55" s="6" t="s">
        <v>46</v>
      </c>
      <c r="T55" s="6" t="s">
        <v>46</v>
      </c>
      <c r="U55" s="6" t="s">
        <v>46</v>
      </c>
      <c r="V55" s="6" t="s">
        <v>95</v>
      </c>
    </row>
    <row r="56" spans="1:22" x14ac:dyDescent="0.25">
      <c r="A56" s="6" t="s">
        <v>133</v>
      </c>
      <c r="B56" s="6" t="s">
        <v>1152</v>
      </c>
      <c r="C56" s="6" t="s">
        <v>83</v>
      </c>
      <c r="D56" s="6" t="s">
        <v>82</v>
      </c>
      <c r="E56" s="6" t="s">
        <v>81</v>
      </c>
      <c r="F56" s="85" t="s">
        <v>80</v>
      </c>
      <c r="G56" s="7" t="s">
        <v>85</v>
      </c>
      <c r="H56" s="6" t="s">
        <v>47</v>
      </c>
      <c r="I56" s="6" t="s">
        <v>47</v>
      </c>
      <c r="J56" s="7" t="s">
        <v>47</v>
      </c>
      <c r="K56" s="6" t="s">
        <v>47</v>
      </c>
      <c r="L56" s="6" t="s">
        <v>47</v>
      </c>
      <c r="M56" s="6" t="b">
        <v>0</v>
      </c>
      <c r="N56" s="6">
        <v>0.01</v>
      </c>
      <c r="O56" s="6" t="b">
        <v>0</v>
      </c>
      <c r="P56" s="6">
        <v>3</v>
      </c>
      <c r="Q56" s="6">
        <v>15</v>
      </c>
      <c r="R56" s="6" t="s">
        <v>47</v>
      </c>
      <c r="S56" s="6" t="s">
        <v>46</v>
      </c>
      <c r="T56" s="6" t="s">
        <v>46</v>
      </c>
      <c r="U56" s="6" t="s">
        <v>46</v>
      </c>
      <c r="V56" s="6" t="s">
        <v>95</v>
      </c>
    </row>
    <row r="57" spans="1:22" x14ac:dyDescent="0.25">
      <c r="A57" s="6" t="s">
        <v>132</v>
      </c>
      <c r="B57" s="6" t="s">
        <v>1153</v>
      </c>
      <c r="C57" s="6" t="s">
        <v>88</v>
      </c>
      <c r="D57" s="6" t="s">
        <v>82</v>
      </c>
      <c r="E57" s="6" t="s">
        <v>87</v>
      </c>
      <c r="F57" s="6" t="s">
        <v>86</v>
      </c>
      <c r="G57" s="7" t="s">
        <v>85</v>
      </c>
      <c r="H57" s="6" t="s">
        <v>47</v>
      </c>
      <c r="I57" s="6" t="s">
        <v>47</v>
      </c>
      <c r="J57" s="7" t="s">
        <v>47</v>
      </c>
      <c r="K57" s="6" t="s">
        <v>47</v>
      </c>
      <c r="L57" s="6" t="s">
        <v>47</v>
      </c>
      <c r="M57" s="6" t="b">
        <v>0</v>
      </c>
      <c r="N57" s="6">
        <v>0.2</v>
      </c>
      <c r="O57" s="6" t="b">
        <v>0</v>
      </c>
      <c r="P57" s="6">
        <v>3</v>
      </c>
      <c r="Q57" s="6">
        <v>15</v>
      </c>
      <c r="R57" s="6" t="s">
        <v>47</v>
      </c>
      <c r="S57" s="6" t="s">
        <v>46</v>
      </c>
      <c r="T57" s="6" t="s">
        <v>46</v>
      </c>
      <c r="U57" s="6" t="s">
        <v>46</v>
      </c>
      <c r="V57" s="6" t="s">
        <v>46</v>
      </c>
    </row>
    <row r="58" spans="1:22" x14ac:dyDescent="0.25">
      <c r="A58" s="6" t="s">
        <v>132</v>
      </c>
      <c r="B58" s="6" t="s">
        <v>1153</v>
      </c>
      <c r="C58" s="6" t="s">
        <v>83</v>
      </c>
      <c r="D58" s="6" t="s">
        <v>82</v>
      </c>
      <c r="E58" s="6" t="s">
        <v>81</v>
      </c>
      <c r="F58" s="6" t="s">
        <v>80</v>
      </c>
      <c r="G58" s="7">
        <v>20.623258590698242</v>
      </c>
      <c r="H58" s="6">
        <v>20.623258590698242</v>
      </c>
      <c r="I58" s="6" t="s">
        <v>47</v>
      </c>
      <c r="J58" s="7" t="s">
        <v>47</v>
      </c>
      <c r="K58" s="6" t="s">
        <v>47</v>
      </c>
      <c r="L58" s="6" t="s">
        <v>47</v>
      </c>
      <c r="M58" s="6" t="b">
        <v>0</v>
      </c>
      <c r="N58" s="6">
        <v>0.01</v>
      </c>
      <c r="O58" s="6" t="b">
        <v>0</v>
      </c>
      <c r="P58" s="6">
        <v>3</v>
      </c>
      <c r="Q58" s="6">
        <v>15</v>
      </c>
      <c r="R58" s="6" t="s">
        <v>47</v>
      </c>
      <c r="S58" s="6" t="s">
        <v>46</v>
      </c>
      <c r="T58" s="6" t="s">
        <v>46</v>
      </c>
      <c r="U58" s="6" t="s">
        <v>46</v>
      </c>
      <c r="V58" s="6" t="s">
        <v>46</v>
      </c>
    </row>
    <row r="59" spans="1:22" x14ac:dyDescent="0.25">
      <c r="A59" s="6" t="s">
        <v>131</v>
      </c>
      <c r="B59" s="6" t="s">
        <v>1153</v>
      </c>
      <c r="C59" s="6" t="s">
        <v>88</v>
      </c>
      <c r="D59" s="6" t="s">
        <v>82</v>
      </c>
      <c r="E59" s="6" t="s">
        <v>87</v>
      </c>
      <c r="F59" s="85" t="s">
        <v>86</v>
      </c>
      <c r="G59" s="7" t="s">
        <v>85</v>
      </c>
      <c r="H59" s="6" t="s">
        <v>47</v>
      </c>
      <c r="I59" s="6" t="s">
        <v>47</v>
      </c>
      <c r="J59" s="7" t="s">
        <v>47</v>
      </c>
      <c r="K59" s="6" t="s">
        <v>47</v>
      </c>
      <c r="L59" s="6" t="s">
        <v>47</v>
      </c>
      <c r="M59" s="6" t="b">
        <v>0</v>
      </c>
      <c r="N59" s="6">
        <v>0.2</v>
      </c>
      <c r="O59" s="6" t="b">
        <v>0</v>
      </c>
      <c r="P59" s="6">
        <v>3</v>
      </c>
      <c r="Q59" s="6">
        <v>15</v>
      </c>
      <c r="R59" s="6" t="s">
        <v>47</v>
      </c>
      <c r="S59" s="6" t="s">
        <v>46</v>
      </c>
      <c r="T59" s="6" t="s">
        <v>46</v>
      </c>
      <c r="U59" s="6" t="s">
        <v>46</v>
      </c>
      <c r="V59" s="6" t="s">
        <v>95</v>
      </c>
    </row>
    <row r="60" spans="1:22" x14ac:dyDescent="0.25">
      <c r="A60" s="6" t="s">
        <v>131</v>
      </c>
      <c r="B60" s="6" t="s">
        <v>1153</v>
      </c>
      <c r="C60" s="6" t="s">
        <v>83</v>
      </c>
      <c r="D60" s="6" t="s">
        <v>82</v>
      </c>
      <c r="E60" s="6" t="s">
        <v>81</v>
      </c>
      <c r="F60" s="85" t="s">
        <v>80</v>
      </c>
      <c r="G60" s="7" t="s">
        <v>85</v>
      </c>
      <c r="H60" s="6">
        <v>20.623258590698242</v>
      </c>
      <c r="I60" s="6" t="s">
        <v>47</v>
      </c>
      <c r="J60" s="7" t="s">
        <v>47</v>
      </c>
      <c r="K60" s="6" t="s">
        <v>47</v>
      </c>
      <c r="L60" s="6" t="s">
        <v>47</v>
      </c>
      <c r="M60" s="6" t="b">
        <v>0</v>
      </c>
      <c r="N60" s="6">
        <v>0.01</v>
      </c>
      <c r="O60" s="6" t="b">
        <v>0</v>
      </c>
      <c r="P60" s="6">
        <v>3</v>
      </c>
      <c r="Q60" s="6">
        <v>15</v>
      </c>
      <c r="R60" s="6" t="s">
        <v>47</v>
      </c>
      <c r="S60" s="6" t="s">
        <v>46</v>
      </c>
      <c r="T60" s="6" t="s">
        <v>46</v>
      </c>
      <c r="U60" s="6" t="s">
        <v>46</v>
      </c>
      <c r="V60" s="6" t="s">
        <v>95</v>
      </c>
    </row>
    <row r="61" spans="1:22" x14ac:dyDescent="0.25">
      <c r="A61" s="6" t="s">
        <v>130</v>
      </c>
      <c r="B61" s="6" t="s">
        <v>1154</v>
      </c>
      <c r="C61" s="6" t="s">
        <v>88</v>
      </c>
      <c r="D61" s="6" t="s">
        <v>82</v>
      </c>
      <c r="E61" s="6" t="s">
        <v>87</v>
      </c>
      <c r="F61" s="6" t="s">
        <v>86</v>
      </c>
      <c r="G61" s="7">
        <v>36.830657958984375</v>
      </c>
      <c r="H61" s="6">
        <v>36.667869567871094</v>
      </c>
      <c r="I61" s="6">
        <v>0.23021484911441803</v>
      </c>
      <c r="J61" s="7">
        <v>7.3792099952697754</v>
      </c>
      <c r="K61" s="6">
        <v>8.2860221862792969</v>
      </c>
      <c r="L61" s="6">
        <v>1.2824257612228394</v>
      </c>
      <c r="M61" s="6" t="b">
        <v>0</v>
      </c>
      <c r="N61" s="6">
        <v>0.2</v>
      </c>
      <c r="O61" s="6" t="b">
        <v>0</v>
      </c>
      <c r="P61" s="6">
        <v>3</v>
      </c>
      <c r="Q61" s="6">
        <v>15</v>
      </c>
      <c r="R61" s="6" t="s">
        <v>47</v>
      </c>
      <c r="S61" s="6" t="s">
        <v>46</v>
      </c>
      <c r="T61" s="6" t="s">
        <v>46</v>
      </c>
      <c r="U61" s="6" t="s">
        <v>46</v>
      </c>
      <c r="V61" s="6" t="s">
        <v>46</v>
      </c>
    </row>
    <row r="62" spans="1:22" x14ac:dyDescent="0.25">
      <c r="A62" s="6" t="s">
        <v>130</v>
      </c>
      <c r="B62" s="6" t="s">
        <v>1154</v>
      </c>
      <c r="C62" s="6" t="s">
        <v>83</v>
      </c>
      <c r="D62" s="6" t="s">
        <v>82</v>
      </c>
      <c r="E62" s="6" t="s">
        <v>81</v>
      </c>
      <c r="F62" s="6" t="s">
        <v>80</v>
      </c>
      <c r="G62" s="7">
        <v>20.554327011108398</v>
      </c>
      <c r="H62" s="6">
        <v>20.554327011108398</v>
      </c>
      <c r="I62" s="6" t="s">
        <v>47</v>
      </c>
      <c r="J62" s="7" t="s">
        <v>47</v>
      </c>
      <c r="K62" s="6" t="s">
        <v>47</v>
      </c>
      <c r="L62" s="6" t="s">
        <v>47</v>
      </c>
      <c r="M62" s="6" t="b">
        <v>0</v>
      </c>
      <c r="N62" s="6">
        <v>0.01</v>
      </c>
      <c r="O62" s="6" t="b">
        <v>0</v>
      </c>
      <c r="P62" s="6">
        <v>3</v>
      </c>
      <c r="Q62" s="6">
        <v>15</v>
      </c>
      <c r="R62" s="6" t="s">
        <v>47</v>
      </c>
      <c r="S62" s="6" t="s">
        <v>46</v>
      </c>
      <c r="T62" s="6" t="s">
        <v>46</v>
      </c>
      <c r="U62" s="6" t="s">
        <v>46</v>
      </c>
      <c r="V62" s="6" t="s">
        <v>46</v>
      </c>
    </row>
    <row r="63" spans="1:22" x14ac:dyDescent="0.25">
      <c r="A63" s="6" t="s">
        <v>129</v>
      </c>
      <c r="B63" s="6" t="s">
        <v>1154</v>
      </c>
      <c r="C63" s="6" t="s">
        <v>88</v>
      </c>
      <c r="D63" s="6" t="s">
        <v>82</v>
      </c>
      <c r="E63" s="6" t="s">
        <v>87</v>
      </c>
      <c r="F63" s="6" t="s">
        <v>86</v>
      </c>
      <c r="G63" s="7">
        <v>36.505084991455078</v>
      </c>
      <c r="H63" s="6">
        <v>36.667869567871094</v>
      </c>
      <c r="I63" s="6">
        <v>0.23021484911441803</v>
      </c>
      <c r="J63" s="7">
        <v>9.1928339004516602</v>
      </c>
      <c r="K63" s="6">
        <v>8.2860221862792969</v>
      </c>
      <c r="L63" s="6">
        <v>1.2824257612228394</v>
      </c>
      <c r="M63" s="6" t="b">
        <v>0</v>
      </c>
      <c r="N63" s="6">
        <v>0.2</v>
      </c>
      <c r="O63" s="6" t="b">
        <v>0</v>
      </c>
      <c r="P63" s="6">
        <v>3</v>
      </c>
      <c r="Q63" s="6">
        <v>15</v>
      </c>
      <c r="R63" s="6" t="s">
        <v>47</v>
      </c>
      <c r="S63" s="6" t="s">
        <v>46</v>
      </c>
      <c r="T63" s="6" t="s">
        <v>46</v>
      </c>
      <c r="U63" s="6" t="s">
        <v>46</v>
      </c>
      <c r="V63" s="6" t="s">
        <v>95</v>
      </c>
    </row>
    <row r="64" spans="1:22" x14ac:dyDescent="0.25">
      <c r="A64" s="6" t="s">
        <v>129</v>
      </c>
      <c r="B64" s="6" t="s">
        <v>1154</v>
      </c>
      <c r="C64" s="6" t="s">
        <v>83</v>
      </c>
      <c r="D64" s="6" t="s">
        <v>82</v>
      </c>
      <c r="E64" s="6" t="s">
        <v>81</v>
      </c>
      <c r="F64" s="6" t="s">
        <v>80</v>
      </c>
      <c r="G64" s="7" t="s">
        <v>85</v>
      </c>
      <c r="H64" s="6">
        <v>20.554327011108398</v>
      </c>
      <c r="I64" s="6" t="s">
        <v>47</v>
      </c>
      <c r="J64" s="7" t="s">
        <v>47</v>
      </c>
      <c r="K64" s="6" t="s">
        <v>47</v>
      </c>
      <c r="L64" s="6" t="s">
        <v>47</v>
      </c>
      <c r="M64" s="6" t="b">
        <v>0</v>
      </c>
      <c r="N64" s="6">
        <v>0.01</v>
      </c>
      <c r="O64" s="6" t="b">
        <v>0</v>
      </c>
      <c r="P64" s="6">
        <v>3</v>
      </c>
      <c r="Q64" s="6">
        <v>15</v>
      </c>
      <c r="R64" s="6" t="s">
        <v>47</v>
      </c>
      <c r="S64" s="6" t="s">
        <v>46</v>
      </c>
      <c r="T64" s="6" t="s">
        <v>46</v>
      </c>
      <c r="U64" s="6" t="s">
        <v>46</v>
      </c>
      <c r="V64" s="6" t="s">
        <v>95</v>
      </c>
    </row>
    <row r="65" spans="1:22" x14ac:dyDescent="0.25">
      <c r="A65" s="6" t="s">
        <v>128</v>
      </c>
      <c r="B65" s="6" t="s">
        <v>1155</v>
      </c>
      <c r="C65" s="6" t="s">
        <v>88</v>
      </c>
      <c r="D65" s="6" t="s">
        <v>82</v>
      </c>
      <c r="E65" s="6" t="s">
        <v>87</v>
      </c>
      <c r="F65" s="85" t="s">
        <v>86</v>
      </c>
      <c r="G65" s="7">
        <v>28.554248809814453</v>
      </c>
      <c r="H65" s="6">
        <v>28.568899154663086</v>
      </c>
      <c r="I65" s="6">
        <v>2.0718716084957123E-2</v>
      </c>
      <c r="J65" s="7">
        <v>1968.721923828125</v>
      </c>
      <c r="K65" s="6">
        <v>1949.44482421875</v>
      </c>
      <c r="L65" s="6">
        <v>27.261848449707031</v>
      </c>
      <c r="M65" s="6" t="b">
        <v>0</v>
      </c>
      <c r="N65" s="6">
        <v>0.2</v>
      </c>
      <c r="O65" s="6" t="b">
        <v>0</v>
      </c>
      <c r="P65" s="6">
        <v>3</v>
      </c>
      <c r="Q65" s="6">
        <v>15</v>
      </c>
      <c r="R65" s="6" t="s">
        <v>47</v>
      </c>
      <c r="S65" s="6" t="s">
        <v>46</v>
      </c>
      <c r="T65" s="6" t="s">
        <v>46</v>
      </c>
      <c r="U65" s="6" t="s">
        <v>46</v>
      </c>
      <c r="V65" s="6" t="s">
        <v>95</v>
      </c>
    </row>
    <row r="66" spans="1:22" x14ac:dyDescent="0.25">
      <c r="A66" s="6" t="s">
        <v>128</v>
      </c>
      <c r="B66" s="6" t="s">
        <v>1155</v>
      </c>
      <c r="C66" s="6" t="s">
        <v>83</v>
      </c>
      <c r="D66" s="6" t="s">
        <v>82</v>
      </c>
      <c r="E66" s="6" t="s">
        <v>81</v>
      </c>
      <c r="F66" s="85" t="s">
        <v>80</v>
      </c>
      <c r="G66" s="7" t="s">
        <v>85</v>
      </c>
      <c r="H66" s="6" t="s">
        <v>47</v>
      </c>
      <c r="I66" s="6" t="s">
        <v>47</v>
      </c>
      <c r="J66" s="7" t="s">
        <v>47</v>
      </c>
      <c r="K66" s="6" t="s">
        <v>47</v>
      </c>
      <c r="L66" s="6" t="s">
        <v>47</v>
      </c>
      <c r="M66" s="6" t="b">
        <v>0</v>
      </c>
      <c r="N66" s="6">
        <v>0.01</v>
      </c>
      <c r="O66" s="6" t="b">
        <v>0</v>
      </c>
      <c r="P66" s="6">
        <v>3</v>
      </c>
      <c r="Q66" s="6">
        <v>15</v>
      </c>
      <c r="R66" s="6" t="s">
        <v>47</v>
      </c>
      <c r="S66" s="6" t="s">
        <v>46</v>
      </c>
      <c r="T66" s="6" t="s">
        <v>46</v>
      </c>
      <c r="U66" s="6" t="s">
        <v>46</v>
      </c>
      <c r="V66" s="6" t="s">
        <v>95</v>
      </c>
    </row>
    <row r="67" spans="1:22" x14ac:dyDescent="0.25">
      <c r="A67" s="6" t="s">
        <v>127</v>
      </c>
      <c r="B67" s="6" t="s">
        <v>1155</v>
      </c>
      <c r="C67" s="6" t="s">
        <v>88</v>
      </c>
      <c r="D67" s="6" t="s">
        <v>82</v>
      </c>
      <c r="E67" s="6" t="s">
        <v>87</v>
      </c>
      <c r="F67" s="85" t="s">
        <v>86</v>
      </c>
      <c r="G67" s="7">
        <v>28.583549499511719</v>
      </c>
      <c r="H67" s="6">
        <v>28.568899154663086</v>
      </c>
      <c r="I67" s="6">
        <v>2.0718716084957123E-2</v>
      </c>
      <c r="J67" s="7">
        <v>1930.1678466796875</v>
      </c>
      <c r="K67" s="6">
        <v>1949.44482421875</v>
      </c>
      <c r="L67" s="6">
        <v>27.261848449707031</v>
      </c>
      <c r="M67" s="6" t="b">
        <v>0</v>
      </c>
      <c r="N67" s="6">
        <v>0.2</v>
      </c>
      <c r="O67" s="6" t="b">
        <v>0</v>
      </c>
      <c r="P67" s="6">
        <v>3</v>
      </c>
      <c r="Q67" s="6">
        <v>15</v>
      </c>
      <c r="R67" s="6" t="s">
        <v>47</v>
      </c>
      <c r="S67" s="6" t="s">
        <v>46</v>
      </c>
      <c r="T67" s="6" t="s">
        <v>46</v>
      </c>
      <c r="U67" s="6" t="s">
        <v>46</v>
      </c>
      <c r="V67" s="6" t="s">
        <v>95</v>
      </c>
    </row>
    <row r="68" spans="1:22" x14ac:dyDescent="0.25">
      <c r="A68" s="6" t="s">
        <v>127</v>
      </c>
      <c r="B68" s="6" t="s">
        <v>1155</v>
      </c>
      <c r="C68" s="6" t="s">
        <v>83</v>
      </c>
      <c r="D68" s="6" t="s">
        <v>82</v>
      </c>
      <c r="E68" s="6" t="s">
        <v>81</v>
      </c>
      <c r="F68" s="85" t="s">
        <v>80</v>
      </c>
      <c r="G68" s="7" t="s">
        <v>85</v>
      </c>
      <c r="H68" s="6" t="s">
        <v>47</v>
      </c>
      <c r="I68" s="6" t="s">
        <v>47</v>
      </c>
      <c r="J68" s="7" t="s">
        <v>47</v>
      </c>
      <c r="K68" s="6" t="s">
        <v>47</v>
      </c>
      <c r="L68" s="6" t="s">
        <v>47</v>
      </c>
      <c r="M68" s="6" t="b">
        <v>0</v>
      </c>
      <c r="N68" s="6">
        <v>0.01</v>
      </c>
      <c r="O68" s="6" t="b">
        <v>0</v>
      </c>
      <c r="P68" s="6">
        <v>3</v>
      </c>
      <c r="Q68" s="6">
        <v>15</v>
      </c>
      <c r="R68" s="6" t="s">
        <v>47</v>
      </c>
      <c r="S68" s="6" t="s">
        <v>46</v>
      </c>
      <c r="T68" s="6" t="s">
        <v>46</v>
      </c>
      <c r="U68" s="6" t="s">
        <v>46</v>
      </c>
      <c r="V68" s="6" t="s">
        <v>95</v>
      </c>
    </row>
    <row r="69" spans="1:22" x14ac:dyDescent="0.25">
      <c r="A69" s="6" t="s">
        <v>126</v>
      </c>
      <c r="B69" s="6" t="s">
        <v>1156</v>
      </c>
      <c r="C69" s="6" t="s">
        <v>88</v>
      </c>
      <c r="D69" s="6" t="s">
        <v>82</v>
      </c>
      <c r="E69" s="6" t="s">
        <v>87</v>
      </c>
      <c r="F69" s="85" t="s">
        <v>86</v>
      </c>
      <c r="G69" s="7" t="s">
        <v>85</v>
      </c>
      <c r="H69" s="6" t="s">
        <v>47</v>
      </c>
      <c r="I69" s="6" t="s">
        <v>47</v>
      </c>
      <c r="J69" s="7" t="s">
        <v>47</v>
      </c>
      <c r="K69" s="6" t="s">
        <v>47</v>
      </c>
      <c r="L69" s="6" t="s">
        <v>47</v>
      </c>
      <c r="M69" s="6" t="b">
        <v>0</v>
      </c>
      <c r="N69" s="6">
        <v>0.2</v>
      </c>
      <c r="O69" s="6" t="b">
        <v>0</v>
      </c>
      <c r="P69" s="6">
        <v>3</v>
      </c>
      <c r="Q69" s="6">
        <v>15</v>
      </c>
      <c r="R69" s="6" t="s">
        <v>47</v>
      </c>
      <c r="S69" s="6" t="s">
        <v>46</v>
      </c>
      <c r="T69" s="6" t="s">
        <v>46</v>
      </c>
      <c r="U69" s="6" t="s">
        <v>46</v>
      </c>
      <c r="V69" s="6" t="s">
        <v>95</v>
      </c>
    </row>
    <row r="70" spans="1:22" x14ac:dyDescent="0.25">
      <c r="A70" s="6" t="s">
        <v>126</v>
      </c>
      <c r="B70" s="6" t="s">
        <v>1156</v>
      </c>
      <c r="C70" s="6" t="s">
        <v>83</v>
      </c>
      <c r="D70" s="6" t="s">
        <v>82</v>
      </c>
      <c r="E70" s="6" t="s">
        <v>81</v>
      </c>
      <c r="F70" s="85" t="s">
        <v>80</v>
      </c>
      <c r="G70" s="7" t="s">
        <v>85</v>
      </c>
      <c r="H70" s="6" t="s">
        <v>47</v>
      </c>
      <c r="I70" s="6" t="s">
        <v>47</v>
      </c>
      <c r="J70" s="7" t="s">
        <v>47</v>
      </c>
      <c r="K70" s="6" t="s">
        <v>47</v>
      </c>
      <c r="L70" s="6" t="s">
        <v>47</v>
      </c>
      <c r="M70" s="6" t="b">
        <v>0</v>
      </c>
      <c r="N70" s="6">
        <v>0.01</v>
      </c>
      <c r="O70" s="6" t="b">
        <v>0</v>
      </c>
      <c r="P70" s="6">
        <v>3</v>
      </c>
      <c r="Q70" s="6">
        <v>15</v>
      </c>
      <c r="R70" s="6" t="s">
        <v>47</v>
      </c>
      <c r="S70" s="6" t="s">
        <v>46</v>
      </c>
      <c r="T70" s="6" t="s">
        <v>46</v>
      </c>
      <c r="U70" s="6" t="s">
        <v>46</v>
      </c>
      <c r="V70" s="6" t="s">
        <v>95</v>
      </c>
    </row>
    <row r="71" spans="1:22" x14ac:dyDescent="0.25">
      <c r="A71" s="6" t="s">
        <v>125</v>
      </c>
      <c r="B71" s="6" t="s">
        <v>1156</v>
      </c>
      <c r="C71" s="6" t="s">
        <v>88</v>
      </c>
      <c r="D71" s="6" t="s">
        <v>82</v>
      </c>
      <c r="E71" s="6" t="s">
        <v>87</v>
      </c>
      <c r="F71" s="85" t="s">
        <v>86</v>
      </c>
      <c r="G71" s="7" t="s">
        <v>85</v>
      </c>
      <c r="H71" s="6" t="s">
        <v>47</v>
      </c>
      <c r="I71" s="6" t="s">
        <v>47</v>
      </c>
      <c r="J71" s="7" t="s">
        <v>47</v>
      </c>
      <c r="K71" s="6" t="s">
        <v>47</v>
      </c>
      <c r="L71" s="6" t="s">
        <v>47</v>
      </c>
      <c r="M71" s="6" t="b">
        <v>0</v>
      </c>
      <c r="N71" s="6">
        <v>0.2</v>
      </c>
      <c r="O71" s="6" t="b">
        <v>0</v>
      </c>
      <c r="P71" s="6">
        <v>3</v>
      </c>
      <c r="Q71" s="6">
        <v>15</v>
      </c>
      <c r="R71" s="6" t="s">
        <v>47</v>
      </c>
      <c r="S71" s="6" t="s">
        <v>46</v>
      </c>
      <c r="T71" s="6" t="s">
        <v>46</v>
      </c>
      <c r="U71" s="6" t="s">
        <v>46</v>
      </c>
      <c r="V71" s="6" t="s">
        <v>95</v>
      </c>
    </row>
    <row r="72" spans="1:22" x14ac:dyDescent="0.25">
      <c r="A72" s="6" t="s">
        <v>125</v>
      </c>
      <c r="B72" s="6" t="s">
        <v>1156</v>
      </c>
      <c r="C72" s="6" t="s">
        <v>83</v>
      </c>
      <c r="D72" s="6" t="s">
        <v>82</v>
      </c>
      <c r="E72" s="6" t="s">
        <v>81</v>
      </c>
      <c r="F72" s="85" t="s">
        <v>80</v>
      </c>
      <c r="G72" s="7" t="s">
        <v>85</v>
      </c>
      <c r="H72" s="6" t="s">
        <v>47</v>
      </c>
      <c r="I72" s="6" t="s">
        <v>47</v>
      </c>
      <c r="J72" s="7" t="s">
        <v>47</v>
      </c>
      <c r="K72" s="6" t="s">
        <v>47</v>
      </c>
      <c r="L72" s="6" t="s">
        <v>47</v>
      </c>
      <c r="M72" s="6" t="b">
        <v>0</v>
      </c>
      <c r="N72" s="6">
        <v>0.01</v>
      </c>
      <c r="O72" s="6" t="b">
        <v>0</v>
      </c>
      <c r="P72" s="6">
        <v>3</v>
      </c>
      <c r="Q72" s="6">
        <v>15</v>
      </c>
      <c r="R72" s="6" t="s">
        <v>47</v>
      </c>
      <c r="S72" s="6" t="s">
        <v>46</v>
      </c>
      <c r="T72" s="6" t="s">
        <v>46</v>
      </c>
      <c r="U72" s="6" t="s">
        <v>46</v>
      </c>
      <c r="V72" s="6" t="s">
        <v>95</v>
      </c>
    </row>
    <row r="73" spans="1:22" x14ac:dyDescent="0.25">
      <c r="A73" s="6" t="s">
        <v>124</v>
      </c>
      <c r="B73" s="6" t="s">
        <v>1157</v>
      </c>
      <c r="C73" s="6" t="s">
        <v>88</v>
      </c>
      <c r="D73" s="6" t="s">
        <v>82</v>
      </c>
      <c r="E73" s="6" t="s">
        <v>87</v>
      </c>
      <c r="F73" s="6" t="s">
        <v>86</v>
      </c>
      <c r="G73" s="7">
        <v>38.787704467773438</v>
      </c>
      <c r="H73" s="6">
        <v>38.787704467773438</v>
      </c>
      <c r="I73" s="6" t="s">
        <v>47</v>
      </c>
      <c r="J73" s="7">
        <v>1.9693125486373901</v>
      </c>
      <c r="K73" s="6">
        <v>1.9693125486373901</v>
      </c>
      <c r="L73" s="6" t="s">
        <v>47</v>
      </c>
      <c r="M73" s="6" t="b">
        <v>0</v>
      </c>
      <c r="N73" s="6">
        <v>0.2</v>
      </c>
      <c r="O73" s="6" t="b">
        <v>0</v>
      </c>
      <c r="P73" s="6">
        <v>3</v>
      </c>
      <c r="Q73" s="6">
        <v>15</v>
      </c>
      <c r="R73" s="6" t="s">
        <v>47</v>
      </c>
      <c r="S73" s="6" t="s">
        <v>46</v>
      </c>
      <c r="T73" s="6" t="s">
        <v>46</v>
      </c>
      <c r="U73" s="6" t="s">
        <v>46</v>
      </c>
      <c r="V73" s="6" t="s">
        <v>46</v>
      </c>
    </row>
    <row r="74" spans="1:22" x14ac:dyDescent="0.25">
      <c r="A74" s="6" t="s">
        <v>124</v>
      </c>
      <c r="B74" s="6" t="s">
        <v>1157</v>
      </c>
      <c r="C74" s="6" t="s">
        <v>83</v>
      </c>
      <c r="D74" s="6" t="s">
        <v>82</v>
      </c>
      <c r="E74" s="6" t="s">
        <v>81</v>
      </c>
      <c r="F74" s="6" t="s">
        <v>80</v>
      </c>
      <c r="G74" s="7">
        <v>20.100151062011719</v>
      </c>
      <c r="H74" s="6">
        <v>20.397480010986328</v>
      </c>
      <c r="I74" s="6">
        <v>0.42048662900924683</v>
      </c>
      <c r="J74" s="7" t="s">
        <v>47</v>
      </c>
      <c r="K74" s="6" t="s">
        <v>47</v>
      </c>
      <c r="L74" s="6" t="s">
        <v>47</v>
      </c>
      <c r="M74" s="6" t="b">
        <v>0</v>
      </c>
      <c r="N74" s="6">
        <v>0.01</v>
      </c>
      <c r="O74" s="6" t="b">
        <v>0</v>
      </c>
      <c r="P74" s="6">
        <v>3</v>
      </c>
      <c r="Q74" s="6">
        <v>15</v>
      </c>
      <c r="R74" s="6" t="s">
        <v>47</v>
      </c>
      <c r="S74" s="6" t="s">
        <v>46</v>
      </c>
      <c r="T74" s="6" t="s">
        <v>46</v>
      </c>
      <c r="U74" s="6" t="s">
        <v>46</v>
      </c>
      <c r="V74" s="6" t="s">
        <v>46</v>
      </c>
    </row>
    <row r="75" spans="1:22" x14ac:dyDescent="0.25">
      <c r="A75" s="6" t="s">
        <v>123</v>
      </c>
      <c r="B75" s="6" t="s">
        <v>1157</v>
      </c>
      <c r="C75" s="6" t="s">
        <v>88</v>
      </c>
      <c r="D75" s="6" t="s">
        <v>82</v>
      </c>
      <c r="E75" s="6" t="s">
        <v>87</v>
      </c>
      <c r="F75" s="6" t="s">
        <v>86</v>
      </c>
      <c r="G75" s="7" t="s">
        <v>85</v>
      </c>
      <c r="H75" s="6">
        <v>38.787704467773438</v>
      </c>
      <c r="I75" s="6" t="s">
        <v>47</v>
      </c>
      <c r="J75" s="7" t="s">
        <v>47</v>
      </c>
      <c r="K75" s="6" t="s">
        <v>47</v>
      </c>
      <c r="L75" s="6" t="s">
        <v>47</v>
      </c>
      <c r="M75" s="6" t="b">
        <v>0</v>
      </c>
      <c r="N75" s="6">
        <v>0.2</v>
      </c>
      <c r="O75" s="6" t="b">
        <v>0</v>
      </c>
      <c r="P75" s="6">
        <v>3</v>
      </c>
      <c r="Q75" s="6">
        <v>15</v>
      </c>
      <c r="R75" s="6" t="s">
        <v>47</v>
      </c>
      <c r="S75" s="6" t="s">
        <v>46</v>
      </c>
      <c r="T75" s="6" t="s">
        <v>46</v>
      </c>
      <c r="U75" s="6" t="s">
        <v>46</v>
      </c>
      <c r="V75" s="6" t="s">
        <v>46</v>
      </c>
    </row>
    <row r="76" spans="1:22" x14ac:dyDescent="0.25">
      <c r="A76" s="6" t="s">
        <v>123</v>
      </c>
      <c r="B76" s="6" t="s">
        <v>1157</v>
      </c>
      <c r="C76" s="6" t="s">
        <v>83</v>
      </c>
      <c r="D76" s="6" t="s">
        <v>82</v>
      </c>
      <c r="E76" s="6" t="s">
        <v>81</v>
      </c>
      <c r="F76" s="6" t="s">
        <v>80</v>
      </c>
      <c r="G76" s="7">
        <v>20.694808959960938</v>
      </c>
      <c r="H76" s="6">
        <v>20.397480010986328</v>
      </c>
      <c r="I76" s="6">
        <v>0.42048662900924683</v>
      </c>
      <c r="J76" s="7" t="s">
        <v>47</v>
      </c>
      <c r="K76" s="6" t="s">
        <v>47</v>
      </c>
      <c r="L76" s="6" t="s">
        <v>47</v>
      </c>
      <c r="M76" s="6" t="b">
        <v>0</v>
      </c>
      <c r="N76" s="6">
        <v>0.01</v>
      </c>
      <c r="O76" s="6" t="b">
        <v>0</v>
      </c>
      <c r="P76" s="6">
        <v>3</v>
      </c>
      <c r="Q76" s="6">
        <v>15</v>
      </c>
      <c r="R76" s="6" t="s">
        <v>47</v>
      </c>
      <c r="S76" s="6" t="s">
        <v>46</v>
      </c>
      <c r="T76" s="6" t="s">
        <v>46</v>
      </c>
      <c r="U76" s="6" t="s">
        <v>46</v>
      </c>
      <c r="V76" s="6" t="s">
        <v>46</v>
      </c>
    </row>
    <row r="77" spans="1:22" x14ac:dyDescent="0.25">
      <c r="A77" s="6" t="s">
        <v>122</v>
      </c>
      <c r="B77" s="6" t="s">
        <v>1158</v>
      </c>
      <c r="C77" s="6" t="s">
        <v>88</v>
      </c>
      <c r="D77" s="6" t="s">
        <v>82</v>
      </c>
      <c r="E77" s="6" t="s">
        <v>87</v>
      </c>
      <c r="F77" s="85" t="s">
        <v>86</v>
      </c>
      <c r="G77" s="7">
        <v>24.113374710083008</v>
      </c>
      <c r="H77" s="6">
        <v>24.196369171142578</v>
      </c>
      <c r="I77" s="6">
        <v>0.11737189441919327</v>
      </c>
      <c r="J77" s="7">
        <v>39445.4765625</v>
      </c>
      <c r="K77" s="6">
        <v>37355.0234375</v>
      </c>
      <c r="L77" s="6">
        <v>2956.344482421875</v>
      </c>
      <c r="M77" s="6" t="b">
        <v>0</v>
      </c>
      <c r="N77" s="6">
        <v>0.2</v>
      </c>
      <c r="O77" s="6" t="b">
        <v>0</v>
      </c>
      <c r="P77" s="6">
        <v>3</v>
      </c>
      <c r="Q77" s="6">
        <v>15</v>
      </c>
      <c r="R77" s="6" t="s">
        <v>47</v>
      </c>
      <c r="S77" s="6" t="s">
        <v>46</v>
      </c>
      <c r="T77" s="6" t="s">
        <v>46</v>
      </c>
      <c r="U77" s="6" t="s">
        <v>46</v>
      </c>
      <c r="V77" s="6" t="s">
        <v>95</v>
      </c>
    </row>
    <row r="78" spans="1:22" x14ac:dyDescent="0.25">
      <c r="A78" s="6" t="s">
        <v>122</v>
      </c>
      <c r="B78" s="6" t="s">
        <v>1158</v>
      </c>
      <c r="C78" s="6" t="s">
        <v>83</v>
      </c>
      <c r="D78" s="6" t="s">
        <v>82</v>
      </c>
      <c r="E78" s="6" t="s">
        <v>81</v>
      </c>
      <c r="F78" s="85" t="s">
        <v>80</v>
      </c>
      <c r="G78" s="7" t="s">
        <v>85</v>
      </c>
      <c r="H78" s="6" t="s">
        <v>47</v>
      </c>
      <c r="I78" s="6" t="s">
        <v>47</v>
      </c>
      <c r="J78" s="7" t="s">
        <v>47</v>
      </c>
      <c r="K78" s="6" t="s">
        <v>47</v>
      </c>
      <c r="L78" s="6" t="s">
        <v>47</v>
      </c>
      <c r="M78" s="6" t="b">
        <v>0</v>
      </c>
      <c r="N78" s="6">
        <v>0.01</v>
      </c>
      <c r="O78" s="6" t="b">
        <v>0</v>
      </c>
      <c r="P78" s="6">
        <v>3</v>
      </c>
      <c r="Q78" s="6">
        <v>15</v>
      </c>
      <c r="R78" s="6" t="s">
        <v>47</v>
      </c>
      <c r="S78" s="6" t="s">
        <v>46</v>
      </c>
      <c r="T78" s="6" t="s">
        <v>46</v>
      </c>
      <c r="U78" s="6" t="s">
        <v>46</v>
      </c>
      <c r="V78" s="6" t="s">
        <v>95</v>
      </c>
    </row>
    <row r="79" spans="1:22" x14ac:dyDescent="0.25">
      <c r="A79" s="6" t="s">
        <v>121</v>
      </c>
      <c r="B79" s="6" t="s">
        <v>1158</v>
      </c>
      <c r="C79" s="6" t="s">
        <v>88</v>
      </c>
      <c r="D79" s="6" t="s">
        <v>82</v>
      </c>
      <c r="E79" s="6" t="s">
        <v>87</v>
      </c>
      <c r="F79" s="85" t="s">
        <v>86</v>
      </c>
      <c r="G79" s="7">
        <v>24.279363632202148</v>
      </c>
      <c r="H79" s="6">
        <v>24.196369171142578</v>
      </c>
      <c r="I79" s="6">
        <v>0.11737189441919327</v>
      </c>
      <c r="J79" s="7">
        <v>35264.57421875</v>
      </c>
      <c r="K79" s="6">
        <v>37355.0234375</v>
      </c>
      <c r="L79" s="6">
        <v>2956.344482421875</v>
      </c>
      <c r="M79" s="6" t="b">
        <v>0</v>
      </c>
      <c r="N79" s="6">
        <v>0.2</v>
      </c>
      <c r="O79" s="6" t="b">
        <v>0</v>
      </c>
      <c r="P79" s="6">
        <v>3</v>
      </c>
      <c r="Q79" s="6">
        <v>15</v>
      </c>
      <c r="R79" s="6" t="s">
        <v>47</v>
      </c>
      <c r="S79" s="6" t="s">
        <v>46</v>
      </c>
      <c r="T79" s="6" t="s">
        <v>46</v>
      </c>
      <c r="U79" s="6" t="s">
        <v>46</v>
      </c>
      <c r="V79" s="6" t="s">
        <v>95</v>
      </c>
    </row>
    <row r="80" spans="1:22" x14ac:dyDescent="0.25">
      <c r="A80" s="6" t="s">
        <v>121</v>
      </c>
      <c r="B80" s="6" t="s">
        <v>1158</v>
      </c>
      <c r="C80" s="6" t="s">
        <v>83</v>
      </c>
      <c r="D80" s="6" t="s">
        <v>82</v>
      </c>
      <c r="E80" s="6" t="s">
        <v>81</v>
      </c>
      <c r="F80" s="85" t="s">
        <v>80</v>
      </c>
      <c r="G80" s="7" t="s">
        <v>85</v>
      </c>
      <c r="H80" s="6" t="s">
        <v>47</v>
      </c>
      <c r="I80" s="6" t="s">
        <v>47</v>
      </c>
      <c r="J80" s="7" t="s">
        <v>47</v>
      </c>
      <c r="K80" s="6" t="s">
        <v>47</v>
      </c>
      <c r="L80" s="6" t="s">
        <v>47</v>
      </c>
      <c r="M80" s="6" t="b">
        <v>0</v>
      </c>
      <c r="N80" s="6">
        <v>0.01</v>
      </c>
      <c r="O80" s="6" t="b">
        <v>0</v>
      </c>
      <c r="P80" s="6">
        <v>3</v>
      </c>
      <c r="Q80" s="6">
        <v>15</v>
      </c>
      <c r="R80" s="6" t="s">
        <v>47</v>
      </c>
      <c r="S80" s="6" t="s">
        <v>46</v>
      </c>
      <c r="T80" s="6" t="s">
        <v>46</v>
      </c>
      <c r="U80" s="6" t="s">
        <v>46</v>
      </c>
      <c r="V80" s="6" t="s">
        <v>95</v>
      </c>
    </row>
    <row r="81" spans="1:22" x14ac:dyDescent="0.25">
      <c r="A81" s="6" t="s">
        <v>120</v>
      </c>
      <c r="B81" s="6" t="s">
        <v>1159</v>
      </c>
      <c r="C81" s="6" t="s">
        <v>88</v>
      </c>
      <c r="D81" s="6" t="s">
        <v>82</v>
      </c>
      <c r="E81" s="6" t="s">
        <v>87</v>
      </c>
      <c r="F81" s="6" t="s">
        <v>86</v>
      </c>
      <c r="G81" s="7" t="s">
        <v>85</v>
      </c>
      <c r="H81" s="6" t="s">
        <v>47</v>
      </c>
      <c r="I81" s="6" t="s">
        <v>47</v>
      </c>
      <c r="J81" s="7" t="s">
        <v>47</v>
      </c>
      <c r="K81" s="6" t="s">
        <v>47</v>
      </c>
      <c r="L81" s="6" t="s">
        <v>47</v>
      </c>
      <c r="M81" s="6" t="b">
        <v>0</v>
      </c>
      <c r="N81" s="6">
        <v>0.2</v>
      </c>
      <c r="O81" s="6" t="b">
        <v>0</v>
      </c>
      <c r="P81" s="6">
        <v>3</v>
      </c>
      <c r="Q81" s="6">
        <v>15</v>
      </c>
      <c r="R81" s="6" t="s">
        <v>47</v>
      </c>
      <c r="S81" s="6" t="s">
        <v>46</v>
      </c>
      <c r="T81" s="6" t="s">
        <v>46</v>
      </c>
      <c r="U81" s="6" t="s">
        <v>46</v>
      </c>
      <c r="V81" s="6" t="s">
        <v>46</v>
      </c>
    </row>
    <row r="82" spans="1:22" x14ac:dyDescent="0.25">
      <c r="A82" s="6" t="s">
        <v>120</v>
      </c>
      <c r="B82" s="6" t="s">
        <v>1159</v>
      </c>
      <c r="C82" s="6" t="s">
        <v>83</v>
      </c>
      <c r="D82" s="6" t="s">
        <v>82</v>
      </c>
      <c r="E82" s="6" t="s">
        <v>81</v>
      </c>
      <c r="F82" s="6" t="s">
        <v>80</v>
      </c>
      <c r="G82" s="7">
        <v>20.895524978637695</v>
      </c>
      <c r="H82" s="6">
        <v>20.895524978637695</v>
      </c>
      <c r="I82" s="6" t="s">
        <v>47</v>
      </c>
      <c r="J82" s="7" t="s">
        <v>47</v>
      </c>
      <c r="K82" s="6" t="s">
        <v>47</v>
      </c>
      <c r="L82" s="6" t="s">
        <v>47</v>
      </c>
      <c r="M82" s="6" t="b">
        <v>0</v>
      </c>
      <c r="N82" s="6">
        <v>0.01</v>
      </c>
      <c r="O82" s="6" t="b">
        <v>0</v>
      </c>
      <c r="P82" s="6">
        <v>3</v>
      </c>
      <c r="Q82" s="6">
        <v>15</v>
      </c>
      <c r="R82" s="6" t="s">
        <v>47</v>
      </c>
      <c r="S82" s="6" t="s">
        <v>46</v>
      </c>
      <c r="T82" s="6" t="s">
        <v>46</v>
      </c>
      <c r="U82" s="6" t="s">
        <v>46</v>
      </c>
      <c r="V82" s="6" t="s">
        <v>46</v>
      </c>
    </row>
    <row r="83" spans="1:22" x14ac:dyDescent="0.25">
      <c r="A83" s="6" t="s">
        <v>119</v>
      </c>
      <c r="B83" s="6" t="s">
        <v>1159</v>
      </c>
      <c r="C83" s="6" t="s">
        <v>88</v>
      </c>
      <c r="D83" s="6" t="s">
        <v>82</v>
      </c>
      <c r="E83" s="6" t="s">
        <v>87</v>
      </c>
      <c r="F83" s="85" t="s">
        <v>86</v>
      </c>
      <c r="G83" s="7" t="s">
        <v>85</v>
      </c>
      <c r="H83" s="6" t="s">
        <v>47</v>
      </c>
      <c r="I83" s="6" t="s">
        <v>47</v>
      </c>
      <c r="J83" s="7" t="s">
        <v>47</v>
      </c>
      <c r="K83" s="6" t="s">
        <v>47</v>
      </c>
      <c r="L83" s="6" t="s">
        <v>47</v>
      </c>
      <c r="M83" s="6" t="b">
        <v>0</v>
      </c>
      <c r="N83" s="6">
        <v>0.2</v>
      </c>
      <c r="O83" s="6" t="b">
        <v>0</v>
      </c>
      <c r="P83" s="6">
        <v>3</v>
      </c>
      <c r="Q83" s="6">
        <v>15</v>
      </c>
      <c r="R83" s="6" t="s">
        <v>47</v>
      </c>
      <c r="S83" s="6" t="s">
        <v>46</v>
      </c>
      <c r="T83" s="6" t="s">
        <v>46</v>
      </c>
      <c r="U83" s="6" t="s">
        <v>46</v>
      </c>
      <c r="V83" s="6" t="s">
        <v>95</v>
      </c>
    </row>
    <row r="84" spans="1:22" x14ac:dyDescent="0.25">
      <c r="A84" s="6" t="s">
        <v>119</v>
      </c>
      <c r="B84" s="6" t="s">
        <v>1159</v>
      </c>
      <c r="C84" s="6" t="s">
        <v>83</v>
      </c>
      <c r="D84" s="6" t="s">
        <v>82</v>
      </c>
      <c r="E84" s="6" t="s">
        <v>81</v>
      </c>
      <c r="F84" s="85" t="s">
        <v>80</v>
      </c>
      <c r="G84" s="7" t="s">
        <v>85</v>
      </c>
      <c r="H84" s="6">
        <v>20.895524978637695</v>
      </c>
      <c r="I84" s="6" t="s">
        <v>47</v>
      </c>
      <c r="J84" s="7" t="s">
        <v>47</v>
      </c>
      <c r="K84" s="6" t="s">
        <v>47</v>
      </c>
      <c r="L84" s="6" t="s">
        <v>47</v>
      </c>
      <c r="M84" s="6" t="b">
        <v>0</v>
      </c>
      <c r="N84" s="6">
        <v>0.01</v>
      </c>
      <c r="O84" s="6" t="b">
        <v>0</v>
      </c>
      <c r="P84" s="6">
        <v>3</v>
      </c>
      <c r="Q84" s="6">
        <v>15</v>
      </c>
      <c r="R84" s="6" t="s">
        <v>47</v>
      </c>
      <c r="S84" s="6" t="s">
        <v>46</v>
      </c>
      <c r="T84" s="6" t="s">
        <v>46</v>
      </c>
      <c r="U84" s="6" t="s">
        <v>46</v>
      </c>
      <c r="V84" s="6" t="s">
        <v>95</v>
      </c>
    </row>
    <row r="85" spans="1:22" x14ac:dyDescent="0.25">
      <c r="A85" s="6" t="s">
        <v>118</v>
      </c>
      <c r="B85" s="6" t="s">
        <v>1160</v>
      </c>
      <c r="C85" s="6" t="s">
        <v>88</v>
      </c>
      <c r="D85" s="6" t="s">
        <v>82</v>
      </c>
      <c r="E85" s="6" t="s">
        <v>87</v>
      </c>
      <c r="F85" s="85" t="s">
        <v>86</v>
      </c>
      <c r="G85" s="7" t="s">
        <v>85</v>
      </c>
      <c r="H85" s="6" t="s">
        <v>47</v>
      </c>
      <c r="I85" s="6" t="s">
        <v>47</v>
      </c>
      <c r="J85" s="7" t="s">
        <v>47</v>
      </c>
      <c r="K85" s="6" t="s">
        <v>47</v>
      </c>
      <c r="L85" s="6" t="s">
        <v>47</v>
      </c>
      <c r="M85" s="6" t="b">
        <v>0</v>
      </c>
      <c r="N85" s="6">
        <v>0.2</v>
      </c>
      <c r="O85" s="6" t="b">
        <v>0</v>
      </c>
      <c r="P85" s="6">
        <v>3</v>
      </c>
      <c r="Q85" s="6">
        <v>15</v>
      </c>
      <c r="R85" s="6" t="s">
        <v>47</v>
      </c>
      <c r="S85" s="6" t="s">
        <v>46</v>
      </c>
      <c r="T85" s="6" t="s">
        <v>46</v>
      </c>
      <c r="U85" s="6" t="s">
        <v>46</v>
      </c>
      <c r="V85" s="6" t="s">
        <v>95</v>
      </c>
    </row>
    <row r="86" spans="1:22" x14ac:dyDescent="0.25">
      <c r="A86" s="6" t="s">
        <v>118</v>
      </c>
      <c r="B86" s="6" t="s">
        <v>1160</v>
      </c>
      <c r="C86" s="6" t="s">
        <v>83</v>
      </c>
      <c r="D86" s="6" t="s">
        <v>82</v>
      </c>
      <c r="E86" s="6" t="s">
        <v>81</v>
      </c>
      <c r="F86" s="85" t="s">
        <v>80</v>
      </c>
      <c r="G86" s="7" t="s">
        <v>85</v>
      </c>
      <c r="H86" s="6">
        <v>20.786582946777344</v>
      </c>
      <c r="I86" s="6" t="s">
        <v>47</v>
      </c>
      <c r="J86" s="7" t="s">
        <v>47</v>
      </c>
      <c r="K86" s="6" t="s">
        <v>47</v>
      </c>
      <c r="L86" s="6" t="s">
        <v>47</v>
      </c>
      <c r="M86" s="6" t="b">
        <v>0</v>
      </c>
      <c r="N86" s="6">
        <v>0.01</v>
      </c>
      <c r="O86" s="6" t="b">
        <v>0</v>
      </c>
      <c r="P86" s="6">
        <v>3</v>
      </c>
      <c r="Q86" s="6">
        <v>15</v>
      </c>
      <c r="R86" s="6" t="s">
        <v>47</v>
      </c>
      <c r="S86" s="6" t="s">
        <v>46</v>
      </c>
      <c r="T86" s="6" t="s">
        <v>46</v>
      </c>
      <c r="U86" s="6" t="s">
        <v>46</v>
      </c>
      <c r="V86" s="6" t="s">
        <v>95</v>
      </c>
    </row>
    <row r="87" spans="1:22" x14ac:dyDescent="0.25">
      <c r="A87" s="6" t="s">
        <v>117</v>
      </c>
      <c r="B87" s="6" t="s">
        <v>1160</v>
      </c>
      <c r="C87" s="6" t="s">
        <v>88</v>
      </c>
      <c r="D87" s="6" t="s">
        <v>82</v>
      </c>
      <c r="E87" s="6" t="s">
        <v>87</v>
      </c>
      <c r="F87" s="85" t="s">
        <v>86</v>
      </c>
      <c r="G87" s="7" t="s">
        <v>85</v>
      </c>
      <c r="H87" s="6" t="s">
        <v>47</v>
      </c>
      <c r="I87" s="6" t="s">
        <v>47</v>
      </c>
      <c r="J87" s="7" t="s">
        <v>47</v>
      </c>
      <c r="K87" s="6" t="s">
        <v>47</v>
      </c>
      <c r="L87" s="6" t="s">
        <v>47</v>
      </c>
      <c r="M87" s="6" t="b">
        <v>0</v>
      </c>
      <c r="N87" s="6">
        <v>0.2</v>
      </c>
      <c r="O87" s="6" t="b">
        <v>0</v>
      </c>
      <c r="P87" s="6">
        <v>3</v>
      </c>
      <c r="Q87" s="6">
        <v>15</v>
      </c>
      <c r="R87" s="6" t="s">
        <v>47</v>
      </c>
      <c r="S87" s="6" t="s">
        <v>46</v>
      </c>
      <c r="T87" s="6" t="s">
        <v>46</v>
      </c>
      <c r="U87" s="6" t="s">
        <v>46</v>
      </c>
      <c r="V87" s="6" t="s">
        <v>46</v>
      </c>
    </row>
    <row r="88" spans="1:22" x14ac:dyDescent="0.25">
      <c r="A88" s="6" t="s">
        <v>117</v>
      </c>
      <c r="B88" s="6" t="s">
        <v>1160</v>
      </c>
      <c r="C88" s="6" t="s">
        <v>83</v>
      </c>
      <c r="D88" s="6" t="s">
        <v>82</v>
      </c>
      <c r="E88" s="6" t="s">
        <v>81</v>
      </c>
      <c r="F88" s="85" t="s">
        <v>80</v>
      </c>
      <c r="G88" s="7">
        <v>20.786582946777344</v>
      </c>
      <c r="H88" s="6">
        <v>20.786582946777344</v>
      </c>
      <c r="I88" s="6" t="s">
        <v>47</v>
      </c>
      <c r="J88" s="7" t="s">
        <v>47</v>
      </c>
      <c r="K88" s="6" t="s">
        <v>47</v>
      </c>
      <c r="L88" s="6" t="s">
        <v>47</v>
      </c>
      <c r="M88" s="6" t="b">
        <v>0</v>
      </c>
      <c r="N88" s="6">
        <v>0.01</v>
      </c>
      <c r="O88" s="6" t="b">
        <v>0</v>
      </c>
      <c r="P88" s="6">
        <v>3</v>
      </c>
      <c r="Q88" s="6">
        <v>15</v>
      </c>
      <c r="R88" s="6" t="s">
        <v>47</v>
      </c>
      <c r="S88" s="6" t="s">
        <v>46</v>
      </c>
      <c r="T88" s="6" t="s">
        <v>46</v>
      </c>
      <c r="U88" s="6" t="s">
        <v>46</v>
      </c>
      <c r="V88" s="6" t="s">
        <v>46</v>
      </c>
    </row>
    <row r="89" spans="1:22" x14ac:dyDescent="0.25">
      <c r="A89" s="6" t="s">
        <v>116</v>
      </c>
      <c r="B89" s="6" t="s">
        <v>1161</v>
      </c>
      <c r="C89" s="6" t="s">
        <v>88</v>
      </c>
      <c r="D89" s="6" t="s">
        <v>82</v>
      </c>
      <c r="E89" s="6" t="s">
        <v>87</v>
      </c>
      <c r="F89" s="6" t="s">
        <v>86</v>
      </c>
      <c r="G89" s="7">
        <v>36.354934692382813</v>
      </c>
      <c r="H89" s="6">
        <v>35.802314758300781</v>
      </c>
      <c r="I89" s="6">
        <v>0.78151988983154297</v>
      </c>
      <c r="J89" s="7">
        <v>10.173373222351074</v>
      </c>
      <c r="K89" s="6">
        <v>15.812435150146484</v>
      </c>
      <c r="L89" s="6">
        <v>7.9748387336730957</v>
      </c>
      <c r="M89" s="6" t="b">
        <v>0</v>
      </c>
      <c r="N89" s="6">
        <v>0.2</v>
      </c>
      <c r="O89" s="6" t="b">
        <v>0</v>
      </c>
      <c r="P89" s="6">
        <v>3</v>
      </c>
      <c r="Q89" s="6">
        <v>15</v>
      </c>
      <c r="R89" s="6" t="s">
        <v>47</v>
      </c>
      <c r="S89" s="6" t="s">
        <v>46</v>
      </c>
      <c r="T89" s="6" t="s">
        <v>95</v>
      </c>
      <c r="U89" s="6" t="s">
        <v>46</v>
      </c>
      <c r="V89" s="6" t="s">
        <v>46</v>
      </c>
    </row>
    <row r="90" spans="1:22" x14ac:dyDescent="0.25">
      <c r="A90" s="6" t="s">
        <v>116</v>
      </c>
      <c r="B90" s="6" t="s">
        <v>1161</v>
      </c>
      <c r="C90" s="6" t="s">
        <v>83</v>
      </c>
      <c r="D90" s="6" t="s">
        <v>82</v>
      </c>
      <c r="E90" s="6" t="s">
        <v>81</v>
      </c>
      <c r="F90" s="6" t="s">
        <v>80</v>
      </c>
      <c r="G90" s="7">
        <v>21.614540100097656</v>
      </c>
      <c r="H90" s="6">
        <v>21.614540100097656</v>
      </c>
      <c r="I90" s="6" t="s">
        <v>47</v>
      </c>
      <c r="J90" s="7" t="s">
        <v>47</v>
      </c>
      <c r="K90" s="6" t="s">
        <v>47</v>
      </c>
      <c r="L90" s="6" t="s">
        <v>47</v>
      </c>
      <c r="M90" s="6" t="b">
        <v>0</v>
      </c>
      <c r="N90" s="6">
        <v>0.01</v>
      </c>
      <c r="O90" s="6" t="b">
        <v>0</v>
      </c>
      <c r="P90" s="6">
        <v>3</v>
      </c>
      <c r="Q90" s="6">
        <v>15</v>
      </c>
      <c r="R90" s="6" t="s">
        <v>47</v>
      </c>
      <c r="S90" s="6" t="s">
        <v>46</v>
      </c>
      <c r="T90" s="6" t="s">
        <v>95</v>
      </c>
      <c r="U90" s="6" t="s">
        <v>46</v>
      </c>
      <c r="V90" s="6" t="s">
        <v>46</v>
      </c>
    </row>
    <row r="91" spans="1:22" x14ac:dyDescent="0.25">
      <c r="A91" s="6" t="s">
        <v>115</v>
      </c>
      <c r="B91" s="6" t="s">
        <v>1161</v>
      </c>
      <c r="C91" s="6" t="s">
        <v>88</v>
      </c>
      <c r="D91" s="6" t="s">
        <v>82</v>
      </c>
      <c r="E91" s="6" t="s">
        <v>87</v>
      </c>
      <c r="F91" s="85" t="s">
        <v>86</v>
      </c>
      <c r="G91" s="7">
        <v>35.249698638916016</v>
      </c>
      <c r="H91" s="6">
        <v>35.802314758300781</v>
      </c>
      <c r="I91" s="6">
        <v>0.78151988983154297</v>
      </c>
      <c r="J91" s="7">
        <v>21.451498031616211</v>
      </c>
      <c r="K91" s="6">
        <v>15.812435150146484</v>
      </c>
      <c r="L91" s="6">
        <v>7.9748387336730957</v>
      </c>
      <c r="M91" s="6" t="b">
        <v>0</v>
      </c>
      <c r="N91" s="6">
        <v>0.2</v>
      </c>
      <c r="O91" s="6" t="b">
        <v>0</v>
      </c>
      <c r="P91" s="6">
        <v>3</v>
      </c>
      <c r="Q91" s="6">
        <v>15</v>
      </c>
      <c r="R91" s="6" t="s">
        <v>47</v>
      </c>
      <c r="S91" s="6" t="s">
        <v>46</v>
      </c>
      <c r="T91" s="6" t="s">
        <v>95</v>
      </c>
      <c r="U91" s="6" t="s">
        <v>46</v>
      </c>
      <c r="V91" s="6" t="s">
        <v>95</v>
      </c>
    </row>
    <row r="92" spans="1:22" x14ac:dyDescent="0.25">
      <c r="A92" s="6" t="s">
        <v>115</v>
      </c>
      <c r="B92" s="6" t="s">
        <v>1161</v>
      </c>
      <c r="C92" s="6" t="s">
        <v>83</v>
      </c>
      <c r="D92" s="6" t="s">
        <v>82</v>
      </c>
      <c r="E92" s="6" t="s">
        <v>81</v>
      </c>
      <c r="F92" s="85" t="s">
        <v>80</v>
      </c>
      <c r="G92" s="7" t="s">
        <v>85</v>
      </c>
      <c r="H92" s="6">
        <v>21.614540100097656</v>
      </c>
      <c r="I92" s="6" t="s">
        <v>47</v>
      </c>
      <c r="J92" s="7" t="s">
        <v>47</v>
      </c>
      <c r="K92" s="6" t="s">
        <v>47</v>
      </c>
      <c r="L92" s="6" t="s">
        <v>47</v>
      </c>
      <c r="M92" s="6" t="b">
        <v>0</v>
      </c>
      <c r="N92" s="6">
        <v>0.01</v>
      </c>
      <c r="O92" s="6" t="b">
        <v>0</v>
      </c>
      <c r="P92" s="6">
        <v>3</v>
      </c>
      <c r="Q92" s="6">
        <v>15</v>
      </c>
      <c r="R92" s="6" t="s">
        <v>47</v>
      </c>
      <c r="S92" s="6" t="s">
        <v>46</v>
      </c>
      <c r="T92" s="6" t="s">
        <v>95</v>
      </c>
      <c r="U92" s="6" t="s">
        <v>46</v>
      </c>
      <c r="V92" s="6" t="s">
        <v>95</v>
      </c>
    </row>
    <row r="93" spans="1:22" x14ac:dyDescent="0.25">
      <c r="A93" s="6" t="s">
        <v>114</v>
      </c>
      <c r="B93" s="6" t="s">
        <v>1162</v>
      </c>
      <c r="C93" s="6" t="s">
        <v>88</v>
      </c>
      <c r="D93" s="6" t="s">
        <v>82</v>
      </c>
      <c r="E93" s="6" t="s">
        <v>87</v>
      </c>
      <c r="F93" s="6" t="s">
        <v>86</v>
      </c>
      <c r="G93" s="7">
        <v>35.757255554199219</v>
      </c>
      <c r="H93" s="6">
        <v>35.291313171386719</v>
      </c>
      <c r="I93" s="6">
        <v>0.65893936157226563</v>
      </c>
      <c r="J93" s="7">
        <v>15.228974342346191</v>
      </c>
      <c r="K93" s="6">
        <v>21.897354125976563</v>
      </c>
      <c r="L93" s="6">
        <v>9.4305133819580078</v>
      </c>
      <c r="M93" s="6" t="b">
        <v>0</v>
      </c>
      <c r="N93" s="6">
        <v>0.2</v>
      </c>
      <c r="O93" s="6" t="b">
        <v>0</v>
      </c>
      <c r="P93" s="6">
        <v>3</v>
      </c>
      <c r="Q93" s="6">
        <v>15</v>
      </c>
      <c r="R93" s="6" t="s">
        <v>47</v>
      </c>
      <c r="S93" s="6" t="s">
        <v>46</v>
      </c>
      <c r="T93" s="6" t="s">
        <v>95</v>
      </c>
      <c r="U93" s="6" t="s">
        <v>46</v>
      </c>
      <c r="V93" s="6" t="s">
        <v>46</v>
      </c>
    </row>
    <row r="94" spans="1:22" x14ac:dyDescent="0.25">
      <c r="A94" s="6" t="s">
        <v>114</v>
      </c>
      <c r="B94" s="6" t="s">
        <v>1162</v>
      </c>
      <c r="C94" s="6" t="s">
        <v>83</v>
      </c>
      <c r="D94" s="6" t="s">
        <v>82</v>
      </c>
      <c r="E94" s="6" t="s">
        <v>81</v>
      </c>
      <c r="F94" s="6" t="s">
        <v>80</v>
      </c>
      <c r="G94" s="7">
        <v>20.58415412902832</v>
      </c>
      <c r="H94" s="6">
        <v>20.58415412902832</v>
      </c>
      <c r="I94" s="6" t="s">
        <v>47</v>
      </c>
      <c r="J94" s="7" t="s">
        <v>47</v>
      </c>
      <c r="K94" s="6" t="s">
        <v>47</v>
      </c>
      <c r="L94" s="6" t="s">
        <v>47</v>
      </c>
      <c r="M94" s="6" t="b">
        <v>0</v>
      </c>
      <c r="N94" s="6">
        <v>0.01</v>
      </c>
      <c r="O94" s="6" t="b">
        <v>0</v>
      </c>
      <c r="P94" s="6">
        <v>3</v>
      </c>
      <c r="Q94" s="6">
        <v>15</v>
      </c>
      <c r="R94" s="6" t="s">
        <v>47</v>
      </c>
      <c r="S94" s="6" t="s">
        <v>46</v>
      </c>
      <c r="T94" s="6" t="s">
        <v>95</v>
      </c>
      <c r="U94" s="6" t="s">
        <v>46</v>
      </c>
      <c r="V94" s="6" t="s">
        <v>46</v>
      </c>
    </row>
    <row r="95" spans="1:22" x14ac:dyDescent="0.25">
      <c r="A95" s="6" t="s">
        <v>113</v>
      </c>
      <c r="B95" s="6" t="s">
        <v>1162</v>
      </c>
      <c r="C95" s="6" t="s">
        <v>88</v>
      </c>
      <c r="D95" s="6" t="s">
        <v>82</v>
      </c>
      <c r="E95" s="6" t="s">
        <v>87</v>
      </c>
      <c r="F95" s="85" t="s">
        <v>86</v>
      </c>
      <c r="G95" s="7">
        <v>34.825374603271484</v>
      </c>
      <c r="H95" s="6">
        <v>35.291313171386719</v>
      </c>
      <c r="I95" s="6">
        <v>0.65893936157226563</v>
      </c>
      <c r="J95" s="7">
        <v>28.56573486328125</v>
      </c>
      <c r="K95" s="6">
        <v>21.897354125976563</v>
      </c>
      <c r="L95" s="6">
        <v>9.4305133819580078</v>
      </c>
      <c r="M95" s="6" t="b">
        <v>0</v>
      </c>
      <c r="N95" s="6">
        <v>0.2</v>
      </c>
      <c r="O95" s="6" t="b">
        <v>0</v>
      </c>
      <c r="P95" s="6">
        <v>3</v>
      </c>
      <c r="Q95" s="6">
        <v>15</v>
      </c>
      <c r="R95" s="6" t="s">
        <v>47</v>
      </c>
      <c r="S95" s="6" t="s">
        <v>46</v>
      </c>
      <c r="T95" s="6" t="s">
        <v>95</v>
      </c>
      <c r="U95" s="6" t="s">
        <v>46</v>
      </c>
      <c r="V95" s="6" t="s">
        <v>95</v>
      </c>
    </row>
    <row r="96" spans="1:22" x14ac:dyDescent="0.25">
      <c r="A96" s="6" t="s">
        <v>113</v>
      </c>
      <c r="B96" s="6" t="s">
        <v>1162</v>
      </c>
      <c r="C96" s="6" t="s">
        <v>83</v>
      </c>
      <c r="D96" s="6" t="s">
        <v>82</v>
      </c>
      <c r="E96" s="6" t="s">
        <v>81</v>
      </c>
      <c r="F96" s="85" t="s">
        <v>80</v>
      </c>
      <c r="G96" s="7" t="s">
        <v>85</v>
      </c>
      <c r="H96" s="6">
        <v>20.58415412902832</v>
      </c>
      <c r="I96" s="6" t="s">
        <v>47</v>
      </c>
      <c r="J96" s="7" t="s">
        <v>47</v>
      </c>
      <c r="K96" s="6" t="s">
        <v>47</v>
      </c>
      <c r="L96" s="6" t="s">
        <v>47</v>
      </c>
      <c r="M96" s="6" t="b">
        <v>0</v>
      </c>
      <c r="N96" s="6">
        <v>0.01</v>
      </c>
      <c r="O96" s="6" t="b">
        <v>0</v>
      </c>
      <c r="P96" s="6">
        <v>3</v>
      </c>
      <c r="Q96" s="6">
        <v>15</v>
      </c>
      <c r="R96" s="6" t="s">
        <v>47</v>
      </c>
      <c r="S96" s="6" t="s">
        <v>46</v>
      </c>
      <c r="T96" s="6" t="s">
        <v>95</v>
      </c>
      <c r="U96" s="6" t="s">
        <v>46</v>
      </c>
      <c r="V96" s="6" t="s">
        <v>95</v>
      </c>
    </row>
    <row r="97" spans="1:22" x14ac:dyDescent="0.25">
      <c r="A97" s="6" t="s">
        <v>111</v>
      </c>
      <c r="B97" s="6" t="s">
        <v>1163</v>
      </c>
      <c r="C97" s="6" t="s">
        <v>88</v>
      </c>
      <c r="D97" s="6" t="s">
        <v>82</v>
      </c>
      <c r="E97" s="6" t="s">
        <v>87</v>
      </c>
      <c r="F97" s="85" t="s">
        <v>86</v>
      </c>
      <c r="G97" s="7">
        <v>21.79084587097168</v>
      </c>
      <c r="H97" s="6">
        <v>21.797466278076172</v>
      </c>
      <c r="I97" s="6">
        <v>9.3626696616411209E-3</v>
      </c>
      <c r="J97" s="7">
        <v>189160.8125</v>
      </c>
      <c r="K97" s="6">
        <v>188319.28125</v>
      </c>
      <c r="L97" s="6">
        <v>1190.115966796875</v>
      </c>
      <c r="M97" s="6" t="b">
        <v>0</v>
      </c>
      <c r="N97" s="6">
        <v>0.2</v>
      </c>
      <c r="O97" s="6" t="b">
        <v>0</v>
      </c>
      <c r="P97" s="6">
        <v>3</v>
      </c>
      <c r="Q97" s="6">
        <v>15</v>
      </c>
      <c r="R97" s="6" t="s">
        <v>47</v>
      </c>
      <c r="S97" s="6" t="s">
        <v>46</v>
      </c>
      <c r="T97" s="6" t="s">
        <v>46</v>
      </c>
      <c r="U97" s="6" t="s">
        <v>46</v>
      </c>
      <c r="V97" s="6" t="s">
        <v>95</v>
      </c>
    </row>
    <row r="98" spans="1:22" x14ac:dyDescent="0.25">
      <c r="A98" s="6" t="s">
        <v>111</v>
      </c>
      <c r="B98" s="6" t="s">
        <v>1163</v>
      </c>
      <c r="C98" s="6" t="s">
        <v>83</v>
      </c>
      <c r="D98" s="6" t="s">
        <v>82</v>
      </c>
      <c r="E98" s="6" t="s">
        <v>81</v>
      </c>
      <c r="F98" s="85" t="s">
        <v>80</v>
      </c>
      <c r="G98" s="7" t="s">
        <v>85</v>
      </c>
      <c r="H98" s="6" t="s">
        <v>47</v>
      </c>
      <c r="I98" s="6" t="s">
        <v>47</v>
      </c>
      <c r="J98" s="7" t="s">
        <v>47</v>
      </c>
      <c r="K98" s="6" t="s">
        <v>47</v>
      </c>
      <c r="L98" s="6" t="s">
        <v>47</v>
      </c>
      <c r="M98" s="6" t="b">
        <v>0</v>
      </c>
      <c r="N98" s="6">
        <v>0.01</v>
      </c>
      <c r="O98" s="6" t="b">
        <v>0</v>
      </c>
      <c r="P98" s="6">
        <v>3</v>
      </c>
      <c r="Q98" s="6">
        <v>15</v>
      </c>
      <c r="R98" s="6" t="s">
        <v>47</v>
      </c>
      <c r="S98" s="6" t="s">
        <v>46</v>
      </c>
      <c r="T98" s="6" t="s">
        <v>46</v>
      </c>
      <c r="U98" s="6" t="s">
        <v>46</v>
      </c>
      <c r="V98" s="6" t="s">
        <v>95</v>
      </c>
    </row>
    <row r="99" spans="1:22" x14ac:dyDescent="0.25">
      <c r="A99" s="6" t="s">
        <v>110</v>
      </c>
      <c r="B99" s="6" t="s">
        <v>1163</v>
      </c>
      <c r="C99" s="6" t="s">
        <v>88</v>
      </c>
      <c r="D99" s="6" t="s">
        <v>82</v>
      </c>
      <c r="E99" s="6" t="s">
        <v>87</v>
      </c>
      <c r="F99" s="85" t="s">
        <v>86</v>
      </c>
      <c r="G99" s="7">
        <v>21.804086685180664</v>
      </c>
      <c r="H99" s="6">
        <v>21.797466278076172</v>
      </c>
      <c r="I99" s="6">
        <v>9.3626696616411209E-3</v>
      </c>
      <c r="J99" s="7">
        <v>187477.734375</v>
      </c>
      <c r="K99" s="6">
        <v>188319.28125</v>
      </c>
      <c r="L99" s="6">
        <v>1190.115966796875</v>
      </c>
      <c r="M99" s="6" t="b">
        <v>0</v>
      </c>
      <c r="N99" s="6">
        <v>0.2</v>
      </c>
      <c r="O99" s="6" t="b">
        <v>0</v>
      </c>
      <c r="P99" s="6">
        <v>3</v>
      </c>
      <c r="Q99" s="6">
        <v>15</v>
      </c>
      <c r="R99" s="6" t="s">
        <v>47</v>
      </c>
      <c r="S99" s="6" t="s">
        <v>46</v>
      </c>
      <c r="T99" s="6" t="s">
        <v>46</v>
      </c>
      <c r="U99" s="6" t="s">
        <v>46</v>
      </c>
      <c r="V99" s="6" t="s">
        <v>95</v>
      </c>
    </row>
    <row r="100" spans="1:22" x14ac:dyDescent="0.25">
      <c r="A100" s="6" t="s">
        <v>110</v>
      </c>
      <c r="B100" s="6" t="s">
        <v>1163</v>
      </c>
      <c r="C100" s="6" t="s">
        <v>83</v>
      </c>
      <c r="D100" s="6" t="s">
        <v>82</v>
      </c>
      <c r="E100" s="6" t="s">
        <v>81</v>
      </c>
      <c r="F100" s="85" t="s">
        <v>80</v>
      </c>
      <c r="G100" s="7" t="s">
        <v>85</v>
      </c>
      <c r="H100" s="6" t="s">
        <v>47</v>
      </c>
      <c r="I100" s="6" t="s">
        <v>47</v>
      </c>
      <c r="J100" s="7" t="s">
        <v>47</v>
      </c>
      <c r="K100" s="6" t="s">
        <v>47</v>
      </c>
      <c r="L100" s="6" t="s">
        <v>47</v>
      </c>
      <c r="M100" s="6" t="b">
        <v>0</v>
      </c>
      <c r="N100" s="6">
        <v>0.01</v>
      </c>
      <c r="O100" s="6" t="b">
        <v>0</v>
      </c>
      <c r="P100" s="6">
        <v>3</v>
      </c>
      <c r="Q100" s="6">
        <v>15</v>
      </c>
      <c r="R100" s="6" t="s">
        <v>47</v>
      </c>
      <c r="S100" s="6" t="s">
        <v>46</v>
      </c>
      <c r="T100" s="6" t="s">
        <v>46</v>
      </c>
      <c r="U100" s="6" t="s">
        <v>46</v>
      </c>
      <c r="V100" s="6" t="s">
        <v>95</v>
      </c>
    </row>
    <row r="101" spans="1:22" x14ac:dyDescent="0.25">
      <c r="A101" s="6" t="s">
        <v>109</v>
      </c>
      <c r="B101" s="6" t="s">
        <v>1164</v>
      </c>
      <c r="C101" s="6" t="s">
        <v>88</v>
      </c>
      <c r="D101" s="6" t="s">
        <v>82</v>
      </c>
      <c r="E101" s="6" t="s">
        <v>87</v>
      </c>
      <c r="F101" s="6" t="s">
        <v>86</v>
      </c>
      <c r="G101" s="7">
        <v>20.541162490844727</v>
      </c>
      <c r="H101" s="6">
        <v>20.581062316894531</v>
      </c>
      <c r="I101" s="6">
        <v>5.6426875293254852E-2</v>
      </c>
      <c r="J101" s="7">
        <v>439711.25</v>
      </c>
      <c r="K101" s="6">
        <v>428182.28125</v>
      </c>
      <c r="L101" s="6">
        <v>16304.423828125</v>
      </c>
      <c r="M101" s="6" t="b">
        <v>0</v>
      </c>
      <c r="N101" s="6">
        <v>0.2</v>
      </c>
      <c r="O101" s="6" t="b">
        <v>0</v>
      </c>
      <c r="P101" s="6">
        <v>3</v>
      </c>
      <c r="Q101" s="6">
        <v>15</v>
      </c>
      <c r="R101" s="6" t="s">
        <v>47</v>
      </c>
      <c r="S101" s="6" t="s">
        <v>46</v>
      </c>
      <c r="T101" s="6" t="s">
        <v>95</v>
      </c>
      <c r="U101" s="6" t="s">
        <v>46</v>
      </c>
      <c r="V101" s="6" t="s">
        <v>46</v>
      </c>
    </row>
    <row r="102" spans="1:22" x14ac:dyDescent="0.25">
      <c r="A102" s="6" t="s">
        <v>109</v>
      </c>
      <c r="B102" s="6" t="s">
        <v>1164</v>
      </c>
      <c r="C102" s="6" t="s">
        <v>83</v>
      </c>
      <c r="D102" s="6" t="s">
        <v>82</v>
      </c>
      <c r="E102" s="6" t="s">
        <v>81</v>
      </c>
      <c r="F102" s="6" t="s">
        <v>80</v>
      </c>
      <c r="G102" s="7">
        <v>21.87263298034668</v>
      </c>
      <c r="H102" s="6">
        <v>21.307025909423828</v>
      </c>
      <c r="I102" s="6">
        <v>0.79989051818847656</v>
      </c>
      <c r="J102" s="7" t="s">
        <v>47</v>
      </c>
      <c r="K102" s="6" t="s">
        <v>47</v>
      </c>
      <c r="L102" s="6" t="s">
        <v>47</v>
      </c>
      <c r="M102" s="6" t="b">
        <v>0</v>
      </c>
      <c r="N102" s="6">
        <v>0.01</v>
      </c>
      <c r="O102" s="6" t="b">
        <v>0</v>
      </c>
      <c r="P102" s="6">
        <v>3</v>
      </c>
      <c r="Q102" s="6">
        <v>15</v>
      </c>
      <c r="R102" s="6" t="s">
        <v>47</v>
      </c>
      <c r="S102" s="6" t="s">
        <v>46</v>
      </c>
      <c r="T102" s="6" t="s">
        <v>95</v>
      </c>
      <c r="U102" s="6" t="s">
        <v>46</v>
      </c>
      <c r="V102" s="6" t="s">
        <v>46</v>
      </c>
    </row>
    <row r="103" spans="1:22" x14ac:dyDescent="0.25">
      <c r="A103" s="6" t="s">
        <v>108</v>
      </c>
      <c r="B103" s="6" t="s">
        <v>1164</v>
      </c>
      <c r="C103" s="6" t="s">
        <v>88</v>
      </c>
      <c r="D103" s="6" t="s">
        <v>82</v>
      </c>
      <c r="E103" s="6" t="s">
        <v>87</v>
      </c>
      <c r="F103" s="6" t="s">
        <v>86</v>
      </c>
      <c r="G103" s="7">
        <v>20.620962142944336</v>
      </c>
      <c r="H103" s="6">
        <v>20.581062316894531</v>
      </c>
      <c r="I103" s="6">
        <v>5.6426875293254852E-2</v>
      </c>
      <c r="J103" s="7">
        <v>416653.3125</v>
      </c>
      <c r="K103" s="6">
        <v>428182.28125</v>
      </c>
      <c r="L103" s="6">
        <v>16304.423828125</v>
      </c>
      <c r="M103" s="6" t="b">
        <v>0</v>
      </c>
      <c r="N103" s="6">
        <v>0.2</v>
      </c>
      <c r="O103" s="6" t="b">
        <v>0</v>
      </c>
      <c r="P103" s="6">
        <v>3</v>
      </c>
      <c r="Q103" s="6">
        <v>15</v>
      </c>
      <c r="R103" s="6" t="s">
        <v>47</v>
      </c>
      <c r="S103" s="6" t="s">
        <v>46</v>
      </c>
      <c r="T103" s="6" t="s">
        <v>95</v>
      </c>
      <c r="U103" s="6" t="s">
        <v>46</v>
      </c>
      <c r="V103" s="6" t="s">
        <v>46</v>
      </c>
    </row>
    <row r="104" spans="1:22" x14ac:dyDescent="0.25">
      <c r="A104" s="6" t="s">
        <v>108</v>
      </c>
      <c r="B104" s="6" t="s">
        <v>1164</v>
      </c>
      <c r="C104" s="6" t="s">
        <v>83</v>
      </c>
      <c r="D104" s="6" t="s">
        <v>82</v>
      </c>
      <c r="E104" s="6" t="s">
        <v>81</v>
      </c>
      <c r="F104" s="6" t="s">
        <v>80</v>
      </c>
      <c r="G104" s="7">
        <v>20.741416931152344</v>
      </c>
      <c r="H104" s="6">
        <v>21.307025909423828</v>
      </c>
      <c r="I104" s="6">
        <v>0.79989051818847656</v>
      </c>
      <c r="J104" s="7" t="s">
        <v>47</v>
      </c>
      <c r="K104" s="6" t="s">
        <v>47</v>
      </c>
      <c r="L104" s="6" t="s">
        <v>47</v>
      </c>
      <c r="M104" s="6" t="b">
        <v>0</v>
      </c>
      <c r="N104" s="6">
        <v>0.01</v>
      </c>
      <c r="O104" s="6" t="b">
        <v>0</v>
      </c>
      <c r="P104" s="6">
        <v>3</v>
      </c>
      <c r="Q104" s="6">
        <v>15</v>
      </c>
      <c r="R104" s="6" t="s">
        <v>47</v>
      </c>
      <c r="S104" s="6" t="s">
        <v>46</v>
      </c>
      <c r="T104" s="6" t="s">
        <v>95</v>
      </c>
      <c r="U104" s="6" t="s">
        <v>46</v>
      </c>
      <c r="V104" s="6" t="s">
        <v>46</v>
      </c>
    </row>
    <row r="105" spans="1:22" x14ac:dyDescent="0.25">
      <c r="A105" s="6" t="s">
        <v>107</v>
      </c>
      <c r="B105" s="6" t="s">
        <v>1165</v>
      </c>
      <c r="C105" s="6" t="s">
        <v>88</v>
      </c>
      <c r="D105" s="6" t="s">
        <v>82</v>
      </c>
      <c r="E105" s="6" t="s">
        <v>87</v>
      </c>
      <c r="F105" s="85" t="s">
        <v>86</v>
      </c>
      <c r="G105" s="7">
        <v>29.415473937988281</v>
      </c>
      <c r="H105" s="6">
        <v>29.423137664794922</v>
      </c>
      <c r="I105" s="6">
        <v>1.0836797766387463E-2</v>
      </c>
      <c r="J105" s="7">
        <v>1100.834228515625</v>
      </c>
      <c r="K105" s="6">
        <v>1095.1697998046875</v>
      </c>
      <c r="L105" s="6">
        <v>8.010711669921875</v>
      </c>
      <c r="M105" s="6" t="b">
        <v>0</v>
      </c>
      <c r="N105" s="6">
        <v>0.2</v>
      </c>
      <c r="O105" s="6" t="b">
        <v>0</v>
      </c>
      <c r="P105" s="6">
        <v>3</v>
      </c>
      <c r="Q105" s="6">
        <v>15</v>
      </c>
      <c r="R105" s="6" t="s">
        <v>47</v>
      </c>
      <c r="S105" s="6" t="s">
        <v>46</v>
      </c>
      <c r="T105" s="6" t="s">
        <v>46</v>
      </c>
      <c r="U105" s="6" t="s">
        <v>46</v>
      </c>
      <c r="V105" s="6" t="s">
        <v>95</v>
      </c>
    </row>
    <row r="106" spans="1:22" x14ac:dyDescent="0.25">
      <c r="A106" s="6" t="s">
        <v>107</v>
      </c>
      <c r="B106" s="6" t="s">
        <v>1165</v>
      </c>
      <c r="C106" s="6" t="s">
        <v>83</v>
      </c>
      <c r="D106" s="6" t="s">
        <v>82</v>
      </c>
      <c r="E106" s="6" t="s">
        <v>81</v>
      </c>
      <c r="F106" s="85" t="s">
        <v>80</v>
      </c>
      <c r="G106" s="7" t="s">
        <v>85</v>
      </c>
      <c r="H106" s="6" t="s">
        <v>47</v>
      </c>
      <c r="I106" s="6" t="s">
        <v>47</v>
      </c>
      <c r="J106" s="7" t="s">
        <v>47</v>
      </c>
      <c r="K106" s="6" t="s">
        <v>47</v>
      </c>
      <c r="L106" s="6" t="s">
        <v>47</v>
      </c>
      <c r="M106" s="6" t="b">
        <v>0</v>
      </c>
      <c r="N106" s="6">
        <v>0.01</v>
      </c>
      <c r="O106" s="6" t="b">
        <v>0</v>
      </c>
      <c r="P106" s="6">
        <v>3</v>
      </c>
      <c r="Q106" s="6">
        <v>15</v>
      </c>
      <c r="R106" s="6" t="s">
        <v>47</v>
      </c>
      <c r="S106" s="6" t="s">
        <v>46</v>
      </c>
      <c r="T106" s="6" t="s">
        <v>46</v>
      </c>
      <c r="U106" s="6" t="s">
        <v>46</v>
      </c>
      <c r="V106" s="6" t="s">
        <v>95</v>
      </c>
    </row>
    <row r="107" spans="1:22" x14ac:dyDescent="0.25">
      <c r="A107" s="6" t="s">
        <v>106</v>
      </c>
      <c r="B107" s="6" t="s">
        <v>1165</v>
      </c>
      <c r="C107" s="6" t="s">
        <v>88</v>
      </c>
      <c r="D107" s="6" t="s">
        <v>82</v>
      </c>
      <c r="E107" s="6" t="s">
        <v>87</v>
      </c>
      <c r="F107" s="85" t="s">
        <v>86</v>
      </c>
      <c r="G107" s="7">
        <v>29.43079948425293</v>
      </c>
      <c r="H107" s="6">
        <v>29.423137664794922</v>
      </c>
      <c r="I107" s="6">
        <v>1.0836797766387463E-2</v>
      </c>
      <c r="J107" s="7">
        <v>1089.50537109375</v>
      </c>
      <c r="K107" s="6">
        <v>1095.1697998046875</v>
      </c>
      <c r="L107" s="6">
        <v>8.010711669921875</v>
      </c>
      <c r="M107" s="6" t="b">
        <v>0</v>
      </c>
      <c r="N107" s="6">
        <v>0.2</v>
      </c>
      <c r="O107" s="6" t="b">
        <v>0</v>
      </c>
      <c r="P107" s="6">
        <v>3</v>
      </c>
      <c r="Q107" s="6">
        <v>15</v>
      </c>
      <c r="R107" s="6" t="s">
        <v>47</v>
      </c>
      <c r="S107" s="6" t="s">
        <v>46</v>
      </c>
      <c r="T107" s="6" t="s">
        <v>46</v>
      </c>
      <c r="U107" s="6" t="s">
        <v>46</v>
      </c>
      <c r="V107" s="6" t="s">
        <v>95</v>
      </c>
    </row>
    <row r="108" spans="1:22" x14ac:dyDescent="0.25">
      <c r="A108" s="6" t="s">
        <v>106</v>
      </c>
      <c r="B108" s="6" t="s">
        <v>1165</v>
      </c>
      <c r="C108" s="6" t="s">
        <v>83</v>
      </c>
      <c r="D108" s="6" t="s">
        <v>82</v>
      </c>
      <c r="E108" s="6" t="s">
        <v>81</v>
      </c>
      <c r="F108" s="85" t="s">
        <v>80</v>
      </c>
      <c r="G108" s="7" t="s">
        <v>85</v>
      </c>
      <c r="H108" s="6" t="s">
        <v>47</v>
      </c>
      <c r="I108" s="6" t="s">
        <v>47</v>
      </c>
      <c r="J108" s="7" t="s">
        <v>47</v>
      </c>
      <c r="K108" s="6" t="s">
        <v>47</v>
      </c>
      <c r="L108" s="6" t="s">
        <v>47</v>
      </c>
      <c r="M108" s="6" t="b">
        <v>0</v>
      </c>
      <c r="N108" s="6">
        <v>0.01</v>
      </c>
      <c r="O108" s="6" t="b">
        <v>0</v>
      </c>
      <c r="P108" s="6">
        <v>3</v>
      </c>
      <c r="Q108" s="6">
        <v>15</v>
      </c>
      <c r="R108" s="6" t="s">
        <v>47</v>
      </c>
      <c r="S108" s="6" t="s">
        <v>46</v>
      </c>
      <c r="T108" s="6" t="s">
        <v>46</v>
      </c>
      <c r="U108" s="6" t="s">
        <v>46</v>
      </c>
      <c r="V108" s="6" t="s">
        <v>95</v>
      </c>
    </row>
    <row r="109" spans="1:22" x14ac:dyDescent="0.25">
      <c r="A109" s="6" t="s">
        <v>105</v>
      </c>
      <c r="B109" s="6" t="s">
        <v>1166</v>
      </c>
      <c r="C109" s="6" t="s">
        <v>88</v>
      </c>
      <c r="D109" s="6" t="s">
        <v>82</v>
      </c>
      <c r="E109" s="6" t="s">
        <v>87</v>
      </c>
      <c r="F109" s="85" t="s">
        <v>86</v>
      </c>
      <c r="G109" s="7">
        <v>30.048238754272461</v>
      </c>
      <c r="H109" s="6">
        <v>30.147689819335938</v>
      </c>
      <c r="I109" s="6">
        <v>0.14064504206180573</v>
      </c>
      <c r="J109" s="7">
        <v>718.1763916015625</v>
      </c>
      <c r="K109" s="6">
        <v>673.0626220703125</v>
      </c>
      <c r="L109" s="6">
        <v>63.800506591796875</v>
      </c>
      <c r="M109" s="6" t="b">
        <v>0</v>
      </c>
      <c r="N109" s="6">
        <v>0.2</v>
      </c>
      <c r="O109" s="6" t="b">
        <v>0</v>
      </c>
      <c r="P109" s="6">
        <v>3</v>
      </c>
      <c r="Q109" s="6">
        <v>15</v>
      </c>
      <c r="R109" s="6" t="s">
        <v>47</v>
      </c>
      <c r="S109" s="6" t="s">
        <v>46</v>
      </c>
      <c r="T109" s="6" t="s">
        <v>46</v>
      </c>
      <c r="U109" s="6" t="s">
        <v>46</v>
      </c>
      <c r="V109" s="6" t="s">
        <v>95</v>
      </c>
    </row>
    <row r="110" spans="1:22" x14ac:dyDescent="0.25">
      <c r="A110" s="6" t="s">
        <v>105</v>
      </c>
      <c r="B110" s="6" t="s">
        <v>1166</v>
      </c>
      <c r="C110" s="6" t="s">
        <v>83</v>
      </c>
      <c r="D110" s="6" t="s">
        <v>82</v>
      </c>
      <c r="E110" s="6" t="s">
        <v>81</v>
      </c>
      <c r="F110" s="85" t="s">
        <v>80</v>
      </c>
      <c r="G110" s="7" t="s">
        <v>85</v>
      </c>
      <c r="H110" s="6" t="s">
        <v>47</v>
      </c>
      <c r="I110" s="6" t="s">
        <v>47</v>
      </c>
      <c r="J110" s="7" t="s">
        <v>47</v>
      </c>
      <c r="K110" s="6" t="s">
        <v>47</v>
      </c>
      <c r="L110" s="6" t="s">
        <v>47</v>
      </c>
      <c r="M110" s="6" t="b">
        <v>0</v>
      </c>
      <c r="N110" s="6">
        <v>0.01</v>
      </c>
      <c r="O110" s="6" t="b">
        <v>0</v>
      </c>
      <c r="P110" s="6">
        <v>3</v>
      </c>
      <c r="Q110" s="6">
        <v>15</v>
      </c>
      <c r="R110" s="6" t="s">
        <v>47</v>
      </c>
      <c r="S110" s="6" t="s">
        <v>46</v>
      </c>
      <c r="T110" s="6" t="s">
        <v>46</v>
      </c>
      <c r="U110" s="6" t="s">
        <v>46</v>
      </c>
      <c r="V110" s="6" t="s">
        <v>95</v>
      </c>
    </row>
    <row r="111" spans="1:22" x14ac:dyDescent="0.25">
      <c r="A111" s="6" t="s">
        <v>104</v>
      </c>
      <c r="B111" s="6" t="s">
        <v>1166</v>
      </c>
      <c r="C111" s="6" t="s">
        <v>88</v>
      </c>
      <c r="D111" s="6" t="s">
        <v>82</v>
      </c>
      <c r="E111" s="6" t="s">
        <v>87</v>
      </c>
      <c r="F111" s="6" t="s">
        <v>86</v>
      </c>
      <c r="G111" s="7">
        <v>30.247140884399414</v>
      </c>
      <c r="H111" s="6">
        <v>30.147689819335938</v>
      </c>
      <c r="I111" s="6">
        <v>0.14064504206180573</v>
      </c>
      <c r="J111" s="7">
        <v>627.9488525390625</v>
      </c>
      <c r="K111" s="6">
        <v>673.0626220703125</v>
      </c>
      <c r="L111" s="6">
        <v>63.800506591796875</v>
      </c>
      <c r="M111" s="6" t="b">
        <v>0</v>
      </c>
      <c r="N111" s="6">
        <v>0.2</v>
      </c>
      <c r="O111" s="6" t="b">
        <v>0</v>
      </c>
      <c r="P111" s="6">
        <v>3</v>
      </c>
      <c r="Q111" s="6">
        <v>15</v>
      </c>
      <c r="R111" s="6" t="s">
        <v>47</v>
      </c>
      <c r="S111" s="6" t="s">
        <v>46</v>
      </c>
      <c r="T111" s="6" t="s">
        <v>46</v>
      </c>
      <c r="U111" s="6" t="s">
        <v>46</v>
      </c>
      <c r="V111" s="6" t="s">
        <v>95</v>
      </c>
    </row>
    <row r="112" spans="1:22" x14ac:dyDescent="0.25">
      <c r="A112" s="6" t="s">
        <v>104</v>
      </c>
      <c r="B112" s="6" t="s">
        <v>1166</v>
      </c>
      <c r="C112" s="6" t="s">
        <v>83</v>
      </c>
      <c r="D112" s="6" t="s">
        <v>82</v>
      </c>
      <c r="E112" s="6" t="s">
        <v>81</v>
      </c>
      <c r="F112" s="6" t="s">
        <v>80</v>
      </c>
      <c r="G112" s="7" t="s">
        <v>85</v>
      </c>
      <c r="H112" s="6" t="s">
        <v>47</v>
      </c>
      <c r="I112" s="6" t="s">
        <v>47</v>
      </c>
      <c r="J112" s="7" t="s">
        <v>47</v>
      </c>
      <c r="K112" s="6" t="s">
        <v>47</v>
      </c>
      <c r="L112" s="6" t="s">
        <v>47</v>
      </c>
      <c r="M112" s="6" t="b">
        <v>0</v>
      </c>
      <c r="N112" s="6">
        <v>0.01</v>
      </c>
      <c r="O112" s="6" t="b">
        <v>0</v>
      </c>
      <c r="P112" s="6">
        <v>3</v>
      </c>
      <c r="Q112" s="6">
        <v>15</v>
      </c>
      <c r="R112" s="6" t="s">
        <v>47</v>
      </c>
      <c r="S112" s="6" t="s">
        <v>46</v>
      </c>
      <c r="T112" s="6" t="s">
        <v>46</v>
      </c>
      <c r="U112" s="6" t="s">
        <v>46</v>
      </c>
      <c r="V112" s="6" t="s">
        <v>95</v>
      </c>
    </row>
    <row r="113" spans="1:22" x14ac:dyDescent="0.25">
      <c r="A113" s="6" t="s">
        <v>103</v>
      </c>
      <c r="B113" s="6" t="s">
        <v>1167</v>
      </c>
      <c r="C113" s="6" t="s">
        <v>88</v>
      </c>
      <c r="D113" s="6" t="s">
        <v>82</v>
      </c>
      <c r="E113" s="6" t="s">
        <v>87</v>
      </c>
      <c r="F113" s="6" t="s">
        <v>86</v>
      </c>
      <c r="G113" s="7" t="s">
        <v>85</v>
      </c>
      <c r="H113" s="6" t="s">
        <v>47</v>
      </c>
      <c r="I113" s="6" t="s">
        <v>47</v>
      </c>
      <c r="J113" s="7" t="s">
        <v>47</v>
      </c>
      <c r="K113" s="6" t="s">
        <v>47</v>
      </c>
      <c r="L113" s="6" t="s">
        <v>47</v>
      </c>
      <c r="M113" s="6" t="b">
        <v>0</v>
      </c>
      <c r="N113" s="6">
        <v>0.2</v>
      </c>
      <c r="O113" s="6" t="b">
        <v>0</v>
      </c>
      <c r="P113" s="6">
        <v>3</v>
      </c>
      <c r="Q113" s="6">
        <v>15</v>
      </c>
      <c r="R113" s="6" t="s">
        <v>47</v>
      </c>
      <c r="S113" s="6" t="s">
        <v>46</v>
      </c>
      <c r="T113" s="6" t="s">
        <v>46</v>
      </c>
      <c r="U113" s="6" t="s">
        <v>46</v>
      </c>
      <c r="V113" s="6" t="s">
        <v>46</v>
      </c>
    </row>
    <row r="114" spans="1:22" x14ac:dyDescent="0.25">
      <c r="A114" s="6" t="s">
        <v>103</v>
      </c>
      <c r="B114" s="6" t="s">
        <v>1167</v>
      </c>
      <c r="C114" s="6" t="s">
        <v>83</v>
      </c>
      <c r="D114" s="6" t="s">
        <v>82</v>
      </c>
      <c r="E114" s="6" t="s">
        <v>81</v>
      </c>
      <c r="F114" s="6" t="s">
        <v>80</v>
      </c>
      <c r="G114" s="7">
        <v>20.687707901000977</v>
      </c>
      <c r="H114" s="6">
        <v>20.687707901000977</v>
      </c>
      <c r="I114" s="6" t="s">
        <v>47</v>
      </c>
      <c r="J114" s="7" t="s">
        <v>47</v>
      </c>
      <c r="K114" s="6" t="s">
        <v>47</v>
      </c>
      <c r="L114" s="6" t="s">
        <v>47</v>
      </c>
      <c r="M114" s="6" t="b">
        <v>0</v>
      </c>
      <c r="N114" s="6">
        <v>0.01</v>
      </c>
      <c r="O114" s="6" t="b">
        <v>0</v>
      </c>
      <c r="P114" s="6">
        <v>3</v>
      </c>
      <c r="Q114" s="6">
        <v>15</v>
      </c>
      <c r="R114" s="6" t="s">
        <v>47</v>
      </c>
      <c r="S114" s="6" t="s">
        <v>46</v>
      </c>
      <c r="T114" s="6" t="s">
        <v>46</v>
      </c>
      <c r="U114" s="6" t="s">
        <v>46</v>
      </c>
      <c r="V114" s="6" t="s">
        <v>46</v>
      </c>
    </row>
    <row r="115" spans="1:22" x14ac:dyDescent="0.25">
      <c r="A115" s="6" t="s">
        <v>102</v>
      </c>
      <c r="B115" s="6" t="s">
        <v>1167</v>
      </c>
      <c r="C115" s="6" t="s">
        <v>88</v>
      </c>
      <c r="D115" s="6" t="s">
        <v>82</v>
      </c>
      <c r="E115" s="6" t="s">
        <v>87</v>
      </c>
      <c r="F115" s="85" t="s">
        <v>86</v>
      </c>
      <c r="G115" s="7" t="s">
        <v>85</v>
      </c>
      <c r="H115" s="6" t="s">
        <v>47</v>
      </c>
      <c r="I115" s="6" t="s">
        <v>47</v>
      </c>
      <c r="J115" s="7" t="s">
        <v>47</v>
      </c>
      <c r="K115" s="6" t="s">
        <v>47</v>
      </c>
      <c r="L115" s="6" t="s">
        <v>47</v>
      </c>
      <c r="M115" s="6" t="b">
        <v>0</v>
      </c>
      <c r="N115" s="6">
        <v>0.2</v>
      </c>
      <c r="O115" s="6" t="b">
        <v>0</v>
      </c>
      <c r="P115" s="6">
        <v>3</v>
      </c>
      <c r="Q115" s="6">
        <v>15</v>
      </c>
      <c r="R115" s="6" t="s">
        <v>47</v>
      </c>
      <c r="S115" s="6" t="s">
        <v>46</v>
      </c>
      <c r="T115" s="6" t="s">
        <v>46</v>
      </c>
      <c r="U115" s="6" t="s">
        <v>46</v>
      </c>
      <c r="V115" s="6" t="s">
        <v>95</v>
      </c>
    </row>
    <row r="116" spans="1:22" x14ac:dyDescent="0.25">
      <c r="A116" s="6" t="s">
        <v>102</v>
      </c>
      <c r="B116" s="6" t="s">
        <v>1167</v>
      </c>
      <c r="C116" s="6" t="s">
        <v>83</v>
      </c>
      <c r="D116" s="6" t="s">
        <v>82</v>
      </c>
      <c r="E116" s="6" t="s">
        <v>81</v>
      </c>
      <c r="F116" s="85" t="s">
        <v>80</v>
      </c>
      <c r="G116" s="7" t="s">
        <v>85</v>
      </c>
      <c r="H116" s="6">
        <v>20.687707901000977</v>
      </c>
      <c r="I116" s="6" t="s">
        <v>47</v>
      </c>
      <c r="J116" s="7" t="s">
        <v>47</v>
      </c>
      <c r="K116" s="6" t="s">
        <v>47</v>
      </c>
      <c r="L116" s="6" t="s">
        <v>47</v>
      </c>
      <c r="M116" s="6" t="b">
        <v>0</v>
      </c>
      <c r="N116" s="6">
        <v>0.01</v>
      </c>
      <c r="O116" s="6" t="b">
        <v>0</v>
      </c>
      <c r="P116" s="6">
        <v>3</v>
      </c>
      <c r="Q116" s="6">
        <v>15</v>
      </c>
      <c r="R116" s="6" t="s">
        <v>47</v>
      </c>
      <c r="S116" s="6" t="s">
        <v>46</v>
      </c>
      <c r="T116" s="6" t="s">
        <v>46</v>
      </c>
      <c r="U116" s="6" t="s">
        <v>46</v>
      </c>
      <c r="V116" s="6" t="s">
        <v>95</v>
      </c>
    </row>
    <row r="117" spans="1:22" x14ac:dyDescent="0.25">
      <c r="A117" s="6" t="s">
        <v>101</v>
      </c>
      <c r="B117" s="6" t="s">
        <v>1168</v>
      </c>
      <c r="C117" s="6" t="s">
        <v>88</v>
      </c>
      <c r="D117" s="6" t="s">
        <v>82</v>
      </c>
      <c r="E117" s="6" t="s">
        <v>87</v>
      </c>
      <c r="F117" s="85" t="s">
        <v>86</v>
      </c>
      <c r="G117" s="7">
        <v>27.875766754150391</v>
      </c>
      <c r="H117" s="6">
        <v>27.945194244384766</v>
      </c>
      <c r="I117" s="6">
        <v>9.8183952271938324E-2</v>
      </c>
      <c r="J117" s="7">
        <v>3112.267333984375</v>
      </c>
      <c r="K117" s="6">
        <v>2973.04638671875</v>
      </c>
      <c r="L117" s="6">
        <v>196.88832092285156</v>
      </c>
      <c r="M117" s="6" t="b">
        <v>0</v>
      </c>
      <c r="N117" s="6">
        <v>0.2</v>
      </c>
      <c r="O117" s="6" t="b">
        <v>0</v>
      </c>
      <c r="P117" s="6">
        <v>3</v>
      </c>
      <c r="Q117" s="6">
        <v>15</v>
      </c>
      <c r="R117" s="6" t="s">
        <v>47</v>
      </c>
      <c r="S117" s="6" t="s">
        <v>46</v>
      </c>
      <c r="T117" s="6" t="s">
        <v>46</v>
      </c>
      <c r="U117" s="6" t="s">
        <v>46</v>
      </c>
      <c r="V117" s="6" t="s">
        <v>95</v>
      </c>
    </row>
    <row r="118" spans="1:22" x14ac:dyDescent="0.25">
      <c r="A118" s="6" t="s">
        <v>101</v>
      </c>
      <c r="B118" s="6" t="s">
        <v>1168</v>
      </c>
      <c r="C118" s="6" t="s">
        <v>83</v>
      </c>
      <c r="D118" s="6" t="s">
        <v>82</v>
      </c>
      <c r="E118" s="6" t="s">
        <v>81</v>
      </c>
      <c r="F118" s="85" t="s">
        <v>80</v>
      </c>
      <c r="G118" s="7" t="s">
        <v>85</v>
      </c>
      <c r="H118" s="6">
        <v>21.358211517333984</v>
      </c>
      <c r="I118" s="6" t="s">
        <v>47</v>
      </c>
      <c r="J118" s="7" t="s">
        <v>47</v>
      </c>
      <c r="K118" s="6" t="s">
        <v>47</v>
      </c>
      <c r="L118" s="6" t="s">
        <v>47</v>
      </c>
      <c r="M118" s="6" t="b">
        <v>0</v>
      </c>
      <c r="N118" s="6">
        <v>0.01</v>
      </c>
      <c r="O118" s="6" t="b">
        <v>0</v>
      </c>
      <c r="P118" s="6">
        <v>3</v>
      </c>
      <c r="Q118" s="6">
        <v>15</v>
      </c>
      <c r="R118" s="6" t="s">
        <v>47</v>
      </c>
      <c r="S118" s="6" t="s">
        <v>46</v>
      </c>
      <c r="T118" s="6" t="s">
        <v>46</v>
      </c>
      <c r="U118" s="6" t="s">
        <v>46</v>
      </c>
      <c r="V118" s="6" t="s">
        <v>95</v>
      </c>
    </row>
    <row r="119" spans="1:22" x14ac:dyDescent="0.25">
      <c r="A119" s="6" t="s">
        <v>100</v>
      </c>
      <c r="B119" s="6" t="s">
        <v>1168</v>
      </c>
      <c r="C119" s="6" t="s">
        <v>88</v>
      </c>
      <c r="D119" s="6" t="s">
        <v>82</v>
      </c>
      <c r="E119" s="6" t="s">
        <v>87</v>
      </c>
      <c r="F119" s="6" t="s">
        <v>86</v>
      </c>
      <c r="G119" s="7">
        <v>28.014619827270508</v>
      </c>
      <c r="H119" s="6">
        <v>27.945194244384766</v>
      </c>
      <c r="I119" s="6">
        <v>9.8183952271938324E-2</v>
      </c>
      <c r="J119" s="7">
        <v>2833.8251953125</v>
      </c>
      <c r="K119" s="6">
        <v>2973.04638671875</v>
      </c>
      <c r="L119" s="6">
        <v>196.88832092285156</v>
      </c>
      <c r="M119" s="6" t="b">
        <v>0</v>
      </c>
      <c r="N119" s="6">
        <v>0.2</v>
      </c>
      <c r="O119" s="6" t="b">
        <v>0</v>
      </c>
      <c r="P119" s="6">
        <v>3</v>
      </c>
      <c r="Q119" s="6">
        <v>15</v>
      </c>
      <c r="R119" s="6" t="s">
        <v>47</v>
      </c>
      <c r="S119" s="6" t="s">
        <v>46</v>
      </c>
      <c r="T119" s="6" t="s">
        <v>46</v>
      </c>
      <c r="U119" s="6" t="s">
        <v>46</v>
      </c>
      <c r="V119" s="6" t="s">
        <v>46</v>
      </c>
    </row>
    <row r="120" spans="1:22" x14ac:dyDescent="0.25">
      <c r="A120" s="6" t="s">
        <v>100</v>
      </c>
      <c r="B120" s="6" t="s">
        <v>1168</v>
      </c>
      <c r="C120" s="6" t="s">
        <v>83</v>
      </c>
      <c r="D120" s="6" t="s">
        <v>82</v>
      </c>
      <c r="E120" s="6" t="s">
        <v>81</v>
      </c>
      <c r="F120" s="6" t="s">
        <v>80</v>
      </c>
      <c r="G120" s="7">
        <v>21.358211517333984</v>
      </c>
      <c r="H120" s="6">
        <v>21.358211517333984</v>
      </c>
      <c r="I120" s="6" t="s">
        <v>47</v>
      </c>
      <c r="J120" s="7" t="s">
        <v>47</v>
      </c>
      <c r="K120" s="6" t="s">
        <v>47</v>
      </c>
      <c r="L120" s="6" t="s">
        <v>47</v>
      </c>
      <c r="M120" s="6" t="b">
        <v>0</v>
      </c>
      <c r="N120" s="6">
        <v>0.01</v>
      </c>
      <c r="O120" s="6" t="b">
        <v>0</v>
      </c>
      <c r="P120" s="6">
        <v>3</v>
      </c>
      <c r="Q120" s="6">
        <v>15</v>
      </c>
      <c r="R120" s="6" t="s">
        <v>47</v>
      </c>
      <c r="S120" s="6" t="s">
        <v>46</v>
      </c>
      <c r="T120" s="6" t="s">
        <v>46</v>
      </c>
      <c r="U120" s="6" t="s">
        <v>46</v>
      </c>
      <c r="V120" s="6" t="s">
        <v>46</v>
      </c>
    </row>
    <row r="121" spans="1:22" x14ac:dyDescent="0.25">
      <c r="A121" s="6" t="s">
        <v>98</v>
      </c>
      <c r="B121" s="6" t="s">
        <v>1169</v>
      </c>
      <c r="C121" s="6" t="s">
        <v>88</v>
      </c>
      <c r="D121" s="6" t="s">
        <v>82</v>
      </c>
      <c r="E121" s="6" t="s">
        <v>87</v>
      </c>
      <c r="F121" s="6" t="s">
        <v>86</v>
      </c>
      <c r="G121" s="7" t="s">
        <v>85</v>
      </c>
      <c r="H121" s="6" t="s">
        <v>47</v>
      </c>
      <c r="I121" s="6" t="s">
        <v>47</v>
      </c>
      <c r="J121" s="7" t="s">
        <v>47</v>
      </c>
      <c r="K121" s="6" t="s">
        <v>47</v>
      </c>
      <c r="L121" s="6" t="s">
        <v>47</v>
      </c>
      <c r="M121" s="6" t="b">
        <v>0</v>
      </c>
      <c r="N121" s="6">
        <v>0.2</v>
      </c>
      <c r="O121" s="6" t="b">
        <v>0</v>
      </c>
      <c r="P121" s="6">
        <v>3</v>
      </c>
      <c r="Q121" s="6">
        <v>15</v>
      </c>
      <c r="R121" s="6" t="s">
        <v>47</v>
      </c>
      <c r="S121" s="6" t="s">
        <v>46</v>
      </c>
      <c r="T121" s="6" t="s">
        <v>46</v>
      </c>
      <c r="U121" s="6" t="s">
        <v>46</v>
      </c>
      <c r="V121" s="6" t="s">
        <v>46</v>
      </c>
    </row>
    <row r="122" spans="1:22" x14ac:dyDescent="0.25">
      <c r="A122" s="6" t="s">
        <v>98</v>
      </c>
      <c r="B122" s="6" t="s">
        <v>1169</v>
      </c>
      <c r="C122" s="6" t="s">
        <v>83</v>
      </c>
      <c r="D122" s="6" t="s">
        <v>82</v>
      </c>
      <c r="E122" s="6" t="s">
        <v>81</v>
      </c>
      <c r="F122" s="6" t="s">
        <v>80</v>
      </c>
      <c r="G122" s="7">
        <v>21.084417343139648</v>
      </c>
      <c r="H122" s="6">
        <v>21.084417343139648</v>
      </c>
      <c r="I122" s="6" t="s">
        <v>47</v>
      </c>
      <c r="J122" s="7" t="s">
        <v>47</v>
      </c>
      <c r="K122" s="6" t="s">
        <v>47</v>
      </c>
      <c r="L122" s="6" t="s">
        <v>47</v>
      </c>
      <c r="M122" s="6" t="b">
        <v>0</v>
      </c>
      <c r="N122" s="6">
        <v>0.01</v>
      </c>
      <c r="O122" s="6" t="b">
        <v>0</v>
      </c>
      <c r="P122" s="6">
        <v>3</v>
      </c>
      <c r="Q122" s="6">
        <v>15</v>
      </c>
      <c r="R122" s="6" t="s">
        <v>47</v>
      </c>
      <c r="S122" s="6" t="s">
        <v>46</v>
      </c>
      <c r="T122" s="6" t="s">
        <v>46</v>
      </c>
      <c r="U122" s="6" t="s">
        <v>46</v>
      </c>
      <c r="V122" s="6" t="s">
        <v>46</v>
      </c>
    </row>
    <row r="123" spans="1:22" x14ac:dyDescent="0.25">
      <c r="A123" s="6" t="s">
        <v>97</v>
      </c>
      <c r="B123" s="6" t="s">
        <v>1169</v>
      </c>
      <c r="C123" s="6" t="s">
        <v>88</v>
      </c>
      <c r="D123" s="6" t="s">
        <v>82</v>
      </c>
      <c r="E123" s="6" t="s">
        <v>87</v>
      </c>
      <c r="F123" s="85" t="s">
        <v>86</v>
      </c>
      <c r="G123" s="7" t="s">
        <v>85</v>
      </c>
      <c r="H123" s="6" t="s">
        <v>47</v>
      </c>
      <c r="I123" s="6" t="s">
        <v>47</v>
      </c>
      <c r="J123" s="7" t="s">
        <v>47</v>
      </c>
      <c r="K123" s="6" t="s">
        <v>47</v>
      </c>
      <c r="L123" s="6" t="s">
        <v>47</v>
      </c>
      <c r="M123" s="6" t="b">
        <v>0</v>
      </c>
      <c r="N123" s="6">
        <v>0.2</v>
      </c>
      <c r="O123" s="6" t="b">
        <v>0</v>
      </c>
      <c r="P123" s="6">
        <v>3</v>
      </c>
      <c r="Q123" s="6">
        <v>15</v>
      </c>
      <c r="R123" s="6" t="s">
        <v>47</v>
      </c>
      <c r="S123" s="6" t="s">
        <v>46</v>
      </c>
      <c r="T123" s="6" t="s">
        <v>46</v>
      </c>
      <c r="U123" s="6" t="s">
        <v>46</v>
      </c>
      <c r="V123" s="6" t="s">
        <v>95</v>
      </c>
    </row>
    <row r="124" spans="1:22" x14ac:dyDescent="0.25">
      <c r="A124" s="6" t="s">
        <v>97</v>
      </c>
      <c r="B124" s="6" t="s">
        <v>1169</v>
      </c>
      <c r="C124" s="6" t="s">
        <v>83</v>
      </c>
      <c r="D124" s="6" t="s">
        <v>82</v>
      </c>
      <c r="E124" s="6" t="s">
        <v>81</v>
      </c>
      <c r="F124" s="85" t="s">
        <v>80</v>
      </c>
      <c r="G124" s="7" t="s">
        <v>85</v>
      </c>
      <c r="H124" s="6">
        <v>21.084417343139648</v>
      </c>
      <c r="I124" s="6" t="s">
        <v>47</v>
      </c>
      <c r="J124" s="7" t="s">
        <v>47</v>
      </c>
      <c r="K124" s="6" t="s">
        <v>47</v>
      </c>
      <c r="L124" s="6" t="s">
        <v>47</v>
      </c>
      <c r="M124" s="6" t="b">
        <v>0</v>
      </c>
      <c r="N124" s="6">
        <v>0.01</v>
      </c>
      <c r="O124" s="6" t="b">
        <v>0</v>
      </c>
      <c r="P124" s="6">
        <v>3</v>
      </c>
      <c r="Q124" s="6">
        <v>15</v>
      </c>
      <c r="R124" s="6" t="s">
        <v>47</v>
      </c>
      <c r="S124" s="6" t="s">
        <v>46</v>
      </c>
      <c r="T124" s="6" t="s">
        <v>46</v>
      </c>
      <c r="U124" s="6" t="s">
        <v>46</v>
      </c>
      <c r="V124" s="6" t="s">
        <v>95</v>
      </c>
    </row>
    <row r="125" spans="1:22" x14ac:dyDescent="0.25">
      <c r="A125" s="6" t="s">
        <v>94</v>
      </c>
      <c r="B125" s="6" t="s">
        <v>1170</v>
      </c>
      <c r="C125" s="6" t="s">
        <v>88</v>
      </c>
      <c r="D125" s="6" t="s">
        <v>82</v>
      </c>
      <c r="E125" s="6" t="s">
        <v>87</v>
      </c>
      <c r="F125" s="85" t="s">
        <v>86</v>
      </c>
      <c r="G125" s="7" t="s">
        <v>85</v>
      </c>
      <c r="H125" s="6" t="s">
        <v>47</v>
      </c>
      <c r="I125" s="6" t="s">
        <v>47</v>
      </c>
      <c r="J125" s="7" t="s">
        <v>47</v>
      </c>
      <c r="K125" s="6" t="s">
        <v>47</v>
      </c>
      <c r="L125" s="6" t="s">
        <v>47</v>
      </c>
      <c r="M125" s="6" t="b">
        <v>0</v>
      </c>
      <c r="N125" s="6">
        <v>0.2</v>
      </c>
      <c r="O125" s="6" t="b">
        <v>0</v>
      </c>
      <c r="P125" s="6">
        <v>3</v>
      </c>
      <c r="Q125" s="6">
        <v>15</v>
      </c>
      <c r="R125" s="6" t="s">
        <v>47</v>
      </c>
      <c r="S125" s="6" t="s">
        <v>46</v>
      </c>
      <c r="T125" s="6" t="s">
        <v>46</v>
      </c>
      <c r="U125" s="6" t="s">
        <v>46</v>
      </c>
      <c r="V125" s="6" t="s">
        <v>95</v>
      </c>
    </row>
    <row r="126" spans="1:22" x14ac:dyDescent="0.25">
      <c r="A126" s="6" t="s">
        <v>94</v>
      </c>
      <c r="B126" s="6" t="s">
        <v>1170</v>
      </c>
      <c r="C126" s="6" t="s">
        <v>83</v>
      </c>
      <c r="D126" s="6" t="s">
        <v>82</v>
      </c>
      <c r="E126" s="6" t="s">
        <v>81</v>
      </c>
      <c r="F126" s="85" t="s">
        <v>80</v>
      </c>
      <c r="G126" s="7" t="s">
        <v>85</v>
      </c>
      <c r="H126" s="6" t="s">
        <v>47</v>
      </c>
      <c r="I126" s="6" t="s">
        <v>47</v>
      </c>
      <c r="J126" s="7" t="s">
        <v>47</v>
      </c>
      <c r="K126" s="6" t="s">
        <v>47</v>
      </c>
      <c r="L126" s="6" t="s">
        <v>47</v>
      </c>
      <c r="M126" s="6" t="b">
        <v>0</v>
      </c>
      <c r="N126" s="6">
        <v>0.01</v>
      </c>
      <c r="O126" s="6" t="b">
        <v>0</v>
      </c>
      <c r="P126" s="6">
        <v>3</v>
      </c>
      <c r="Q126" s="6">
        <v>15</v>
      </c>
      <c r="R126" s="6" t="s">
        <v>47</v>
      </c>
      <c r="S126" s="6" t="s">
        <v>46</v>
      </c>
      <c r="T126" s="6" t="s">
        <v>46</v>
      </c>
      <c r="U126" s="6" t="s">
        <v>46</v>
      </c>
      <c r="V126" s="6" t="s">
        <v>95</v>
      </c>
    </row>
    <row r="127" spans="1:22" x14ac:dyDescent="0.25">
      <c r="A127" s="6" t="s">
        <v>93</v>
      </c>
      <c r="B127" s="6" t="s">
        <v>1170</v>
      </c>
      <c r="C127" s="6" t="s">
        <v>88</v>
      </c>
      <c r="D127" s="6" t="s">
        <v>82</v>
      </c>
      <c r="E127" s="6" t="s">
        <v>87</v>
      </c>
      <c r="F127" s="85" t="s">
        <v>86</v>
      </c>
      <c r="G127" s="7" t="s">
        <v>85</v>
      </c>
      <c r="H127" s="6" t="s">
        <v>47</v>
      </c>
      <c r="I127" s="6" t="s">
        <v>47</v>
      </c>
      <c r="J127" s="7" t="s">
        <v>47</v>
      </c>
      <c r="K127" s="6" t="s">
        <v>47</v>
      </c>
      <c r="L127" s="6" t="s">
        <v>47</v>
      </c>
      <c r="M127" s="6" t="b">
        <v>0</v>
      </c>
      <c r="N127" s="6">
        <v>0.2</v>
      </c>
      <c r="O127" s="6" t="b">
        <v>0</v>
      </c>
      <c r="P127" s="6">
        <v>3</v>
      </c>
      <c r="Q127" s="6">
        <v>15</v>
      </c>
      <c r="R127" s="6" t="s">
        <v>47</v>
      </c>
      <c r="S127" s="6" t="s">
        <v>46</v>
      </c>
      <c r="T127" s="6" t="s">
        <v>46</v>
      </c>
      <c r="U127" s="6" t="s">
        <v>46</v>
      </c>
      <c r="V127" s="6" t="s">
        <v>95</v>
      </c>
    </row>
    <row r="128" spans="1:22" x14ac:dyDescent="0.25">
      <c r="A128" s="6" t="s">
        <v>93</v>
      </c>
      <c r="B128" s="6" t="s">
        <v>1170</v>
      </c>
      <c r="C128" s="6" t="s">
        <v>83</v>
      </c>
      <c r="D128" s="6" t="s">
        <v>82</v>
      </c>
      <c r="E128" s="6" t="s">
        <v>81</v>
      </c>
      <c r="F128" s="85" t="s">
        <v>80</v>
      </c>
      <c r="G128" s="7" t="s">
        <v>85</v>
      </c>
      <c r="H128" s="6" t="s">
        <v>47</v>
      </c>
      <c r="I128" s="6" t="s">
        <v>47</v>
      </c>
      <c r="J128" s="7" t="s">
        <v>47</v>
      </c>
      <c r="K128" s="6" t="s">
        <v>47</v>
      </c>
      <c r="L128" s="6" t="s">
        <v>47</v>
      </c>
      <c r="M128" s="6" t="b">
        <v>0</v>
      </c>
      <c r="N128" s="6">
        <v>0.01</v>
      </c>
      <c r="O128" s="6" t="b">
        <v>0</v>
      </c>
      <c r="P128" s="6">
        <v>3</v>
      </c>
      <c r="Q128" s="6">
        <v>15</v>
      </c>
      <c r="R128" s="6" t="s">
        <v>47</v>
      </c>
      <c r="S128" s="6" t="s">
        <v>46</v>
      </c>
      <c r="T128" s="6" t="s">
        <v>46</v>
      </c>
      <c r="U128" s="6" t="s">
        <v>46</v>
      </c>
      <c r="V128" s="6" t="s">
        <v>95</v>
      </c>
    </row>
    <row r="129" spans="1:22" x14ac:dyDescent="0.25">
      <c r="A129" s="6" t="s">
        <v>91</v>
      </c>
      <c r="C129" s="6" t="s">
        <v>47</v>
      </c>
      <c r="D129" s="6" t="s">
        <v>47</v>
      </c>
      <c r="E129" s="6" t="s">
        <v>47</v>
      </c>
      <c r="F129" s="6" t="s">
        <v>47</v>
      </c>
      <c r="G129" s="7" t="s">
        <v>47</v>
      </c>
      <c r="H129" s="6" t="s">
        <v>47</v>
      </c>
      <c r="I129" s="6" t="s">
        <v>47</v>
      </c>
      <c r="J129" s="7" t="s">
        <v>47</v>
      </c>
      <c r="K129" s="6" t="s">
        <v>47</v>
      </c>
      <c r="L129" s="6" t="s">
        <v>47</v>
      </c>
      <c r="M129" s="6" t="s">
        <v>47</v>
      </c>
      <c r="N129" s="6" t="s">
        <v>47</v>
      </c>
      <c r="O129" s="6" t="s">
        <v>47</v>
      </c>
      <c r="P129" s="6" t="s">
        <v>47</v>
      </c>
      <c r="Q129" s="6" t="s">
        <v>47</v>
      </c>
      <c r="R129" s="6" t="s">
        <v>47</v>
      </c>
      <c r="S129" s="6" t="s">
        <v>46</v>
      </c>
      <c r="T129" s="6" t="s">
        <v>46</v>
      </c>
      <c r="U129" s="6" t="s">
        <v>46</v>
      </c>
      <c r="V129" s="6" t="s">
        <v>46</v>
      </c>
    </row>
    <row r="130" spans="1:22" x14ac:dyDescent="0.25">
      <c r="A130" s="6" t="s">
        <v>90</v>
      </c>
      <c r="B130" s="6" t="s">
        <v>47</v>
      </c>
      <c r="C130" s="6" t="s">
        <v>47</v>
      </c>
      <c r="D130" s="6" t="s">
        <v>47</v>
      </c>
      <c r="E130" s="6" t="s">
        <v>47</v>
      </c>
      <c r="F130" s="6" t="s">
        <v>47</v>
      </c>
      <c r="G130" s="7" t="s">
        <v>47</v>
      </c>
      <c r="H130" s="6" t="s">
        <v>47</v>
      </c>
      <c r="I130" s="6" t="s">
        <v>47</v>
      </c>
      <c r="J130" s="7" t="s">
        <v>47</v>
      </c>
      <c r="K130" s="6" t="s">
        <v>47</v>
      </c>
      <c r="L130" s="6" t="s">
        <v>47</v>
      </c>
      <c r="M130" s="6" t="s">
        <v>47</v>
      </c>
      <c r="N130" s="6" t="s">
        <v>47</v>
      </c>
      <c r="O130" s="6" t="s">
        <v>47</v>
      </c>
      <c r="P130" s="6" t="s">
        <v>47</v>
      </c>
      <c r="Q130" s="6" t="s">
        <v>47</v>
      </c>
      <c r="R130" s="6" t="s">
        <v>47</v>
      </c>
      <c r="S130" s="6" t="s">
        <v>46</v>
      </c>
      <c r="T130" s="6" t="s">
        <v>46</v>
      </c>
      <c r="U130" s="6" t="s">
        <v>46</v>
      </c>
      <c r="V130" s="6" t="s">
        <v>46</v>
      </c>
    </row>
    <row r="131" spans="1:22" x14ac:dyDescent="0.25">
      <c r="A131" s="6" t="s">
        <v>89</v>
      </c>
      <c r="B131" s="6" t="s">
        <v>47</v>
      </c>
      <c r="C131" s="6" t="s">
        <v>47</v>
      </c>
      <c r="D131" s="6" t="s">
        <v>47</v>
      </c>
      <c r="E131" s="6" t="s">
        <v>47</v>
      </c>
      <c r="F131" s="6" t="s">
        <v>47</v>
      </c>
      <c r="G131" s="7" t="s">
        <v>47</v>
      </c>
      <c r="H131" s="6" t="s">
        <v>47</v>
      </c>
      <c r="I131" s="6" t="s">
        <v>47</v>
      </c>
      <c r="J131" s="7" t="s">
        <v>47</v>
      </c>
      <c r="K131" s="6" t="s">
        <v>47</v>
      </c>
      <c r="L131" s="6" t="s">
        <v>47</v>
      </c>
      <c r="M131" s="6" t="s">
        <v>47</v>
      </c>
      <c r="N131" s="6" t="s">
        <v>47</v>
      </c>
      <c r="O131" s="6" t="s">
        <v>47</v>
      </c>
      <c r="P131" s="6" t="s">
        <v>47</v>
      </c>
      <c r="Q131" s="6" t="s">
        <v>47</v>
      </c>
      <c r="R131" s="6" t="s">
        <v>47</v>
      </c>
      <c r="S131" s="6" t="s">
        <v>46</v>
      </c>
      <c r="T131" s="6" t="s">
        <v>46</v>
      </c>
      <c r="U131" s="6" t="s">
        <v>46</v>
      </c>
      <c r="V131" s="6" t="s">
        <v>46</v>
      </c>
    </row>
    <row r="132" spans="1:22" x14ac:dyDescent="0.25">
      <c r="A132" s="6" t="s">
        <v>84</v>
      </c>
      <c r="B132" s="6" t="s">
        <v>47</v>
      </c>
      <c r="C132" s="6" t="s">
        <v>47</v>
      </c>
      <c r="D132" s="6" t="s">
        <v>47</v>
      </c>
      <c r="E132" s="6" t="s">
        <v>47</v>
      </c>
      <c r="F132" s="6" t="s">
        <v>47</v>
      </c>
      <c r="G132" s="7" t="s">
        <v>47</v>
      </c>
      <c r="H132" s="6" t="s">
        <v>47</v>
      </c>
      <c r="I132" s="6" t="s">
        <v>47</v>
      </c>
      <c r="J132" s="7" t="s">
        <v>47</v>
      </c>
      <c r="K132" s="6" t="s">
        <v>47</v>
      </c>
      <c r="L132" s="6" t="s">
        <v>47</v>
      </c>
      <c r="M132" s="6" t="s">
        <v>47</v>
      </c>
      <c r="N132" s="6" t="s">
        <v>47</v>
      </c>
      <c r="O132" s="6" t="s">
        <v>47</v>
      </c>
      <c r="P132" s="6" t="s">
        <v>47</v>
      </c>
      <c r="Q132" s="6" t="s">
        <v>47</v>
      </c>
      <c r="R132" s="6" t="s">
        <v>47</v>
      </c>
      <c r="S132" s="6" t="s">
        <v>46</v>
      </c>
      <c r="T132" s="6" t="s">
        <v>46</v>
      </c>
      <c r="U132" s="6" t="s">
        <v>46</v>
      </c>
      <c r="V132" s="6" t="s">
        <v>46</v>
      </c>
    </row>
    <row r="133" spans="1:22" x14ac:dyDescent="0.25">
      <c r="A133" s="6" t="s">
        <v>79</v>
      </c>
      <c r="B133" s="6" t="s">
        <v>47</v>
      </c>
      <c r="C133" s="6" t="s">
        <v>47</v>
      </c>
      <c r="D133" s="6" t="s">
        <v>47</v>
      </c>
      <c r="E133" s="6" t="s">
        <v>47</v>
      </c>
      <c r="F133" s="6" t="s">
        <v>47</v>
      </c>
      <c r="G133" s="7" t="s">
        <v>47</v>
      </c>
      <c r="H133" s="6" t="s">
        <v>47</v>
      </c>
      <c r="I133" s="6" t="s">
        <v>47</v>
      </c>
      <c r="J133" s="7" t="s">
        <v>47</v>
      </c>
      <c r="K133" s="6" t="s">
        <v>47</v>
      </c>
      <c r="L133" s="6" t="s">
        <v>47</v>
      </c>
      <c r="M133" s="6" t="s">
        <v>47</v>
      </c>
      <c r="N133" s="6" t="s">
        <v>47</v>
      </c>
      <c r="O133" s="6" t="s">
        <v>47</v>
      </c>
      <c r="P133" s="6" t="s">
        <v>47</v>
      </c>
      <c r="Q133" s="6" t="s">
        <v>47</v>
      </c>
      <c r="R133" s="6" t="s">
        <v>47</v>
      </c>
      <c r="S133" s="6" t="s">
        <v>46</v>
      </c>
      <c r="T133" s="6" t="s">
        <v>46</v>
      </c>
      <c r="U133" s="6" t="s">
        <v>46</v>
      </c>
      <c r="V133" s="6" t="s">
        <v>46</v>
      </c>
    </row>
    <row r="134" spans="1:22" x14ac:dyDescent="0.25">
      <c r="A134" s="6" t="s">
        <v>78</v>
      </c>
      <c r="B134" s="6" t="s">
        <v>47</v>
      </c>
      <c r="C134" s="6" t="s">
        <v>47</v>
      </c>
      <c r="D134" s="6" t="s">
        <v>47</v>
      </c>
      <c r="E134" s="6" t="s">
        <v>47</v>
      </c>
      <c r="F134" s="6" t="s">
        <v>47</v>
      </c>
      <c r="G134" s="7" t="s">
        <v>47</v>
      </c>
      <c r="H134" s="6" t="s">
        <v>47</v>
      </c>
      <c r="I134" s="6" t="s">
        <v>47</v>
      </c>
      <c r="J134" s="7" t="s">
        <v>47</v>
      </c>
      <c r="K134" s="6" t="s">
        <v>47</v>
      </c>
      <c r="L134" s="6" t="s">
        <v>47</v>
      </c>
      <c r="M134" s="6" t="s">
        <v>47</v>
      </c>
      <c r="N134" s="6" t="s">
        <v>47</v>
      </c>
      <c r="O134" s="6" t="s">
        <v>47</v>
      </c>
      <c r="P134" s="6" t="s">
        <v>47</v>
      </c>
      <c r="Q134" s="6" t="s">
        <v>47</v>
      </c>
      <c r="R134" s="6" t="s">
        <v>47</v>
      </c>
      <c r="S134" s="6" t="s">
        <v>46</v>
      </c>
      <c r="T134" s="6" t="s">
        <v>46</v>
      </c>
      <c r="U134" s="6" t="s">
        <v>46</v>
      </c>
      <c r="V134" s="6" t="s">
        <v>46</v>
      </c>
    </row>
    <row r="135" spans="1:22" x14ac:dyDescent="0.25">
      <c r="A135" s="6" t="s">
        <v>77</v>
      </c>
      <c r="B135" s="6" t="s">
        <v>47</v>
      </c>
      <c r="C135" s="6" t="s">
        <v>47</v>
      </c>
      <c r="D135" s="6" t="s">
        <v>47</v>
      </c>
      <c r="E135" s="6" t="s">
        <v>47</v>
      </c>
      <c r="F135" s="6" t="s">
        <v>47</v>
      </c>
      <c r="G135" s="7" t="s">
        <v>47</v>
      </c>
      <c r="H135" s="6" t="s">
        <v>47</v>
      </c>
      <c r="I135" s="6" t="s">
        <v>47</v>
      </c>
      <c r="J135" s="7" t="s">
        <v>47</v>
      </c>
      <c r="K135" s="6" t="s">
        <v>47</v>
      </c>
      <c r="L135" s="6" t="s">
        <v>47</v>
      </c>
      <c r="M135" s="6" t="s">
        <v>47</v>
      </c>
      <c r="N135" s="6" t="s">
        <v>47</v>
      </c>
      <c r="O135" s="6" t="s">
        <v>47</v>
      </c>
      <c r="P135" s="6" t="s">
        <v>47</v>
      </c>
      <c r="Q135" s="6" t="s">
        <v>47</v>
      </c>
      <c r="R135" s="6" t="s">
        <v>47</v>
      </c>
      <c r="S135" s="6" t="s">
        <v>46</v>
      </c>
      <c r="T135" s="6" t="s">
        <v>46</v>
      </c>
      <c r="U135" s="6" t="s">
        <v>46</v>
      </c>
      <c r="V135" s="6" t="s">
        <v>46</v>
      </c>
    </row>
    <row r="136" spans="1:22" x14ac:dyDescent="0.25">
      <c r="A136" s="6" t="s">
        <v>76</v>
      </c>
      <c r="B136" s="6" t="s">
        <v>47</v>
      </c>
      <c r="C136" s="6" t="s">
        <v>47</v>
      </c>
      <c r="D136" s="6" t="s">
        <v>47</v>
      </c>
      <c r="E136" s="6" t="s">
        <v>47</v>
      </c>
      <c r="F136" s="6" t="s">
        <v>47</v>
      </c>
      <c r="G136" s="7" t="s">
        <v>47</v>
      </c>
      <c r="H136" s="6" t="s">
        <v>47</v>
      </c>
      <c r="I136" s="6" t="s">
        <v>47</v>
      </c>
      <c r="J136" s="7" t="s">
        <v>47</v>
      </c>
      <c r="K136" s="6" t="s">
        <v>47</v>
      </c>
      <c r="L136" s="6" t="s">
        <v>47</v>
      </c>
      <c r="M136" s="6" t="s">
        <v>47</v>
      </c>
      <c r="N136" s="6" t="s">
        <v>47</v>
      </c>
      <c r="O136" s="6" t="s">
        <v>47</v>
      </c>
      <c r="P136" s="6" t="s">
        <v>47</v>
      </c>
      <c r="Q136" s="6" t="s">
        <v>47</v>
      </c>
      <c r="R136" s="6" t="s">
        <v>47</v>
      </c>
      <c r="S136" s="6" t="s">
        <v>46</v>
      </c>
      <c r="T136" s="6" t="s">
        <v>46</v>
      </c>
      <c r="U136" s="6" t="s">
        <v>46</v>
      </c>
      <c r="V136" s="6" t="s">
        <v>46</v>
      </c>
    </row>
    <row r="137" spans="1:22" x14ac:dyDescent="0.25">
      <c r="A137" s="6" t="s">
        <v>75</v>
      </c>
      <c r="B137" s="6" t="s">
        <v>47</v>
      </c>
      <c r="C137" s="6" t="s">
        <v>47</v>
      </c>
      <c r="D137" s="6" t="s">
        <v>47</v>
      </c>
      <c r="E137" s="6" t="s">
        <v>47</v>
      </c>
      <c r="F137" s="6" t="s">
        <v>47</v>
      </c>
      <c r="G137" s="7" t="s">
        <v>47</v>
      </c>
      <c r="H137" s="6" t="s">
        <v>47</v>
      </c>
      <c r="I137" s="6" t="s">
        <v>47</v>
      </c>
      <c r="J137" s="7" t="s">
        <v>47</v>
      </c>
      <c r="K137" s="6" t="s">
        <v>47</v>
      </c>
      <c r="L137" s="6" t="s">
        <v>47</v>
      </c>
      <c r="M137" s="6" t="s">
        <v>47</v>
      </c>
      <c r="N137" s="6" t="s">
        <v>47</v>
      </c>
      <c r="O137" s="6" t="s">
        <v>47</v>
      </c>
      <c r="P137" s="6" t="s">
        <v>47</v>
      </c>
      <c r="Q137" s="6" t="s">
        <v>47</v>
      </c>
      <c r="R137" s="6" t="s">
        <v>47</v>
      </c>
      <c r="S137" s="6" t="s">
        <v>46</v>
      </c>
      <c r="T137" s="6" t="s">
        <v>46</v>
      </c>
      <c r="U137" s="6" t="s">
        <v>46</v>
      </c>
      <c r="V137" s="6" t="s">
        <v>46</v>
      </c>
    </row>
    <row r="138" spans="1:22" x14ac:dyDescent="0.25">
      <c r="A138" s="6" t="s">
        <v>74</v>
      </c>
      <c r="B138" s="6" t="s">
        <v>47</v>
      </c>
      <c r="C138" s="6" t="s">
        <v>47</v>
      </c>
      <c r="D138" s="6" t="s">
        <v>47</v>
      </c>
      <c r="E138" s="6" t="s">
        <v>47</v>
      </c>
      <c r="F138" s="6" t="s">
        <v>47</v>
      </c>
      <c r="G138" s="7" t="s">
        <v>47</v>
      </c>
      <c r="H138" s="6" t="s">
        <v>47</v>
      </c>
      <c r="I138" s="6" t="s">
        <v>47</v>
      </c>
      <c r="J138" s="7" t="s">
        <v>47</v>
      </c>
      <c r="K138" s="6" t="s">
        <v>47</v>
      </c>
      <c r="L138" s="6" t="s">
        <v>47</v>
      </c>
      <c r="M138" s="6" t="s">
        <v>47</v>
      </c>
      <c r="N138" s="6" t="s">
        <v>47</v>
      </c>
      <c r="O138" s="6" t="s">
        <v>47</v>
      </c>
      <c r="P138" s="6" t="s">
        <v>47</v>
      </c>
      <c r="Q138" s="6" t="s">
        <v>47</v>
      </c>
      <c r="R138" s="6" t="s">
        <v>47</v>
      </c>
      <c r="S138" s="6" t="s">
        <v>46</v>
      </c>
      <c r="T138" s="6" t="s">
        <v>46</v>
      </c>
      <c r="U138" s="6" t="s">
        <v>46</v>
      </c>
      <c r="V138" s="6" t="s">
        <v>46</v>
      </c>
    </row>
    <row r="139" spans="1:22" x14ac:dyDescent="0.25">
      <c r="A139" s="6" t="s">
        <v>73</v>
      </c>
      <c r="B139" s="6" t="s">
        <v>47</v>
      </c>
      <c r="C139" s="6" t="s">
        <v>47</v>
      </c>
      <c r="D139" s="6" t="s">
        <v>47</v>
      </c>
      <c r="E139" s="6" t="s">
        <v>47</v>
      </c>
      <c r="F139" s="6" t="s">
        <v>47</v>
      </c>
      <c r="G139" s="7" t="s">
        <v>47</v>
      </c>
      <c r="H139" s="6" t="s">
        <v>47</v>
      </c>
      <c r="I139" s="6" t="s">
        <v>47</v>
      </c>
      <c r="J139" s="7" t="s">
        <v>47</v>
      </c>
      <c r="K139" s="6" t="s">
        <v>47</v>
      </c>
      <c r="L139" s="6" t="s">
        <v>47</v>
      </c>
      <c r="M139" s="6" t="s">
        <v>47</v>
      </c>
      <c r="N139" s="6" t="s">
        <v>47</v>
      </c>
      <c r="O139" s="6" t="s">
        <v>47</v>
      </c>
      <c r="P139" s="6" t="s">
        <v>47</v>
      </c>
      <c r="Q139" s="6" t="s">
        <v>47</v>
      </c>
      <c r="R139" s="6" t="s">
        <v>47</v>
      </c>
      <c r="S139" s="6" t="s">
        <v>46</v>
      </c>
      <c r="T139" s="6" t="s">
        <v>46</v>
      </c>
      <c r="U139" s="6" t="s">
        <v>46</v>
      </c>
      <c r="V139" s="6" t="s">
        <v>46</v>
      </c>
    </row>
    <row r="140" spans="1:22" x14ac:dyDescent="0.25">
      <c r="A140" s="6" t="s">
        <v>72</v>
      </c>
      <c r="B140" s="6" t="s">
        <v>47</v>
      </c>
      <c r="C140" s="6" t="s">
        <v>47</v>
      </c>
      <c r="D140" s="6" t="s">
        <v>47</v>
      </c>
      <c r="E140" s="6" t="s">
        <v>47</v>
      </c>
      <c r="F140" s="6" t="s">
        <v>47</v>
      </c>
      <c r="G140" s="7" t="s">
        <v>47</v>
      </c>
      <c r="H140" s="6" t="s">
        <v>47</v>
      </c>
      <c r="I140" s="6" t="s">
        <v>47</v>
      </c>
      <c r="J140" s="7" t="s">
        <v>47</v>
      </c>
      <c r="K140" s="6" t="s">
        <v>47</v>
      </c>
      <c r="L140" s="6" t="s">
        <v>47</v>
      </c>
      <c r="M140" s="6" t="s">
        <v>47</v>
      </c>
      <c r="N140" s="6" t="s">
        <v>47</v>
      </c>
      <c r="O140" s="6" t="s">
        <v>47</v>
      </c>
      <c r="P140" s="6" t="s">
        <v>47</v>
      </c>
      <c r="Q140" s="6" t="s">
        <v>47</v>
      </c>
      <c r="R140" s="6" t="s">
        <v>47</v>
      </c>
      <c r="S140" s="6" t="s">
        <v>46</v>
      </c>
      <c r="T140" s="6" t="s">
        <v>46</v>
      </c>
      <c r="U140" s="6" t="s">
        <v>46</v>
      </c>
      <c r="V140" s="6" t="s">
        <v>46</v>
      </c>
    </row>
    <row r="141" spans="1:22" x14ac:dyDescent="0.25">
      <c r="A141" s="6" t="s">
        <v>71</v>
      </c>
      <c r="B141" s="6" t="s">
        <v>47</v>
      </c>
      <c r="C141" s="6" t="s">
        <v>47</v>
      </c>
      <c r="D141" s="6" t="s">
        <v>47</v>
      </c>
      <c r="E141" s="6" t="s">
        <v>47</v>
      </c>
      <c r="F141" s="6" t="s">
        <v>47</v>
      </c>
      <c r="G141" s="7" t="s">
        <v>47</v>
      </c>
      <c r="H141" s="6" t="s">
        <v>47</v>
      </c>
      <c r="I141" s="6" t="s">
        <v>47</v>
      </c>
      <c r="J141" s="7" t="s">
        <v>47</v>
      </c>
      <c r="K141" s="6" t="s">
        <v>47</v>
      </c>
      <c r="L141" s="6" t="s">
        <v>47</v>
      </c>
      <c r="M141" s="6" t="s">
        <v>47</v>
      </c>
      <c r="N141" s="6" t="s">
        <v>47</v>
      </c>
      <c r="O141" s="6" t="s">
        <v>47</v>
      </c>
      <c r="P141" s="6" t="s">
        <v>47</v>
      </c>
      <c r="Q141" s="6" t="s">
        <v>47</v>
      </c>
      <c r="R141" s="6" t="s">
        <v>47</v>
      </c>
      <c r="S141" s="6" t="s">
        <v>46</v>
      </c>
      <c r="T141" s="6" t="s">
        <v>46</v>
      </c>
      <c r="U141" s="6" t="s">
        <v>46</v>
      </c>
      <c r="V141" s="6" t="s">
        <v>46</v>
      </c>
    </row>
    <row r="142" spans="1:22" x14ac:dyDescent="0.25">
      <c r="A142" s="6" t="s">
        <v>70</v>
      </c>
      <c r="B142" s="6" t="s">
        <v>47</v>
      </c>
      <c r="C142" s="6" t="s">
        <v>47</v>
      </c>
      <c r="D142" s="6" t="s">
        <v>47</v>
      </c>
      <c r="E142" s="6" t="s">
        <v>47</v>
      </c>
      <c r="F142" s="6" t="s">
        <v>47</v>
      </c>
      <c r="G142" s="7" t="s">
        <v>47</v>
      </c>
      <c r="H142" s="6" t="s">
        <v>47</v>
      </c>
      <c r="I142" s="6" t="s">
        <v>47</v>
      </c>
      <c r="J142" s="7" t="s">
        <v>47</v>
      </c>
      <c r="K142" s="6" t="s">
        <v>47</v>
      </c>
      <c r="L142" s="6" t="s">
        <v>47</v>
      </c>
      <c r="M142" s="6" t="s">
        <v>47</v>
      </c>
      <c r="N142" s="6" t="s">
        <v>47</v>
      </c>
      <c r="O142" s="6" t="s">
        <v>47</v>
      </c>
      <c r="P142" s="6" t="s">
        <v>47</v>
      </c>
      <c r="Q142" s="6" t="s">
        <v>47</v>
      </c>
      <c r="R142" s="6" t="s">
        <v>47</v>
      </c>
      <c r="S142" s="6" t="s">
        <v>46</v>
      </c>
      <c r="T142" s="6" t="s">
        <v>46</v>
      </c>
      <c r="U142" s="6" t="s">
        <v>46</v>
      </c>
      <c r="V142" s="6" t="s">
        <v>46</v>
      </c>
    </row>
    <row r="143" spans="1:22" x14ac:dyDescent="0.25">
      <c r="A143" s="6" t="s">
        <v>69</v>
      </c>
      <c r="B143" s="6" t="s">
        <v>47</v>
      </c>
      <c r="C143" s="6" t="s">
        <v>47</v>
      </c>
      <c r="D143" s="6" t="s">
        <v>47</v>
      </c>
      <c r="E143" s="6" t="s">
        <v>47</v>
      </c>
      <c r="F143" s="6" t="s">
        <v>47</v>
      </c>
      <c r="G143" s="7" t="s">
        <v>47</v>
      </c>
      <c r="H143" s="6" t="s">
        <v>47</v>
      </c>
      <c r="I143" s="6" t="s">
        <v>47</v>
      </c>
      <c r="J143" s="7" t="s">
        <v>47</v>
      </c>
      <c r="K143" s="6" t="s">
        <v>47</v>
      </c>
      <c r="L143" s="6" t="s">
        <v>47</v>
      </c>
      <c r="M143" s="6" t="s">
        <v>47</v>
      </c>
      <c r="N143" s="6" t="s">
        <v>47</v>
      </c>
      <c r="O143" s="6" t="s">
        <v>47</v>
      </c>
      <c r="P143" s="6" t="s">
        <v>47</v>
      </c>
      <c r="Q143" s="6" t="s">
        <v>47</v>
      </c>
      <c r="R143" s="6" t="s">
        <v>47</v>
      </c>
      <c r="S143" s="6" t="s">
        <v>46</v>
      </c>
      <c r="T143" s="6" t="s">
        <v>46</v>
      </c>
      <c r="U143" s="6" t="s">
        <v>46</v>
      </c>
      <c r="V143" s="6" t="s">
        <v>46</v>
      </c>
    </row>
    <row r="144" spans="1:22" x14ac:dyDescent="0.25">
      <c r="A144" s="6" t="s">
        <v>68</v>
      </c>
      <c r="B144" s="6" t="s">
        <v>47</v>
      </c>
      <c r="C144" s="6" t="s">
        <v>47</v>
      </c>
      <c r="D144" s="6" t="s">
        <v>47</v>
      </c>
      <c r="E144" s="6" t="s">
        <v>47</v>
      </c>
      <c r="F144" s="6" t="s">
        <v>47</v>
      </c>
      <c r="G144" s="7" t="s">
        <v>47</v>
      </c>
      <c r="H144" s="6" t="s">
        <v>47</v>
      </c>
      <c r="I144" s="6" t="s">
        <v>47</v>
      </c>
      <c r="J144" s="7" t="s">
        <v>47</v>
      </c>
      <c r="K144" s="6" t="s">
        <v>47</v>
      </c>
      <c r="L144" s="6" t="s">
        <v>47</v>
      </c>
      <c r="M144" s="6" t="s">
        <v>47</v>
      </c>
      <c r="N144" s="6" t="s">
        <v>47</v>
      </c>
      <c r="O144" s="6" t="s">
        <v>47</v>
      </c>
      <c r="P144" s="6" t="s">
        <v>47</v>
      </c>
      <c r="Q144" s="6" t="s">
        <v>47</v>
      </c>
      <c r="R144" s="6" t="s">
        <v>47</v>
      </c>
      <c r="S144" s="6" t="s">
        <v>46</v>
      </c>
      <c r="T144" s="6" t="s">
        <v>46</v>
      </c>
      <c r="U144" s="6" t="s">
        <v>46</v>
      </c>
      <c r="V144" s="6" t="s">
        <v>46</v>
      </c>
    </row>
    <row r="145" spans="1:22" x14ac:dyDescent="0.25">
      <c r="A145" s="6" t="s">
        <v>67</v>
      </c>
      <c r="B145" s="6" t="s">
        <v>47</v>
      </c>
      <c r="C145" s="6" t="s">
        <v>47</v>
      </c>
      <c r="D145" s="6" t="s">
        <v>47</v>
      </c>
      <c r="E145" s="6" t="s">
        <v>47</v>
      </c>
      <c r="F145" s="6" t="s">
        <v>47</v>
      </c>
      <c r="G145" s="7" t="s">
        <v>47</v>
      </c>
      <c r="H145" s="6" t="s">
        <v>47</v>
      </c>
      <c r="I145" s="6" t="s">
        <v>47</v>
      </c>
      <c r="J145" s="7" t="s">
        <v>47</v>
      </c>
      <c r="K145" s="6" t="s">
        <v>47</v>
      </c>
      <c r="L145" s="6" t="s">
        <v>47</v>
      </c>
      <c r="M145" s="6" t="s">
        <v>47</v>
      </c>
      <c r="N145" s="6" t="s">
        <v>47</v>
      </c>
      <c r="O145" s="6" t="s">
        <v>47</v>
      </c>
      <c r="P145" s="6" t="s">
        <v>47</v>
      </c>
      <c r="Q145" s="6" t="s">
        <v>47</v>
      </c>
      <c r="R145" s="6" t="s">
        <v>47</v>
      </c>
      <c r="S145" s="6" t="s">
        <v>46</v>
      </c>
      <c r="T145" s="6" t="s">
        <v>46</v>
      </c>
      <c r="U145" s="6" t="s">
        <v>46</v>
      </c>
      <c r="V145" s="6" t="s">
        <v>46</v>
      </c>
    </row>
    <row r="146" spans="1:22" x14ac:dyDescent="0.25">
      <c r="A146" s="6" t="s">
        <v>66</v>
      </c>
      <c r="B146" s="6" t="s">
        <v>47</v>
      </c>
      <c r="C146" s="6" t="s">
        <v>47</v>
      </c>
      <c r="D146" s="6" t="s">
        <v>47</v>
      </c>
      <c r="E146" s="6" t="s">
        <v>47</v>
      </c>
      <c r="F146" s="6" t="s">
        <v>47</v>
      </c>
      <c r="G146" s="7" t="s">
        <v>47</v>
      </c>
      <c r="H146" s="6" t="s">
        <v>47</v>
      </c>
      <c r="I146" s="6" t="s">
        <v>47</v>
      </c>
      <c r="J146" s="7" t="s">
        <v>47</v>
      </c>
      <c r="K146" s="6" t="s">
        <v>47</v>
      </c>
      <c r="L146" s="6" t="s">
        <v>47</v>
      </c>
      <c r="M146" s="6" t="s">
        <v>47</v>
      </c>
      <c r="N146" s="6" t="s">
        <v>47</v>
      </c>
      <c r="O146" s="6" t="s">
        <v>47</v>
      </c>
      <c r="P146" s="6" t="s">
        <v>47</v>
      </c>
      <c r="Q146" s="6" t="s">
        <v>47</v>
      </c>
      <c r="R146" s="6" t="s">
        <v>47</v>
      </c>
      <c r="S146" s="6" t="s">
        <v>46</v>
      </c>
      <c r="T146" s="6" t="s">
        <v>46</v>
      </c>
      <c r="U146" s="6" t="s">
        <v>46</v>
      </c>
      <c r="V146" s="6" t="s">
        <v>46</v>
      </c>
    </row>
    <row r="147" spans="1:22" x14ac:dyDescent="0.25">
      <c r="A147" s="6" t="s">
        <v>65</v>
      </c>
      <c r="B147" s="6" t="s">
        <v>47</v>
      </c>
      <c r="C147" s="6" t="s">
        <v>47</v>
      </c>
      <c r="D147" s="6" t="s">
        <v>47</v>
      </c>
      <c r="E147" s="6" t="s">
        <v>47</v>
      </c>
      <c r="F147" s="6" t="s">
        <v>47</v>
      </c>
      <c r="G147" s="7" t="s">
        <v>47</v>
      </c>
      <c r="H147" s="6" t="s">
        <v>47</v>
      </c>
      <c r="I147" s="6" t="s">
        <v>47</v>
      </c>
      <c r="J147" s="7" t="s">
        <v>47</v>
      </c>
      <c r="K147" s="6" t="s">
        <v>47</v>
      </c>
      <c r="L147" s="6" t="s">
        <v>47</v>
      </c>
      <c r="M147" s="6" t="s">
        <v>47</v>
      </c>
      <c r="N147" s="6" t="s">
        <v>47</v>
      </c>
      <c r="O147" s="6" t="s">
        <v>47</v>
      </c>
      <c r="P147" s="6" t="s">
        <v>47</v>
      </c>
      <c r="Q147" s="6" t="s">
        <v>47</v>
      </c>
      <c r="R147" s="6" t="s">
        <v>47</v>
      </c>
      <c r="S147" s="6" t="s">
        <v>46</v>
      </c>
      <c r="T147" s="6" t="s">
        <v>46</v>
      </c>
      <c r="U147" s="6" t="s">
        <v>46</v>
      </c>
      <c r="V147" s="6" t="s">
        <v>46</v>
      </c>
    </row>
    <row r="148" spans="1:22" x14ac:dyDescent="0.25">
      <c r="A148" s="6" t="s">
        <v>64</v>
      </c>
      <c r="B148" s="6" t="s">
        <v>47</v>
      </c>
      <c r="C148" s="6" t="s">
        <v>47</v>
      </c>
      <c r="D148" s="6" t="s">
        <v>47</v>
      </c>
      <c r="E148" s="6" t="s">
        <v>47</v>
      </c>
      <c r="F148" s="6" t="s">
        <v>47</v>
      </c>
      <c r="G148" s="7" t="s">
        <v>47</v>
      </c>
      <c r="H148" s="6" t="s">
        <v>47</v>
      </c>
      <c r="I148" s="6" t="s">
        <v>47</v>
      </c>
      <c r="J148" s="7" t="s">
        <v>47</v>
      </c>
      <c r="K148" s="6" t="s">
        <v>47</v>
      </c>
      <c r="L148" s="6" t="s">
        <v>47</v>
      </c>
      <c r="M148" s="6" t="s">
        <v>47</v>
      </c>
      <c r="N148" s="6" t="s">
        <v>47</v>
      </c>
      <c r="O148" s="6" t="s">
        <v>47</v>
      </c>
      <c r="P148" s="6" t="s">
        <v>47</v>
      </c>
      <c r="Q148" s="6" t="s">
        <v>47</v>
      </c>
      <c r="R148" s="6" t="s">
        <v>47</v>
      </c>
      <c r="S148" s="6" t="s">
        <v>46</v>
      </c>
      <c r="T148" s="6" t="s">
        <v>46</v>
      </c>
      <c r="U148" s="6" t="s">
        <v>46</v>
      </c>
      <c r="V148" s="6" t="s">
        <v>46</v>
      </c>
    </row>
    <row r="149" spans="1:22" x14ac:dyDescent="0.25">
      <c r="A149" s="6" t="s">
        <v>63</v>
      </c>
      <c r="B149" s="6" t="s">
        <v>47</v>
      </c>
      <c r="C149" s="6" t="s">
        <v>47</v>
      </c>
      <c r="D149" s="6" t="s">
        <v>47</v>
      </c>
      <c r="E149" s="6" t="s">
        <v>47</v>
      </c>
      <c r="F149" s="6" t="s">
        <v>47</v>
      </c>
      <c r="G149" s="7" t="s">
        <v>47</v>
      </c>
      <c r="H149" s="6" t="s">
        <v>47</v>
      </c>
      <c r="I149" s="6" t="s">
        <v>47</v>
      </c>
      <c r="J149" s="7" t="s">
        <v>47</v>
      </c>
      <c r="K149" s="6" t="s">
        <v>47</v>
      </c>
      <c r="L149" s="6" t="s">
        <v>47</v>
      </c>
      <c r="M149" s="6" t="s">
        <v>47</v>
      </c>
      <c r="N149" s="6" t="s">
        <v>47</v>
      </c>
      <c r="O149" s="6" t="s">
        <v>47</v>
      </c>
      <c r="P149" s="6" t="s">
        <v>47</v>
      </c>
      <c r="Q149" s="6" t="s">
        <v>47</v>
      </c>
      <c r="R149" s="6" t="s">
        <v>47</v>
      </c>
      <c r="S149" s="6" t="s">
        <v>46</v>
      </c>
      <c r="T149" s="6" t="s">
        <v>46</v>
      </c>
      <c r="U149" s="6" t="s">
        <v>46</v>
      </c>
      <c r="V149" s="6" t="s">
        <v>46</v>
      </c>
    </row>
    <row r="150" spans="1:22" x14ac:dyDescent="0.25">
      <c r="A150" s="6" t="s">
        <v>62</v>
      </c>
      <c r="B150" s="6" t="s">
        <v>47</v>
      </c>
      <c r="C150" s="6" t="s">
        <v>47</v>
      </c>
      <c r="D150" s="6" t="s">
        <v>47</v>
      </c>
      <c r="E150" s="6" t="s">
        <v>47</v>
      </c>
      <c r="F150" s="6" t="s">
        <v>47</v>
      </c>
      <c r="G150" s="7" t="s">
        <v>47</v>
      </c>
      <c r="H150" s="6" t="s">
        <v>47</v>
      </c>
      <c r="I150" s="6" t="s">
        <v>47</v>
      </c>
      <c r="J150" s="7" t="s">
        <v>47</v>
      </c>
      <c r="K150" s="6" t="s">
        <v>47</v>
      </c>
      <c r="L150" s="6" t="s">
        <v>47</v>
      </c>
      <c r="M150" s="6" t="s">
        <v>47</v>
      </c>
      <c r="N150" s="6" t="s">
        <v>47</v>
      </c>
      <c r="O150" s="6" t="s">
        <v>47</v>
      </c>
      <c r="P150" s="6" t="s">
        <v>47</v>
      </c>
      <c r="Q150" s="6" t="s">
        <v>47</v>
      </c>
      <c r="R150" s="6" t="s">
        <v>47</v>
      </c>
      <c r="S150" s="6" t="s">
        <v>46</v>
      </c>
      <c r="T150" s="6" t="s">
        <v>46</v>
      </c>
      <c r="U150" s="6" t="s">
        <v>46</v>
      </c>
      <c r="V150" s="6" t="s">
        <v>46</v>
      </c>
    </row>
    <row r="151" spans="1:22" x14ac:dyDescent="0.25">
      <c r="A151" s="6" t="s">
        <v>61</v>
      </c>
      <c r="B151" s="6" t="s">
        <v>47</v>
      </c>
      <c r="C151" s="6" t="s">
        <v>47</v>
      </c>
      <c r="D151" s="6" t="s">
        <v>47</v>
      </c>
      <c r="E151" s="6" t="s">
        <v>47</v>
      </c>
      <c r="F151" s="6" t="s">
        <v>47</v>
      </c>
      <c r="G151" s="7" t="s">
        <v>47</v>
      </c>
      <c r="H151" s="6" t="s">
        <v>47</v>
      </c>
      <c r="I151" s="6" t="s">
        <v>47</v>
      </c>
      <c r="J151" s="7" t="s">
        <v>47</v>
      </c>
      <c r="K151" s="6" t="s">
        <v>47</v>
      </c>
      <c r="L151" s="6" t="s">
        <v>47</v>
      </c>
      <c r="M151" s="6" t="s">
        <v>47</v>
      </c>
      <c r="N151" s="6" t="s">
        <v>47</v>
      </c>
      <c r="O151" s="6" t="s">
        <v>47</v>
      </c>
      <c r="P151" s="6" t="s">
        <v>47</v>
      </c>
      <c r="Q151" s="6" t="s">
        <v>47</v>
      </c>
      <c r="R151" s="6" t="s">
        <v>47</v>
      </c>
      <c r="S151" s="6" t="s">
        <v>46</v>
      </c>
      <c r="T151" s="6" t="s">
        <v>46</v>
      </c>
      <c r="U151" s="6" t="s">
        <v>46</v>
      </c>
      <c r="V151" s="6" t="s">
        <v>46</v>
      </c>
    </row>
    <row r="152" spans="1:22" x14ac:dyDescent="0.25">
      <c r="A152" s="6" t="s">
        <v>60</v>
      </c>
      <c r="B152" s="6" t="s">
        <v>47</v>
      </c>
      <c r="C152" s="6" t="s">
        <v>47</v>
      </c>
      <c r="D152" s="6" t="s">
        <v>47</v>
      </c>
      <c r="E152" s="6" t="s">
        <v>47</v>
      </c>
      <c r="F152" s="6" t="s">
        <v>47</v>
      </c>
      <c r="G152" s="7" t="s">
        <v>47</v>
      </c>
      <c r="H152" s="6" t="s">
        <v>47</v>
      </c>
      <c r="I152" s="6" t="s">
        <v>47</v>
      </c>
      <c r="J152" s="7" t="s">
        <v>47</v>
      </c>
      <c r="K152" s="6" t="s">
        <v>47</v>
      </c>
      <c r="L152" s="6" t="s">
        <v>47</v>
      </c>
      <c r="M152" s="6" t="s">
        <v>47</v>
      </c>
      <c r="N152" s="6" t="s">
        <v>47</v>
      </c>
      <c r="O152" s="6" t="s">
        <v>47</v>
      </c>
      <c r="P152" s="6" t="s">
        <v>47</v>
      </c>
      <c r="Q152" s="6" t="s">
        <v>47</v>
      </c>
      <c r="R152" s="6" t="s">
        <v>47</v>
      </c>
      <c r="S152" s="6" t="s">
        <v>46</v>
      </c>
      <c r="T152" s="6" t="s">
        <v>46</v>
      </c>
      <c r="U152" s="6" t="s">
        <v>46</v>
      </c>
      <c r="V152" s="6" t="s">
        <v>46</v>
      </c>
    </row>
    <row r="153" spans="1:22" x14ac:dyDescent="0.25">
      <c r="A153" s="6" t="s">
        <v>59</v>
      </c>
      <c r="B153" s="6" t="s">
        <v>47</v>
      </c>
      <c r="C153" s="6" t="s">
        <v>47</v>
      </c>
      <c r="D153" s="6" t="s">
        <v>47</v>
      </c>
      <c r="E153" s="6" t="s">
        <v>47</v>
      </c>
      <c r="F153" s="6" t="s">
        <v>47</v>
      </c>
      <c r="G153" s="7" t="s">
        <v>47</v>
      </c>
      <c r="H153" s="6" t="s">
        <v>47</v>
      </c>
      <c r="I153" s="6" t="s">
        <v>47</v>
      </c>
      <c r="J153" s="7" t="s">
        <v>47</v>
      </c>
      <c r="K153" s="6" t="s">
        <v>47</v>
      </c>
      <c r="L153" s="6" t="s">
        <v>47</v>
      </c>
      <c r="M153" s="6" t="s">
        <v>47</v>
      </c>
      <c r="N153" s="6" t="s">
        <v>47</v>
      </c>
      <c r="O153" s="6" t="s">
        <v>47</v>
      </c>
      <c r="P153" s="6" t="s">
        <v>47</v>
      </c>
      <c r="Q153" s="6" t="s">
        <v>47</v>
      </c>
      <c r="R153" s="6" t="s">
        <v>47</v>
      </c>
      <c r="S153" s="6" t="s">
        <v>46</v>
      </c>
      <c r="T153" s="6" t="s">
        <v>46</v>
      </c>
      <c r="U153" s="6" t="s">
        <v>46</v>
      </c>
      <c r="V153" s="6" t="s">
        <v>46</v>
      </c>
    </row>
    <row r="154" spans="1:22" x14ac:dyDescent="0.25">
      <c r="A154" s="6" t="s">
        <v>58</v>
      </c>
      <c r="B154" s="6" t="s">
        <v>47</v>
      </c>
      <c r="C154" s="6" t="s">
        <v>47</v>
      </c>
      <c r="D154" s="6" t="s">
        <v>47</v>
      </c>
      <c r="E154" s="6" t="s">
        <v>47</v>
      </c>
      <c r="F154" s="6" t="s">
        <v>47</v>
      </c>
      <c r="G154" s="7" t="s">
        <v>47</v>
      </c>
      <c r="H154" s="6" t="s">
        <v>47</v>
      </c>
      <c r="I154" s="6" t="s">
        <v>47</v>
      </c>
      <c r="J154" s="7" t="s">
        <v>47</v>
      </c>
      <c r="K154" s="6" t="s">
        <v>47</v>
      </c>
      <c r="L154" s="6" t="s">
        <v>47</v>
      </c>
      <c r="M154" s="6" t="s">
        <v>47</v>
      </c>
      <c r="N154" s="6" t="s">
        <v>47</v>
      </c>
      <c r="O154" s="6" t="s">
        <v>47</v>
      </c>
      <c r="P154" s="6" t="s">
        <v>47</v>
      </c>
      <c r="Q154" s="6" t="s">
        <v>47</v>
      </c>
      <c r="R154" s="6" t="s">
        <v>47</v>
      </c>
      <c r="S154" s="6" t="s">
        <v>46</v>
      </c>
      <c r="T154" s="6" t="s">
        <v>46</v>
      </c>
      <c r="U154" s="6" t="s">
        <v>46</v>
      </c>
      <c r="V154" s="6" t="s">
        <v>46</v>
      </c>
    </row>
    <row r="155" spans="1:22" x14ac:dyDescent="0.25">
      <c r="A155" s="6" t="s">
        <v>57</v>
      </c>
      <c r="B155" s="6" t="s">
        <v>47</v>
      </c>
      <c r="C155" s="6" t="s">
        <v>47</v>
      </c>
      <c r="D155" s="6" t="s">
        <v>47</v>
      </c>
      <c r="E155" s="6" t="s">
        <v>47</v>
      </c>
      <c r="F155" s="6" t="s">
        <v>47</v>
      </c>
      <c r="G155" s="7" t="s">
        <v>47</v>
      </c>
      <c r="H155" s="6" t="s">
        <v>47</v>
      </c>
      <c r="I155" s="6" t="s">
        <v>47</v>
      </c>
      <c r="J155" s="7" t="s">
        <v>47</v>
      </c>
      <c r="K155" s="6" t="s">
        <v>47</v>
      </c>
      <c r="L155" s="6" t="s">
        <v>47</v>
      </c>
      <c r="M155" s="6" t="s">
        <v>47</v>
      </c>
      <c r="N155" s="6" t="s">
        <v>47</v>
      </c>
      <c r="O155" s="6" t="s">
        <v>47</v>
      </c>
      <c r="P155" s="6" t="s">
        <v>47</v>
      </c>
      <c r="Q155" s="6" t="s">
        <v>47</v>
      </c>
      <c r="R155" s="6" t="s">
        <v>47</v>
      </c>
      <c r="S155" s="6" t="s">
        <v>46</v>
      </c>
      <c r="T155" s="6" t="s">
        <v>46</v>
      </c>
      <c r="U155" s="6" t="s">
        <v>46</v>
      </c>
      <c r="V155" s="6" t="s">
        <v>46</v>
      </c>
    </row>
    <row r="156" spans="1:22" x14ac:dyDescent="0.25">
      <c r="A156" s="6" t="s">
        <v>56</v>
      </c>
      <c r="B156" s="6" t="s">
        <v>47</v>
      </c>
      <c r="C156" s="6" t="s">
        <v>47</v>
      </c>
      <c r="D156" s="6" t="s">
        <v>47</v>
      </c>
      <c r="E156" s="6" t="s">
        <v>47</v>
      </c>
      <c r="F156" s="6" t="s">
        <v>47</v>
      </c>
      <c r="G156" s="7" t="s">
        <v>47</v>
      </c>
      <c r="H156" s="6" t="s">
        <v>47</v>
      </c>
      <c r="I156" s="6" t="s">
        <v>47</v>
      </c>
      <c r="J156" s="7" t="s">
        <v>47</v>
      </c>
      <c r="K156" s="6" t="s">
        <v>47</v>
      </c>
      <c r="L156" s="6" t="s">
        <v>47</v>
      </c>
      <c r="M156" s="6" t="s">
        <v>47</v>
      </c>
      <c r="N156" s="6" t="s">
        <v>47</v>
      </c>
      <c r="O156" s="6" t="s">
        <v>47</v>
      </c>
      <c r="P156" s="6" t="s">
        <v>47</v>
      </c>
      <c r="Q156" s="6" t="s">
        <v>47</v>
      </c>
      <c r="R156" s="6" t="s">
        <v>47</v>
      </c>
      <c r="S156" s="6" t="s">
        <v>46</v>
      </c>
      <c r="T156" s="6" t="s">
        <v>46</v>
      </c>
      <c r="U156" s="6" t="s">
        <v>46</v>
      </c>
      <c r="V156" s="6" t="s">
        <v>46</v>
      </c>
    </row>
    <row r="157" spans="1:22" x14ac:dyDescent="0.25">
      <c r="A157" s="6" t="s">
        <v>55</v>
      </c>
      <c r="B157" s="6" t="s">
        <v>47</v>
      </c>
      <c r="C157" s="6" t="s">
        <v>47</v>
      </c>
      <c r="D157" s="6" t="s">
        <v>47</v>
      </c>
      <c r="E157" s="6" t="s">
        <v>47</v>
      </c>
      <c r="F157" s="6" t="s">
        <v>47</v>
      </c>
      <c r="G157" s="7" t="s">
        <v>47</v>
      </c>
      <c r="H157" s="6" t="s">
        <v>47</v>
      </c>
      <c r="I157" s="6" t="s">
        <v>47</v>
      </c>
      <c r="J157" s="7" t="s">
        <v>47</v>
      </c>
      <c r="K157" s="6" t="s">
        <v>47</v>
      </c>
      <c r="L157" s="6" t="s">
        <v>47</v>
      </c>
      <c r="M157" s="6" t="s">
        <v>47</v>
      </c>
      <c r="N157" s="6" t="s">
        <v>47</v>
      </c>
      <c r="O157" s="6" t="s">
        <v>47</v>
      </c>
      <c r="P157" s="6" t="s">
        <v>47</v>
      </c>
      <c r="Q157" s="6" t="s">
        <v>47</v>
      </c>
      <c r="R157" s="6" t="s">
        <v>47</v>
      </c>
      <c r="S157" s="6" t="s">
        <v>46</v>
      </c>
      <c r="T157" s="6" t="s">
        <v>46</v>
      </c>
      <c r="U157" s="6" t="s">
        <v>46</v>
      </c>
      <c r="V157" s="6" t="s">
        <v>46</v>
      </c>
    </row>
    <row r="158" spans="1:22" x14ac:dyDescent="0.25">
      <c r="A158" s="6" t="s">
        <v>54</v>
      </c>
      <c r="B158" s="6" t="s">
        <v>47</v>
      </c>
      <c r="C158" s="6" t="s">
        <v>47</v>
      </c>
      <c r="D158" s="6" t="s">
        <v>47</v>
      </c>
      <c r="E158" s="6" t="s">
        <v>47</v>
      </c>
      <c r="F158" s="6" t="s">
        <v>47</v>
      </c>
      <c r="G158" s="7" t="s">
        <v>47</v>
      </c>
      <c r="H158" s="6" t="s">
        <v>47</v>
      </c>
      <c r="I158" s="6" t="s">
        <v>47</v>
      </c>
      <c r="J158" s="7" t="s">
        <v>47</v>
      </c>
      <c r="K158" s="6" t="s">
        <v>47</v>
      </c>
      <c r="L158" s="6" t="s">
        <v>47</v>
      </c>
      <c r="M158" s="6" t="s">
        <v>47</v>
      </c>
      <c r="N158" s="6" t="s">
        <v>47</v>
      </c>
      <c r="O158" s="6" t="s">
        <v>47</v>
      </c>
      <c r="P158" s="6" t="s">
        <v>47</v>
      </c>
      <c r="Q158" s="6" t="s">
        <v>47</v>
      </c>
      <c r="R158" s="6" t="s">
        <v>47</v>
      </c>
      <c r="S158" s="6" t="s">
        <v>46</v>
      </c>
      <c r="T158" s="6" t="s">
        <v>46</v>
      </c>
      <c r="U158" s="6" t="s">
        <v>46</v>
      </c>
      <c r="V158" s="6" t="s">
        <v>46</v>
      </c>
    </row>
    <row r="159" spans="1:22" x14ac:dyDescent="0.25">
      <c r="A159" s="6" t="s">
        <v>53</v>
      </c>
      <c r="B159" s="6" t="s">
        <v>47</v>
      </c>
      <c r="C159" s="6" t="s">
        <v>47</v>
      </c>
      <c r="D159" s="6" t="s">
        <v>47</v>
      </c>
      <c r="E159" s="6" t="s">
        <v>47</v>
      </c>
      <c r="F159" s="6" t="s">
        <v>47</v>
      </c>
      <c r="G159" s="7" t="s">
        <v>47</v>
      </c>
      <c r="H159" s="6" t="s">
        <v>47</v>
      </c>
      <c r="I159" s="6" t="s">
        <v>47</v>
      </c>
      <c r="J159" s="7" t="s">
        <v>47</v>
      </c>
      <c r="K159" s="6" t="s">
        <v>47</v>
      </c>
      <c r="L159" s="6" t="s">
        <v>47</v>
      </c>
      <c r="M159" s="6" t="s">
        <v>47</v>
      </c>
      <c r="N159" s="6" t="s">
        <v>47</v>
      </c>
      <c r="O159" s="6" t="s">
        <v>47</v>
      </c>
      <c r="P159" s="6" t="s">
        <v>47</v>
      </c>
      <c r="Q159" s="6" t="s">
        <v>47</v>
      </c>
      <c r="R159" s="6" t="s">
        <v>47</v>
      </c>
      <c r="S159" s="6" t="s">
        <v>46</v>
      </c>
      <c r="T159" s="6" t="s">
        <v>46</v>
      </c>
      <c r="U159" s="6" t="s">
        <v>46</v>
      </c>
      <c r="V159" s="6" t="s">
        <v>46</v>
      </c>
    </row>
    <row r="160" spans="1:22" x14ac:dyDescent="0.25">
      <c r="A160" s="6" t="s">
        <v>52</v>
      </c>
      <c r="B160" s="6" t="s">
        <v>47</v>
      </c>
      <c r="C160" s="6" t="s">
        <v>47</v>
      </c>
      <c r="D160" s="6" t="s">
        <v>47</v>
      </c>
      <c r="E160" s="6" t="s">
        <v>47</v>
      </c>
      <c r="F160" s="6" t="s">
        <v>47</v>
      </c>
      <c r="G160" s="7" t="s">
        <v>47</v>
      </c>
      <c r="H160" s="6" t="s">
        <v>47</v>
      </c>
      <c r="I160" s="6" t="s">
        <v>47</v>
      </c>
      <c r="J160" s="7" t="s">
        <v>47</v>
      </c>
      <c r="K160" s="6" t="s">
        <v>47</v>
      </c>
      <c r="L160" s="6" t="s">
        <v>47</v>
      </c>
      <c r="M160" s="6" t="s">
        <v>47</v>
      </c>
      <c r="N160" s="6" t="s">
        <v>47</v>
      </c>
      <c r="O160" s="6" t="s">
        <v>47</v>
      </c>
      <c r="P160" s="6" t="s">
        <v>47</v>
      </c>
      <c r="Q160" s="6" t="s">
        <v>47</v>
      </c>
      <c r="R160" s="6" t="s">
        <v>47</v>
      </c>
      <c r="S160" s="6" t="s">
        <v>46</v>
      </c>
      <c r="T160" s="6" t="s">
        <v>46</v>
      </c>
      <c r="U160" s="6" t="s">
        <v>46</v>
      </c>
      <c r="V160" s="6" t="s">
        <v>46</v>
      </c>
    </row>
    <row r="161" spans="1:22" x14ac:dyDescent="0.25">
      <c r="A161" s="6" t="s">
        <v>51</v>
      </c>
      <c r="B161" s="6" t="s">
        <v>47</v>
      </c>
      <c r="C161" s="6" t="s">
        <v>47</v>
      </c>
      <c r="D161" s="6" t="s">
        <v>47</v>
      </c>
      <c r="E161" s="6" t="s">
        <v>47</v>
      </c>
      <c r="F161" s="6" t="s">
        <v>47</v>
      </c>
      <c r="G161" s="7" t="s">
        <v>47</v>
      </c>
      <c r="H161" s="6" t="s">
        <v>47</v>
      </c>
      <c r="I161" s="6" t="s">
        <v>47</v>
      </c>
      <c r="J161" s="7" t="s">
        <v>47</v>
      </c>
      <c r="K161" s="6" t="s">
        <v>47</v>
      </c>
      <c r="L161" s="6" t="s">
        <v>47</v>
      </c>
      <c r="M161" s="6" t="s">
        <v>47</v>
      </c>
      <c r="N161" s="6" t="s">
        <v>47</v>
      </c>
      <c r="O161" s="6" t="s">
        <v>47</v>
      </c>
      <c r="P161" s="6" t="s">
        <v>47</v>
      </c>
      <c r="Q161" s="6" t="s">
        <v>47</v>
      </c>
      <c r="R161" s="6" t="s">
        <v>47</v>
      </c>
      <c r="S161" s="6" t="s">
        <v>46</v>
      </c>
      <c r="T161" s="6" t="s">
        <v>46</v>
      </c>
      <c r="U161" s="6" t="s">
        <v>46</v>
      </c>
      <c r="V161" s="6" t="s">
        <v>46</v>
      </c>
    </row>
    <row r="162" spans="1:22" x14ac:dyDescent="0.25">
      <c r="A162" s="6" t="s">
        <v>50</v>
      </c>
      <c r="B162" s="6" t="s">
        <v>47</v>
      </c>
      <c r="C162" s="6" t="s">
        <v>47</v>
      </c>
      <c r="D162" s="6" t="s">
        <v>47</v>
      </c>
      <c r="E162" s="6" t="s">
        <v>47</v>
      </c>
      <c r="F162" s="6" t="s">
        <v>47</v>
      </c>
      <c r="G162" s="7" t="s">
        <v>47</v>
      </c>
      <c r="H162" s="6" t="s">
        <v>47</v>
      </c>
      <c r="I162" s="6" t="s">
        <v>47</v>
      </c>
      <c r="J162" s="7" t="s">
        <v>47</v>
      </c>
      <c r="K162" s="6" t="s">
        <v>47</v>
      </c>
      <c r="L162" s="6" t="s">
        <v>47</v>
      </c>
      <c r="M162" s="6" t="s">
        <v>47</v>
      </c>
      <c r="N162" s="6" t="s">
        <v>47</v>
      </c>
      <c r="O162" s="6" t="s">
        <v>47</v>
      </c>
      <c r="P162" s="6" t="s">
        <v>47</v>
      </c>
      <c r="Q162" s="6" t="s">
        <v>47</v>
      </c>
      <c r="R162" s="6" t="s">
        <v>47</v>
      </c>
      <c r="S162" s="6" t="s">
        <v>46</v>
      </c>
      <c r="T162" s="6" t="s">
        <v>46</v>
      </c>
      <c r="U162" s="6" t="s">
        <v>46</v>
      </c>
      <c r="V162" s="6" t="s">
        <v>46</v>
      </c>
    </row>
    <row r="163" spans="1:22" x14ac:dyDescent="0.25">
      <c r="A163" s="6" t="s">
        <v>49</v>
      </c>
      <c r="B163" s="6" t="s">
        <v>47</v>
      </c>
      <c r="C163" s="6" t="s">
        <v>47</v>
      </c>
      <c r="D163" s="6" t="s">
        <v>47</v>
      </c>
      <c r="E163" s="6" t="s">
        <v>47</v>
      </c>
      <c r="F163" s="6" t="s">
        <v>47</v>
      </c>
      <c r="G163" s="7" t="s">
        <v>47</v>
      </c>
      <c r="H163" s="6" t="s">
        <v>47</v>
      </c>
      <c r="I163" s="6" t="s">
        <v>47</v>
      </c>
      <c r="J163" s="7" t="s">
        <v>47</v>
      </c>
      <c r="K163" s="6" t="s">
        <v>47</v>
      </c>
      <c r="L163" s="6" t="s">
        <v>47</v>
      </c>
      <c r="M163" s="6" t="s">
        <v>47</v>
      </c>
      <c r="N163" s="6" t="s">
        <v>47</v>
      </c>
      <c r="O163" s="6" t="s">
        <v>47</v>
      </c>
      <c r="P163" s="6" t="s">
        <v>47</v>
      </c>
      <c r="Q163" s="6" t="s">
        <v>47</v>
      </c>
      <c r="R163" s="6" t="s">
        <v>47</v>
      </c>
      <c r="S163" s="6" t="s">
        <v>46</v>
      </c>
      <c r="T163" s="6" t="s">
        <v>46</v>
      </c>
      <c r="U163" s="6" t="s">
        <v>46</v>
      </c>
      <c r="V163" s="6" t="s">
        <v>46</v>
      </c>
    </row>
    <row r="164" spans="1:22" x14ac:dyDescent="0.25">
      <c r="A164" s="6" t="s">
        <v>48</v>
      </c>
      <c r="B164" s="6" t="s">
        <v>47</v>
      </c>
      <c r="C164" s="6" t="s">
        <v>47</v>
      </c>
      <c r="D164" s="6" t="s">
        <v>47</v>
      </c>
      <c r="E164" s="6" t="s">
        <v>47</v>
      </c>
      <c r="F164" s="6" t="s">
        <v>47</v>
      </c>
      <c r="G164" s="7" t="s">
        <v>47</v>
      </c>
      <c r="H164" s="6" t="s">
        <v>47</v>
      </c>
      <c r="I164" s="6" t="s">
        <v>47</v>
      </c>
      <c r="J164" s="7" t="s">
        <v>47</v>
      </c>
      <c r="K164" s="6" t="s">
        <v>47</v>
      </c>
      <c r="L164" s="6" t="s">
        <v>47</v>
      </c>
      <c r="M164" s="6" t="s">
        <v>47</v>
      </c>
      <c r="N164" s="6" t="s">
        <v>47</v>
      </c>
      <c r="O164" s="6" t="s">
        <v>47</v>
      </c>
      <c r="P164" s="6" t="s">
        <v>47</v>
      </c>
      <c r="Q164" s="6" t="s">
        <v>47</v>
      </c>
      <c r="R164" s="6" t="s">
        <v>47</v>
      </c>
      <c r="S164" s="6" t="s">
        <v>46</v>
      </c>
      <c r="T164" s="6" t="s">
        <v>46</v>
      </c>
      <c r="U164" s="6" t="s">
        <v>46</v>
      </c>
      <c r="V164" s="6" t="s">
        <v>46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3FDB-A4EA-4E05-8273-24E5C3016F21}">
  <dimension ref="A1:U179"/>
  <sheetViews>
    <sheetView topLeftCell="A141" workbookViewId="0"/>
  </sheetViews>
  <sheetFormatPr baseColWidth="10" defaultRowHeight="13.2" x14ac:dyDescent="0.25"/>
  <cols>
    <col min="1" max="6" width="8.88671875" style="6" customWidth="1"/>
    <col min="7" max="7" width="8.88671875" style="7" customWidth="1"/>
    <col min="8" max="9" width="8.88671875" style="6" customWidth="1"/>
    <col min="10" max="10" width="8.88671875" style="7" customWidth="1"/>
    <col min="11" max="256" width="8.88671875" style="6" customWidth="1"/>
    <col min="257" max="16384" width="11.5546875" style="6"/>
  </cols>
  <sheetData>
    <row r="1" spans="1:21" x14ac:dyDescent="0.25">
      <c r="A1" s="6" t="s">
        <v>193</v>
      </c>
      <c r="B1" s="6" t="s">
        <v>192</v>
      </c>
    </row>
    <row r="2" spans="1:21" x14ac:dyDescent="0.25">
      <c r="A2" s="6" t="s">
        <v>191</v>
      </c>
      <c r="B2" s="6" t="s">
        <v>190</v>
      </c>
    </row>
    <row r="3" spans="1:21" x14ac:dyDescent="0.25">
      <c r="A3" s="6" t="s">
        <v>189</v>
      </c>
      <c r="B3" s="6" t="s">
        <v>1037</v>
      </c>
    </row>
    <row r="4" spans="1:21" x14ac:dyDescent="0.25">
      <c r="A4" s="6" t="s">
        <v>187</v>
      </c>
      <c r="B4" s="6" t="s">
        <v>1036</v>
      </c>
    </row>
    <row r="5" spans="1:21" x14ac:dyDescent="0.25">
      <c r="A5" s="6" t="s">
        <v>185</v>
      </c>
      <c r="B5" s="6" t="s">
        <v>184</v>
      </c>
    </row>
    <row r="6" spans="1:21" x14ac:dyDescent="0.25">
      <c r="A6" s="6" t="s">
        <v>183</v>
      </c>
      <c r="B6" s="6" t="s">
        <v>182</v>
      </c>
    </row>
    <row r="8" spans="1:21" x14ac:dyDescent="0.25">
      <c r="A8" s="6" t="s">
        <v>181</v>
      </c>
      <c r="B8" s="6" t="s">
        <v>180</v>
      </c>
      <c r="C8" s="6" t="s">
        <v>179</v>
      </c>
      <c r="D8" s="6" t="s">
        <v>178</v>
      </c>
      <c r="E8" s="6" t="s">
        <v>177</v>
      </c>
      <c r="F8" s="6" t="s">
        <v>176</v>
      </c>
      <c r="G8" s="7" t="s">
        <v>175</v>
      </c>
      <c r="H8" s="6" t="s">
        <v>174</v>
      </c>
      <c r="I8" s="6" t="s">
        <v>173</v>
      </c>
      <c r="J8" s="7" t="s">
        <v>172</v>
      </c>
      <c r="K8" s="6" t="s">
        <v>171</v>
      </c>
      <c r="L8" s="6" t="s">
        <v>170</v>
      </c>
      <c r="M8" s="6" t="s">
        <v>169</v>
      </c>
      <c r="N8" s="6" t="s">
        <v>168</v>
      </c>
      <c r="O8" s="6" t="s">
        <v>167</v>
      </c>
      <c r="P8" s="6" t="s">
        <v>166</v>
      </c>
      <c r="Q8" s="6" t="s">
        <v>165</v>
      </c>
      <c r="R8" s="6" t="s">
        <v>164</v>
      </c>
      <c r="S8" s="6" t="s">
        <v>162</v>
      </c>
      <c r="T8" s="6" t="s">
        <v>161</v>
      </c>
      <c r="U8" s="6" t="s">
        <v>159</v>
      </c>
    </row>
    <row r="9" spans="1:21" x14ac:dyDescent="0.25">
      <c r="A9" s="6" t="s">
        <v>158</v>
      </c>
      <c r="B9" s="6" t="s">
        <v>47</v>
      </c>
      <c r="C9" s="6" t="s">
        <v>88</v>
      </c>
      <c r="D9" s="6" t="s">
        <v>142</v>
      </c>
      <c r="E9" s="6" t="s">
        <v>87</v>
      </c>
      <c r="F9" s="6" t="s">
        <v>86</v>
      </c>
      <c r="G9" s="7">
        <v>37.935661315917969</v>
      </c>
      <c r="H9" s="6">
        <v>37.201717376708984</v>
      </c>
      <c r="I9" s="6">
        <v>1.0379534959793091</v>
      </c>
      <c r="J9" s="7">
        <v>10</v>
      </c>
      <c r="K9" s="6">
        <v>10</v>
      </c>
      <c r="L9" s="6" t="s">
        <v>47</v>
      </c>
      <c r="M9" s="6" t="b">
        <v>0</v>
      </c>
      <c r="N9" s="6">
        <v>0.2</v>
      </c>
      <c r="O9" s="6" t="b">
        <v>0</v>
      </c>
      <c r="P9" s="6">
        <v>3</v>
      </c>
      <c r="Q9" s="6">
        <v>15</v>
      </c>
      <c r="R9" s="6" t="s">
        <v>47</v>
      </c>
      <c r="S9" s="6" t="s">
        <v>95</v>
      </c>
      <c r="T9" s="6" t="s">
        <v>46</v>
      </c>
      <c r="U9" s="6" t="s">
        <v>46</v>
      </c>
    </row>
    <row r="10" spans="1:21" x14ac:dyDescent="0.25">
      <c r="A10" s="6" t="s">
        <v>158</v>
      </c>
      <c r="B10" s="6" t="s">
        <v>47</v>
      </c>
      <c r="C10" s="6" t="s">
        <v>83</v>
      </c>
      <c r="D10" s="6" t="s">
        <v>82</v>
      </c>
      <c r="E10" s="6" t="s">
        <v>81</v>
      </c>
      <c r="F10" s="6" t="s">
        <v>80</v>
      </c>
      <c r="G10" s="7">
        <v>21.834674835205078</v>
      </c>
      <c r="H10" s="6">
        <v>21.545103073120117</v>
      </c>
      <c r="I10" s="6">
        <v>0.40951630473136902</v>
      </c>
      <c r="J10" s="7" t="s">
        <v>47</v>
      </c>
      <c r="K10" s="6" t="s">
        <v>47</v>
      </c>
      <c r="L10" s="6" t="s">
        <v>47</v>
      </c>
      <c r="M10" s="6" t="b">
        <v>0</v>
      </c>
      <c r="N10" s="6">
        <v>0.01</v>
      </c>
      <c r="O10" s="6" t="b">
        <v>0</v>
      </c>
      <c r="P10" s="6">
        <v>3</v>
      </c>
      <c r="Q10" s="6">
        <v>15</v>
      </c>
      <c r="R10" s="6" t="s">
        <v>47</v>
      </c>
      <c r="S10" s="6" t="s">
        <v>95</v>
      </c>
      <c r="T10" s="6" t="s">
        <v>46</v>
      </c>
      <c r="U10" s="6" t="s">
        <v>46</v>
      </c>
    </row>
    <row r="11" spans="1:21" x14ac:dyDescent="0.25">
      <c r="A11" s="6" t="s">
        <v>157</v>
      </c>
      <c r="B11" s="6" t="s">
        <v>47</v>
      </c>
      <c r="C11" s="6" t="s">
        <v>88</v>
      </c>
      <c r="D11" s="6" t="s">
        <v>142</v>
      </c>
      <c r="E11" s="6" t="s">
        <v>87</v>
      </c>
      <c r="F11" s="6" t="s">
        <v>86</v>
      </c>
      <c r="G11" s="7">
        <v>36.4677734375</v>
      </c>
      <c r="H11" s="6">
        <v>37.201717376708984</v>
      </c>
      <c r="I11" s="6">
        <v>1.0379534959793091</v>
      </c>
      <c r="J11" s="7">
        <v>10</v>
      </c>
      <c r="K11" s="6">
        <v>10</v>
      </c>
      <c r="L11" s="6" t="s">
        <v>47</v>
      </c>
      <c r="M11" s="6" t="b">
        <v>0</v>
      </c>
      <c r="N11" s="6">
        <v>0.2</v>
      </c>
      <c r="O11" s="6" t="b">
        <v>0</v>
      </c>
      <c r="P11" s="6">
        <v>3</v>
      </c>
      <c r="Q11" s="6">
        <v>15</v>
      </c>
      <c r="R11" s="6" t="s">
        <v>47</v>
      </c>
      <c r="S11" s="6" t="s">
        <v>95</v>
      </c>
      <c r="T11" s="6" t="s">
        <v>46</v>
      </c>
      <c r="U11" s="6" t="s">
        <v>46</v>
      </c>
    </row>
    <row r="12" spans="1:21" x14ac:dyDescent="0.25">
      <c r="A12" s="6" t="s">
        <v>157</v>
      </c>
      <c r="B12" s="6" t="s">
        <v>47</v>
      </c>
      <c r="C12" s="6" t="s">
        <v>83</v>
      </c>
      <c r="D12" s="6" t="s">
        <v>82</v>
      </c>
      <c r="E12" s="6" t="s">
        <v>81</v>
      </c>
      <c r="F12" s="6" t="s">
        <v>80</v>
      </c>
      <c r="G12" s="7">
        <v>21.255531311035156</v>
      </c>
      <c r="H12" s="6">
        <v>21.545103073120117</v>
      </c>
      <c r="I12" s="6">
        <v>0.40951630473136902</v>
      </c>
      <c r="J12" s="7" t="s">
        <v>47</v>
      </c>
      <c r="K12" s="6" t="s">
        <v>47</v>
      </c>
      <c r="L12" s="6" t="s">
        <v>47</v>
      </c>
      <c r="M12" s="6" t="b">
        <v>0</v>
      </c>
      <c r="N12" s="6">
        <v>0.01</v>
      </c>
      <c r="O12" s="6" t="b">
        <v>0</v>
      </c>
      <c r="P12" s="6">
        <v>3</v>
      </c>
      <c r="Q12" s="6">
        <v>15</v>
      </c>
      <c r="R12" s="6" t="s">
        <v>47</v>
      </c>
      <c r="S12" s="6" t="s">
        <v>95</v>
      </c>
      <c r="T12" s="6" t="s">
        <v>46</v>
      </c>
      <c r="U12" s="6" t="s">
        <v>46</v>
      </c>
    </row>
    <row r="13" spans="1:21" x14ac:dyDescent="0.25">
      <c r="A13" s="6" t="s">
        <v>156</v>
      </c>
      <c r="B13" s="6" t="s">
        <v>47</v>
      </c>
      <c r="C13" s="6" t="s">
        <v>47</v>
      </c>
      <c r="D13" s="6" t="s">
        <v>47</v>
      </c>
      <c r="E13" s="6" t="s">
        <v>47</v>
      </c>
      <c r="F13" s="6" t="s">
        <v>47</v>
      </c>
      <c r="G13" s="7" t="s">
        <v>47</v>
      </c>
      <c r="H13" s="6" t="s">
        <v>47</v>
      </c>
      <c r="I13" s="6" t="s">
        <v>47</v>
      </c>
      <c r="J13" s="7" t="s">
        <v>47</v>
      </c>
      <c r="K13" s="6" t="s">
        <v>47</v>
      </c>
      <c r="L13" s="6" t="s">
        <v>47</v>
      </c>
      <c r="M13" s="6" t="s">
        <v>47</v>
      </c>
      <c r="N13" s="6" t="s">
        <v>47</v>
      </c>
      <c r="O13" s="6" t="s">
        <v>47</v>
      </c>
      <c r="P13" s="6" t="s">
        <v>47</v>
      </c>
      <c r="Q13" s="6" t="s">
        <v>47</v>
      </c>
      <c r="R13" s="6" t="s">
        <v>47</v>
      </c>
      <c r="S13" s="6" t="s">
        <v>46</v>
      </c>
      <c r="T13" s="6" t="s">
        <v>46</v>
      </c>
      <c r="U13" s="6" t="s">
        <v>46</v>
      </c>
    </row>
    <row r="14" spans="1:21" x14ac:dyDescent="0.25">
      <c r="A14" s="6" t="s">
        <v>155</v>
      </c>
      <c r="B14" s="6" t="s">
        <v>47</v>
      </c>
      <c r="C14" s="6" t="s">
        <v>88</v>
      </c>
      <c r="D14" s="6" t="s">
        <v>142</v>
      </c>
      <c r="E14" s="6" t="s">
        <v>87</v>
      </c>
      <c r="F14" s="6" t="s">
        <v>86</v>
      </c>
      <c r="G14" s="7">
        <v>33.329639434814453</v>
      </c>
      <c r="H14" s="6">
        <v>33.249801635742188</v>
      </c>
      <c r="I14" s="6">
        <v>0.14750067889690399</v>
      </c>
      <c r="J14" s="7">
        <v>100</v>
      </c>
      <c r="K14" s="6">
        <v>100</v>
      </c>
      <c r="L14" s="6" t="s">
        <v>47</v>
      </c>
      <c r="M14" s="6" t="b">
        <v>0</v>
      </c>
      <c r="N14" s="6">
        <v>0.2</v>
      </c>
      <c r="O14" s="6" t="b">
        <v>0</v>
      </c>
      <c r="P14" s="6">
        <v>3</v>
      </c>
      <c r="Q14" s="6">
        <v>15</v>
      </c>
      <c r="R14" s="6" t="s">
        <v>47</v>
      </c>
      <c r="S14" s="6" t="s">
        <v>46</v>
      </c>
      <c r="T14" s="6" t="s">
        <v>46</v>
      </c>
      <c r="U14" s="6" t="s">
        <v>46</v>
      </c>
    </row>
    <row r="15" spans="1:21" x14ac:dyDescent="0.25">
      <c r="A15" s="6" t="s">
        <v>155</v>
      </c>
      <c r="B15" s="6" t="s">
        <v>47</v>
      </c>
      <c r="C15" s="6" t="s">
        <v>83</v>
      </c>
      <c r="D15" s="6" t="s">
        <v>82</v>
      </c>
      <c r="E15" s="6" t="s">
        <v>81</v>
      </c>
      <c r="F15" s="6" t="s">
        <v>80</v>
      </c>
      <c r="G15" s="7">
        <v>21.933004379272461</v>
      </c>
      <c r="H15" s="6">
        <v>21.782186508178711</v>
      </c>
      <c r="I15" s="6">
        <v>0.15823209285736084</v>
      </c>
      <c r="J15" s="7" t="s">
        <v>47</v>
      </c>
      <c r="K15" s="6" t="s">
        <v>47</v>
      </c>
      <c r="L15" s="6" t="s">
        <v>47</v>
      </c>
      <c r="M15" s="6" t="b">
        <v>0</v>
      </c>
      <c r="N15" s="6">
        <v>0.01</v>
      </c>
      <c r="O15" s="6" t="b">
        <v>0</v>
      </c>
      <c r="P15" s="6">
        <v>3</v>
      </c>
      <c r="Q15" s="6">
        <v>15</v>
      </c>
      <c r="R15" s="6" t="s">
        <v>47</v>
      </c>
      <c r="S15" s="6" t="s">
        <v>46</v>
      </c>
      <c r="T15" s="6" t="s">
        <v>46</v>
      </c>
      <c r="U15" s="6" t="s">
        <v>46</v>
      </c>
    </row>
    <row r="16" spans="1:21" x14ac:dyDescent="0.25">
      <c r="A16" s="6" t="s">
        <v>154</v>
      </c>
      <c r="B16" s="6" t="s">
        <v>47</v>
      </c>
      <c r="C16" s="6" t="s">
        <v>88</v>
      </c>
      <c r="D16" s="6" t="s">
        <v>142</v>
      </c>
      <c r="E16" s="6" t="s">
        <v>87</v>
      </c>
      <c r="F16" s="6" t="s">
        <v>86</v>
      </c>
      <c r="G16" s="7">
        <v>33.07958984375</v>
      </c>
      <c r="H16" s="6">
        <v>33.249801635742188</v>
      </c>
      <c r="I16" s="6">
        <v>0.14750067889690399</v>
      </c>
      <c r="J16" s="7">
        <v>100</v>
      </c>
      <c r="K16" s="6">
        <v>100</v>
      </c>
      <c r="L16" s="6" t="s">
        <v>47</v>
      </c>
      <c r="M16" s="6" t="b">
        <v>0</v>
      </c>
      <c r="N16" s="6">
        <v>0.2</v>
      </c>
      <c r="O16" s="6" t="b">
        <v>0</v>
      </c>
      <c r="P16" s="6">
        <v>3</v>
      </c>
      <c r="Q16" s="6">
        <v>15</v>
      </c>
      <c r="R16" s="6" t="s">
        <v>47</v>
      </c>
      <c r="S16" s="6" t="s">
        <v>46</v>
      </c>
      <c r="T16" s="6" t="s">
        <v>46</v>
      </c>
      <c r="U16" s="6" t="s">
        <v>46</v>
      </c>
    </row>
    <row r="17" spans="1:21" x14ac:dyDescent="0.25">
      <c r="A17" s="6" t="s">
        <v>154</v>
      </c>
      <c r="B17" s="6" t="s">
        <v>47</v>
      </c>
      <c r="C17" s="6" t="s">
        <v>83</v>
      </c>
      <c r="D17" s="6" t="s">
        <v>82</v>
      </c>
      <c r="E17" s="6" t="s">
        <v>81</v>
      </c>
      <c r="F17" s="6" t="s">
        <v>80</v>
      </c>
      <c r="G17" s="7">
        <v>21.617458343505859</v>
      </c>
      <c r="H17" s="6">
        <v>21.782186508178711</v>
      </c>
      <c r="I17" s="6">
        <v>0.15823209285736084</v>
      </c>
      <c r="J17" s="7" t="s">
        <v>47</v>
      </c>
      <c r="K17" s="6" t="s">
        <v>47</v>
      </c>
      <c r="L17" s="6" t="s">
        <v>47</v>
      </c>
      <c r="M17" s="6" t="b">
        <v>0</v>
      </c>
      <c r="N17" s="6">
        <v>0.01</v>
      </c>
      <c r="O17" s="6" t="b">
        <v>0</v>
      </c>
      <c r="P17" s="6">
        <v>3</v>
      </c>
      <c r="Q17" s="6">
        <v>15</v>
      </c>
      <c r="R17" s="6" t="s">
        <v>47</v>
      </c>
      <c r="S17" s="6" t="s">
        <v>46</v>
      </c>
      <c r="T17" s="6" t="s">
        <v>46</v>
      </c>
      <c r="U17" s="6" t="s">
        <v>46</v>
      </c>
    </row>
    <row r="18" spans="1:21" x14ac:dyDescent="0.25">
      <c r="A18" s="6" t="s">
        <v>153</v>
      </c>
      <c r="B18" s="6" t="s">
        <v>47</v>
      </c>
      <c r="C18" s="6" t="s">
        <v>88</v>
      </c>
      <c r="D18" s="6" t="s">
        <v>142</v>
      </c>
      <c r="E18" s="6" t="s">
        <v>87</v>
      </c>
      <c r="F18" s="6" t="s">
        <v>86</v>
      </c>
      <c r="G18" s="7">
        <v>33.340171813964844</v>
      </c>
      <c r="H18" s="6">
        <v>33.249801635742188</v>
      </c>
      <c r="I18" s="6">
        <v>0.14750067889690399</v>
      </c>
      <c r="J18" s="7">
        <v>100</v>
      </c>
      <c r="K18" s="6">
        <v>100</v>
      </c>
      <c r="L18" s="6" t="s">
        <v>47</v>
      </c>
      <c r="M18" s="6" t="b">
        <v>0</v>
      </c>
      <c r="N18" s="6">
        <v>0.2</v>
      </c>
      <c r="O18" s="6" t="b">
        <v>0</v>
      </c>
      <c r="P18" s="6">
        <v>3</v>
      </c>
      <c r="Q18" s="6">
        <v>15</v>
      </c>
      <c r="R18" s="6" t="s">
        <v>47</v>
      </c>
      <c r="S18" s="6" t="s">
        <v>46</v>
      </c>
      <c r="T18" s="6" t="s">
        <v>46</v>
      </c>
      <c r="U18" s="6" t="s">
        <v>46</v>
      </c>
    </row>
    <row r="19" spans="1:21" x14ac:dyDescent="0.25">
      <c r="A19" s="6" t="s">
        <v>153</v>
      </c>
      <c r="B19" s="6" t="s">
        <v>47</v>
      </c>
      <c r="C19" s="6" t="s">
        <v>83</v>
      </c>
      <c r="D19" s="6" t="s">
        <v>82</v>
      </c>
      <c r="E19" s="6" t="s">
        <v>81</v>
      </c>
      <c r="F19" s="6" t="s">
        <v>80</v>
      </c>
      <c r="G19" s="7">
        <v>21.796092987060547</v>
      </c>
      <c r="H19" s="6">
        <v>21.782186508178711</v>
      </c>
      <c r="I19" s="6">
        <v>0.15823209285736084</v>
      </c>
      <c r="J19" s="7" t="s">
        <v>47</v>
      </c>
      <c r="K19" s="6" t="s">
        <v>47</v>
      </c>
      <c r="L19" s="6" t="s">
        <v>47</v>
      </c>
      <c r="M19" s="6" t="b">
        <v>0</v>
      </c>
      <c r="N19" s="6">
        <v>0.01</v>
      </c>
      <c r="O19" s="6" t="b">
        <v>0</v>
      </c>
      <c r="P19" s="6">
        <v>3</v>
      </c>
      <c r="Q19" s="6">
        <v>15</v>
      </c>
      <c r="R19" s="6" t="s">
        <v>47</v>
      </c>
      <c r="S19" s="6" t="s">
        <v>46</v>
      </c>
      <c r="T19" s="6" t="s">
        <v>46</v>
      </c>
      <c r="U19" s="6" t="s">
        <v>46</v>
      </c>
    </row>
    <row r="20" spans="1:21" x14ac:dyDescent="0.25">
      <c r="A20" s="6" t="s">
        <v>152</v>
      </c>
      <c r="B20" s="6" t="s">
        <v>47</v>
      </c>
      <c r="C20" s="6" t="s">
        <v>88</v>
      </c>
      <c r="D20" s="6" t="s">
        <v>142</v>
      </c>
      <c r="E20" s="6" t="s">
        <v>87</v>
      </c>
      <c r="F20" s="6" t="s">
        <v>86</v>
      </c>
      <c r="G20" s="7">
        <v>29.719568252563477</v>
      </c>
      <c r="H20" s="6">
        <v>29.582540512084961</v>
      </c>
      <c r="I20" s="6">
        <v>0.19378648698329926</v>
      </c>
      <c r="J20" s="7">
        <v>1000</v>
      </c>
      <c r="K20" s="6">
        <v>1000</v>
      </c>
      <c r="L20" s="6" t="s">
        <v>47</v>
      </c>
      <c r="M20" s="6" t="b">
        <v>0</v>
      </c>
      <c r="N20" s="6">
        <v>0.2</v>
      </c>
      <c r="O20" s="6" t="b">
        <v>0</v>
      </c>
      <c r="P20" s="6">
        <v>3</v>
      </c>
      <c r="Q20" s="6">
        <v>15</v>
      </c>
      <c r="R20" s="6" t="s">
        <v>47</v>
      </c>
      <c r="S20" s="6" t="s">
        <v>46</v>
      </c>
      <c r="T20" s="6" t="s">
        <v>46</v>
      </c>
      <c r="U20" s="6" t="s">
        <v>46</v>
      </c>
    </row>
    <row r="21" spans="1:21" x14ac:dyDescent="0.25">
      <c r="A21" s="6" t="s">
        <v>152</v>
      </c>
      <c r="B21" s="6" t="s">
        <v>47</v>
      </c>
      <c r="C21" s="6" t="s">
        <v>83</v>
      </c>
      <c r="D21" s="6" t="s">
        <v>82</v>
      </c>
      <c r="E21" s="6" t="s">
        <v>81</v>
      </c>
      <c r="F21" s="6" t="s">
        <v>80</v>
      </c>
      <c r="G21" s="7">
        <v>21.867443084716797</v>
      </c>
      <c r="H21" s="6">
        <v>21.799633026123047</v>
      </c>
      <c r="I21" s="6">
        <v>9.5899254083633423E-2</v>
      </c>
      <c r="J21" s="7" t="s">
        <v>47</v>
      </c>
      <c r="K21" s="6" t="s">
        <v>47</v>
      </c>
      <c r="L21" s="6" t="s">
        <v>47</v>
      </c>
      <c r="M21" s="6" t="b">
        <v>0</v>
      </c>
      <c r="N21" s="6">
        <v>0.01</v>
      </c>
      <c r="O21" s="6" t="b">
        <v>0</v>
      </c>
      <c r="P21" s="6">
        <v>3</v>
      </c>
      <c r="Q21" s="6">
        <v>15</v>
      </c>
      <c r="R21" s="6" t="s">
        <v>47</v>
      </c>
      <c r="S21" s="6" t="s">
        <v>46</v>
      </c>
      <c r="T21" s="6" t="s">
        <v>46</v>
      </c>
      <c r="U21" s="6" t="s">
        <v>46</v>
      </c>
    </row>
    <row r="22" spans="1:21" x14ac:dyDescent="0.25">
      <c r="A22" s="6" t="s">
        <v>151</v>
      </c>
      <c r="B22" s="6" t="s">
        <v>47</v>
      </c>
      <c r="C22" s="6" t="s">
        <v>88</v>
      </c>
      <c r="D22" s="6" t="s">
        <v>142</v>
      </c>
      <c r="E22" s="6" t="s">
        <v>87</v>
      </c>
      <c r="F22" s="6" t="s">
        <v>86</v>
      </c>
      <c r="G22" s="7">
        <v>29.445512771606445</v>
      </c>
      <c r="H22" s="6">
        <v>29.582540512084961</v>
      </c>
      <c r="I22" s="6">
        <v>0.19378648698329926</v>
      </c>
      <c r="J22" s="7">
        <v>1000</v>
      </c>
      <c r="K22" s="6">
        <v>1000</v>
      </c>
      <c r="L22" s="6" t="s">
        <v>47</v>
      </c>
      <c r="M22" s="6" t="b">
        <v>0</v>
      </c>
      <c r="N22" s="6">
        <v>0.2</v>
      </c>
      <c r="O22" s="6" t="b">
        <v>0</v>
      </c>
      <c r="P22" s="6">
        <v>3</v>
      </c>
      <c r="Q22" s="6">
        <v>15</v>
      </c>
      <c r="R22" s="6" t="s">
        <v>47</v>
      </c>
      <c r="S22" s="6" t="s">
        <v>46</v>
      </c>
      <c r="T22" s="6" t="s">
        <v>46</v>
      </c>
      <c r="U22" s="6" t="s">
        <v>46</v>
      </c>
    </row>
    <row r="23" spans="1:21" x14ac:dyDescent="0.25">
      <c r="A23" s="6" t="s">
        <v>151</v>
      </c>
      <c r="B23" s="6" t="s">
        <v>47</v>
      </c>
      <c r="C23" s="6" t="s">
        <v>83</v>
      </c>
      <c r="D23" s="6" t="s">
        <v>82</v>
      </c>
      <c r="E23" s="6" t="s">
        <v>81</v>
      </c>
      <c r="F23" s="6" t="s">
        <v>80</v>
      </c>
      <c r="G23" s="7">
        <v>21.731821060180664</v>
      </c>
      <c r="H23" s="6">
        <v>21.799633026123047</v>
      </c>
      <c r="I23" s="6">
        <v>9.5899254083633423E-2</v>
      </c>
      <c r="J23" s="7" t="s">
        <v>47</v>
      </c>
      <c r="K23" s="6" t="s">
        <v>47</v>
      </c>
      <c r="L23" s="6" t="s">
        <v>47</v>
      </c>
      <c r="M23" s="6" t="b">
        <v>0</v>
      </c>
      <c r="N23" s="6">
        <v>0.01</v>
      </c>
      <c r="O23" s="6" t="b">
        <v>0</v>
      </c>
      <c r="P23" s="6">
        <v>3</v>
      </c>
      <c r="Q23" s="6">
        <v>15</v>
      </c>
      <c r="R23" s="6" t="s">
        <v>47</v>
      </c>
      <c r="S23" s="6" t="s">
        <v>46</v>
      </c>
      <c r="T23" s="6" t="s">
        <v>46</v>
      </c>
      <c r="U23" s="6" t="s">
        <v>46</v>
      </c>
    </row>
    <row r="24" spans="1:21" x14ac:dyDescent="0.25">
      <c r="A24" s="6" t="s">
        <v>150</v>
      </c>
      <c r="B24" s="6" t="s">
        <v>47</v>
      </c>
      <c r="C24" s="6" t="s">
        <v>88</v>
      </c>
      <c r="D24" s="6" t="s">
        <v>142</v>
      </c>
      <c r="E24" s="6" t="s">
        <v>87</v>
      </c>
      <c r="F24" s="6" t="s">
        <v>86</v>
      </c>
      <c r="G24" s="7">
        <v>26.234479904174805</v>
      </c>
      <c r="H24" s="6">
        <v>26.321744918823242</v>
      </c>
      <c r="I24" s="6">
        <v>0.12341136485338211</v>
      </c>
      <c r="J24" s="7">
        <v>10000</v>
      </c>
      <c r="K24" s="6">
        <v>10000</v>
      </c>
      <c r="L24" s="6" t="s">
        <v>47</v>
      </c>
      <c r="M24" s="6" t="b">
        <v>0</v>
      </c>
      <c r="N24" s="6">
        <v>0.2</v>
      </c>
      <c r="O24" s="6" t="b">
        <v>0</v>
      </c>
      <c r="P24" s="6">
        <v>3</v>
      </c>
      <c r="Q24" s="6">
        <v>15</v>
      </c>
      <c r="R24" s="6" t="s">
        <v>47</v>
      </c>
      <c r="S24" s="6" t="s">
        <v>46</v>
      </c>
      <c r="T24" s="6" t="s">
        <v>46</v>
      </c>
      <c r="U24" s="6" t="s">
        <v>46</v>
      </c>
    </row>
    <row r="25" spans="1:21" x14ac:dyDescent="0.25">
      <c r="A25" s="6" t="s">
        <v>150</v>
      </c>
      <c r="B25" s="6" t="s">
        <v>47</v>
      </c>
      <c r="C25" s="6" t="s">
        <v>83</v>
      </c>
      <c r="D25" s="6" t="s">
        <v>82</v>
      </c>
      <c r="E25" s="6" t="s">
        <v>81</v>
      </c>
      <c r="F25" s="6" t="s">
        <v>80</v>
      </c>
      <c r="G25" s="7">
        <v>21.882724761962891</v>
      </c>
      <c r="H25" s="6">
        <v>21.922418594360352</v>
      </c>
      <c r="I25" s="6">
        <v>5.6135557591915131E-2</v>
      </c>
      <c r="J25" s="7" t="s">
        <v>47</v>
      </c>
      <c r="K25" s="6" t="s">
        <v>47</v>
      </c>
      <c r="L25" s="6" t="s">
        <v>47</v>
      </c>
      <c r="M25" s="6" t="b">
        <v>0</v>
      </c>
      <c r="N25" s="6">
        <v>0.01</v>
      </c>
      <c r="O25" s="6" t="b">
        <v>0</v>
      </c>
      <c r="P25" s="6">
        <v>3</v>
      </c>
      <c r="Q25" s="6">
        <v>15</v>
      </c>
      <c r="R25" s="6" t="s">
        <v>47</v>
      </c>
      <c r="S25" s="6" t="s">
        <v>46</v>
      </c>
      <c r="T25" s="6" t="s">
        <v>46</v>
      </c>
      <c r="U25" s="6" t="s">
        <v>46</v>
      </c>
    </row>
    <row r="26" spans="1:21" x14ac:dyDescent="0.25">
      <c r="A26" s="6" t="s">
        <v>149</v>
      </c>
      <c r="B26" s="6" t="s">
        <v>47</v>
      </c>
      <c r="C26" s="6" t="s">
        <v>88</v>
      </c>
      <c r="D26" s="6" t="s">
        <v>142</v>
      </c>
      <c r="E26" s="6" t="s">
        <v>87</v>
      </c>
      <c r="F26" s="6" t="s">
        <v>86</v>
      </c>
      <c r="G26" s="7">
        <v>26.40900993347168</v>
      </c>
      <c r="H26" s="6">
        <v>26.321744918823242</v>
      </c>
      <c r="I26" s="6">
        <v>0.12341136485338211</v>
      </c>
      <c r="J26" s="7">
        <v>10000</v>
      </c>
      <c r="K26" s="6">
        <v>10000</v>
      </c>
      <c r="L26" s="6" t="s">
        <v>47</v>
      </c>
      <c r="M26" s="6" t="b">
        <v>0</v>
      </c>
      <c r="N26" s="6">
        <v>0.2</v>
      </c>
      <c r="O26" s="6" t="b">
        <v>0</v>
      </c>
      <c r="P26" s="6">
        <v>3</v>
      </c>
      <c r="Q26" s="6">
        <v>15</v>
      </c>
      <c r="R26" s="6" t="s">
        <v>47</v>
      </c>
      <c r="S26" s="6" t="s">
        <v>46</v>
      </c>
      <c r="T26" s="6" t="s">
        <v>46</v>
      </c>
      <c r="U26" s="6" t="s">
        <v>46</v>
      </c>
    </row>
    <row r="27" spans="1:21" x14ac:dyDescent="0.25">
      <c r="A27" s="6" t="s">
        <v>149</v>
      </c>
      <c r="B27" s="6" t="s">
        <v>47</v>
      </c>
      <c r="C27" s="6" t="s">
        <v>83</v>
      </c>
      <c r="D27" s="6" t="s">
        <v>82</v>
      </c>
      <c r="E27" s="6" t="s">
        <v>81</v>
      </c>
      <c r="F27" s="6" t="s">
        <v>80</v>
      </c>
      <c r="G27" s="7">
        <v>21.962112426757813</v>
      </c>
      <c r="H27" s="6">
        <v>21.922418594360352</v>
      </c>
      <c r="I27" s="6">
        <v>5.6135557591915131E-2</v>
      </c>
      <c r="J27" s="7" t="s">
        <v>47</v>
      </c>
      <c r="K27" s="6" t="s">
        <v>47</v>
      </c>
      <c r="L27" s="6" t="s">
        <v>47</v>
      </c>
      <c r="M27" s="6" t="b">
        <v>0</v>
      </c>
      <c r="N27" s="6">
        <v>0.01</v>
      </c>
      <c r="O27" s="6" t="b">
        <v>0</v>
      </c>
      <c r="P27" s="6">
        <v>3</v>
      </c>
      <c r="Q27" s="6">
        <v>15</v>
      </c>
      <c r="R27" s="6" t="s">
        <v>47</v>
      </c>
      <c r="S27" s="6" t="s">
        <v>46</v>
      </c>
      <c r="T27" s="6" t="s">
        <v>46</v>
      </c>
      <c r="U27" s="6" t="s">
        <v>46</v>
      </c>
    </row>
    <row r="28" spans="1:21" x14ac:dyDescent="0.25">
      <c r="A28" s="6" t="s">
        <v>148</v>
      </c>
      <c r="B28" s="6" t="s">
        <v>47</v>
      </c>
      <c r="C28" s="6" t="s">
        <v>88</v>
      </c>
      <c r="D28" s="6" t="s">
        <v>142</v>
      </c>
      <c r="E28" s="6" t="s">
        <v>87</v>
      </c>
      <c r="F28" s="6" t="s">
        <v>86</v>
      </c>
      <c r="G28" s="7">
        <v>22.990011215209961</v>
      </c>
      <c r="H28" s="6">
        <v>22.970596313476563</v>
      </c>
      <c r="I28" s="6">
        <v>2.745816670358181E-2</v>
      </c>
      <c r="J28" s="7">
        <v>100000</v>
      </c>
      <c r="K28" s="6">
        <v>100000</v>
      </c>
      <c r="L28" s="6" t="s">
        <v>47</v>
      </c>
      <c r="M28" s="6" t="b">
        <v>0</v>
      </c>
      <c r="N28" s="6">
        <v>0.2</v>
      </c>
      <c r="O28" s="6" t="b">
        <v>0</v>
      </c>
      <c r="P28" s="6">
        <v>3</v>
      </c>
      <c r="Q28" s="6">
        <v>15</v>
      </c>
      <c r="R28" s="6" t="s">
        <v>47</v>
      </c>
      <c r="S28" s="6" t="s">
        <v>46</v>
      </c>
      <c r="T28" s="6" t="s">
        <v>46</v>
      </c>
      <c r="U28" s="6" t="s">
        <v>46</v>
      </c>
    </row>
    <row r="29" spans="1:21" x14ac:dyDescent="0.25">
      <c r="A29" s="6" t="s">
        <v>148</v>
      </c>
      <c r="B29" s="6" t="s">
        <v>47</v>
      </c>
      <c r="C29" s="6" t="s">
        <v>83</v>
      </c>
      <c r="D29" s="6" t="s">
        <v>82</v>
      </c>
      <c r="E29" s="6" t="s">
        <v>81</v>
      </c>
      <c r="F29" s="6" t="s">
        <v>80</v>
      </c>
      <c r="G29" s="7">
        <v>21.647306442260742</v>
      </c>
      <c r="H29" s="6">
        <v>21.628475189208984</v>
      </c>
      <c r="I29" s="6">
        <v>2.6632761582732201E-2</v>
      </c>
      <c r="J29" s="7" t="s">
        <v>47</v>
      </c>
      <c r="K29" s="6" t="s">
        <v>47</v>
      </c>
      <c r="L29" s="6" t="s">
        <v>47</v>
      </c>
      <c r="M29" s="6" t="b">
        <v>0</v>
      </c>
      <c r="N29" s="6">
        <v>0.01</v>
      </c>
      <c r="O29" s="6" t="b">
        <v>0</v>
      </c>
      <c r="P29" s="6">
        <v>3</v>
      </c>
      <c r="Q29" s="6">
        <v>15</v>
      </c>
      <c r="R29" s="6" t="s">
        <v>47</v>
      </c>
      <c r="S29" s="6" t="s">
        <v>46</v>
      </c>
      <c r="T29" s="6" t="s">
        <v>46</v>
      </c>
      <c r="U29" s="6" t="s">
        <v>46</v>
      </c>
    </row>
    <row r="30" spans="1:21" x14ac:dyDescent="0.25">
      <c r="A30" s="6" t="s">
        <v>147</v>
      </c>
      <c r="B30" s="6" t="s">
        <v>47</v>
      </c>
      <c r="C30" s="6" t="s">
        <v>88</v>
      </c>
      <c r="D30" s="6" t="s">
        <v>142</v>
      </c>
      <c r="E30" s="6" t="s">
        <v>87</v>
      </c>
      <c r="F30" s="6" t="s">
        <v>86</v>
      </c>
      <c r="G30" s="7">
        <v>22.951179504394531</v>
      </c>
      <c r="H30" s="6">
        <v>22.970596313476563</v>
      </c>
      <c r="I30" s="6">
        <v>2.745816670358181E-2</v>
      </c>
      <c r="J30" s="7">
        <v>100000</v>
      </c>
      <c r="K30" s="6">
        <v>100000</v>
      </c>
      <c r="L30" s="6" t="s">
        <v>47</v>
      </c>
      <c r="M30" s="6" t="b">
        <v>0</v>
      </c>
      <c r="N30" s="6">
        <v>0.2</v>
      </c>
      <c r="O30" s="6" t="b">
        <v>0</v>
      </c>
      <c r="P30" s="6">
        <v>3</v>
      </c>
      <c r="Q30" s="6">
        <v>15</v>
      </c>
      <c r="R30" s="6" t="s">
        <v>47</v>
      </c>
      <c r="S30" s="6" t="s">
        <v>46</v>
      </c>
      <c r="T30" s="6" t="s">
        <v>46</v>
      </c>
      <c r="U30" s="6" t="s">
        <v>46</v>
      </c>
    </row>
    <row r="31" spans="1:21" x14ac:dyDescent="0.25">
      <c r="A31" s="6" t="s">
        <v>147</v>
      </c>
      <c r="B31" s="6" t="s">
        <v>47</v>
      </c>
      <c r="C31" s="6" t="s">
        <v>83</v>
      </c>
      <c r="D31" s="6" t="s">
        <v>82</v>
      </c>
      <c r="E31" s="6" t="s">
        <v>81</v>
      </c>
      <c r="F31" s="6" t="s">
        <v>80</v>
      </c>
      <c r="G31" s="7">
        <v>21.609642028808594</v>
      </c>
      <c r="H31" s="6">
        <v>21.628475189208984</v>
      </c>
      <c r="I31" s="6">
        <v>2.6632761582732201E-2</v>
      </c>
      <c r="J31" s="7" t="s">
        <v>47</v>
      </c>
      <c r="K31" s="6" t="s">
        <v>47</v>
      </c>
      <c r="L31" s="6" t="s">
        <v>47</v>
      </c>
      <c r="M31" s="6" t="b">
        <v>0</v>
      </c>
      <c r="N31" s="6">
        <v>0.01</v>
      </c>
      <c r="O31" s="6" t="b">
        <v>0</v>
      </c>
      <c r="P31" s="6">
        <v>3</v>
      </c>
      <c r="Q31" s="6">
        <v>15</v>
      </c>
      <c r="R31" s="6" t="s">
        <v>47</v>
      </c>
      <c r="S31" s="6" t="s">
        <v>46</v>
      </c>
      <c r="T31" s="6" t="s">
        <v>46</v>
      </c>
      <c r="U31" s="6" t="s">
        <v>46</v>
      </c>
    </row>
    <row r="32" spans="1:21" x14ac:dyDescent="0.25">
      <c r="A32" s="6" t="s">
        <v>146</v>
      </c>
      <c r="B32" s="6" t="s">
        <v>47</v>
      </c>
      <c r="C32" s="6" t="s">
        <v>88</v>
      </c>
      <c r="D32" s="6" t="s">
        <v>142</v>
      </c>
      <c r="E32" s="6" t="s">
        <v>87</v>
      </c>
      <c r="F32" s="6" t="s">
        <v>86</v>
      </c>
      <c r="G32" s="7">
        <v>19.648059844970703</v>
      </c>
      <c r="H32" s="6">
        <v>19.648059844970703</v>
      </c>
      <c r="I32" s="6" t="s">
        <v>47</v>
      </c>
      <c r="J32" s="7">
        <v>1000000</v>
      </c>
      <c r="K32" s="6">
        <v>1000000</v>
      </c>
      <c r="L32" s="6" t="s">
        <v>47</v>
      </c>
      <c r="M32" s="6" t="b">
        <v>0</v>
      </c>
      <c r="N32" s="6">
        <v>0.2</v>
      </c>
      <c r="O32" s="6" t="b">
        <v>0</v>
      </c>
      <c r="P32" s="6">
        <v>3</v>
      </c>
      <c r="Q32" s="6">
        <v>15</v>
      </c>
      <c r="R32" s="6" t="s">
        <v>47</v>
      </c>
      <c r="S32" s="6" t="s">
        <v>46</v>
      </c>
      <c r="T32" s="6" t="s">
        <v>46</v>
      </c>
      <c r="U32" s="6" t="s">
        <v>46</v>
      </c>
    </row>
    <row r="33" spans="1:21" x14ac:dyDescent="0.25">
      <c r="A33" s="6" t="s">
        <v>146</v>
      </c>
      <c r="B33" s="6" t="s">
        <v>47</v>
      </c>
      <c r="C33" s="6" t="s">
        <v>83</v>
      </c>
      <c r="D33" s="6" t="s">
        <v>82</v>
      </c>
      <c r="E33" s="6" t="s">
        <v>81</v>
      </c>
      <c r="F33" s="6" t="s">
        <v>80</v>
      </c>
      <c r="G33" s="7">
        <v>23.023004531860352</v>
      </c>
      <c r="H33" s="6">
        <v>23.023004531860352</v>
      </c>
      <c r="I33" s="6" t="s">
        <v>47</v>
      </c>
      <c r="J33" s="7" t="s">
        <v>47</v>
      </c>
      <c r="K33" s="6" t="s">
        <v>47</v>
      </c>
      <c r="L33" s="6" t="s">
        <v>47</v>
      </c>
      <c r="M33" s="6" t="b">
        <v>0</v>
      </c>
      <c r="N33" s="6">
        <v>0.01</v>
      </c>
      <c r="O33" s="6" t="b">
        <v>0</v>
      </c>
      <c r="P33" s="6">
        <v>3</v>
      </c>
      <c r="Q33" s="6">
        <v>15</v>
      </c>
      <c r="R33" s="6" t="s">
        <v>47</v>
      </c>
      <c r="S33" s="6" t="s">
        <v>46</v>
      </c>
      <c r="T33" s="6" t="s">
        <v>46</v>
      </c>
      <c r="U33" s="6" t="s">
        <v>46</v>
      </c>
    </row>
    <row r="34" spans="1:21" x14ac:dyDescent="0.25">
      <c r="A34" s="6" t="s">
        <v>145</v>
      </c>
      <c r="B34" s="6" t="s">
        <v>47</v>
      </c>
      <c r="C34" s="6" t="s">
        <v>88</v>
      </c>
      <c r="D34" s="6" t="s">
        <v>142</v>
      </c>
      <c r="E34" s="6" t="s">
        <v>87</v>
      </c>
      <c r="F34" s="6" t="s">
        <v>86</v>
      </c>
      <c r="G34" s="7">
        <v>16.789358139038086</v>
      </c>
      <c r="H34" s="6">
        <v>16.789358139038086</v>
      </c>
      <c r="I34" s="6" t="s">
        <v>47</v>
      </c>
      <c r="J34" s="7">
        <v>10000000</v>
      </c>
      <c r="K34" s="6">
        <v>10000000</v>
      </c>
      <c r="L34" s="6" t="s">
        <v>47</v>
      </c>
      <c r="M34" s="6" t="b">
        <v>0</v>
      </c>
      <c r="N34" s="6">
        <v>0.2</v>
      </c>
      <c r="O34" s="6" t="b">
        <v>0</v>
      </c>
      <c r="P34" s="6">
        <v>3</v>
      </c>
      <c r="Q34" s="6">
        <v>15</v>
      </c>
      <c r="R34" s="6" t="s">
        <v>47</v>
      </c>
      <c r="S34" s="6" t="s">
        <v>46</v>
      </c>
      <c r="T34" s="6" t="s">
        <v>46</v>
      </c>
      <c r="U34" s="6" t="s">
        <v>46</v>
      </c>
    </row>
    <row r="35" spans="1:21" x14ac:dyDescent="0.25">
      <c r="A35" s="6" t="s">
        <v>145</v>
      </c>
      <c r="B35" s="6" t="s">
        <v>47</v>
      </c>
      <c r="C35" s="6" t="s">
        <v>83</v>
      </c>
      <c r="D35" s="6" t="s">
        <v>82</v>
      </c>
      <c r="E35" s="6" t="s">
        <v>81</v>
      </c>
      <c r="F35" s="6" t="s">
        <v>80</v>
      </c>
      <c r="G35" s="7">
        <v>23.477367401123047</v>
      </c>
      <c r="H35" s="6">
        <v>23.477367401123047</v>
      </c>
      <c r="I35" s="6" t="s">
        <v>47</v>
      </c>
      <c r="J35" s="7" t="s">
        <v>47</v>
      </c>
      <c r="K35" s="6" t="s">
        <v>47</v>
      </c>
      <c r="L35" s="6" t="s">
        <v>47</v>
      </c>
      <c r="M35" s="6" t="b">
        <v>0</v>
      </c>
      <c r="N35" s="6">
        <v>0.01</v>
      </c>
      <c r="O35" s="6" t="b">
        <v>0</v>
      </c>
      <c r="P35" s="6">
        <v>3</v>
      </c>
      <c r="Q35" s="6">
        <v>15</v>
      </c>
      <c r="R35" s="6" t="s">
        <v>47</v>
      </c>
      <c r="S35" s="6" t="s">
        <v>46</v>
      </c>
      <c r="T35" s="6" t="s">
        <v>46</v>
      </c>
      <c r="U35" s="6" t="s">
        <v>46</v>
      </c>
    </row>
    <row r="36" spans="1:21" x14ac:dyDescent="0.25">
      <c r="A36" s="6" t="s">
        <v>144</v>
      </c>
      <c r="B36" s="6" t="s">
        <v>47</v>
      </c>
      <c r="C36" s="6" t="s">
        <v>47</v>
      </c>
      <c r="D36" s="6" t="s">
        <v>47</v>
      </c>
      <c r="E36" s="6" t="s">
        <v>47</v>
      </c>
      <c r="F36" s="6" t="s">
        <v>47</v>
      </c>
      <c r="G36" s="7" t="s">
        <v>47</v>
      </c>
      <c r="H36" s="6" t="s">
        <v>47</v>
      </c>
      <c r="I36" s="6" t="s">
        <v>47</v>
      </c>
      <c r="J36" s="7" t="s">
        <v>47</v>
      </c>
      <c r="K36" s="6" t="s">
        <v>47</v>
      </c>
      <c r="L36" s="6" t="s">
        <v>47</v>
      </c>
      <c r="M36" s="6" t="s">
        <v>47</v>
      </c>
      <c r="N36" s="6" t="s">
        <v>47</v>
      </c>
      <c r="O36" s="6" t="s">
        <v>47</v>
      </c>
      <c r="P36" s="6" t="s">
        <v>47</v>
      </c>
      <c r="Q36" s="6" t="s">
        <v>47</v>
      </c>
      <c r="R36" s="6" t="s">
        <v>47</v>
      </c>
      <c r="S36" s="6" t="s">
        <v>46</v>
      </c>
      <c r="T36" s="6" t="s">
        <v>46</v>
      </c>
      <c r="U36" s="6" t="s">
        <v>46</v>
      </c>
    </row>
    <row r="37" spans="1:21" x14ac:dyDescent="0.25">
      <c r="A37" s="6" t="s">
        <v>143</v>
      </c>
      <c r="B37" s="6" t="s">
        <v>47</v>
      </c>
      <c r="C37" s="6" t="s">
        <v>88</v>
      </c>
      <c r="D37" s="6" t="s">
        <v>139</v>
      </c>
      <c r="E37" s="6" t="s">
        <v>87</v>
      </c>
      <c r="F37" s="6" t="s">
        <v>86</v>
      </c>
      <c r="G37" s="7" t="s">
        <v>85</v>
      </c>
      <c r="H37" s="6" t="s">
        <v>47</v>
      </c>
      <c r="I37" s="6" t="s">
        <v>47</v>
      </c>
      <c r="J37" s="7" t="s">
        <v>47</v>
      </c>
      <c r="K37" s="6" t="s">
        <v>47</v>
      </c>
      <c r="L37" s="6" t="s">
        <v>47</v>
      </c>
      <c r="M37" s="6" t="b">
        <v>0</v>
      </c>
      <c r="N37" s="6">
        <v>0.2</v>
      </c>
      <c r="O37" s="6" t="b">
        <v>0</v>
      </c>
      <c r="P37" s="6">
        <v>3</v>
      </c>
      <c r="Q37" s="6">
        <v>15</v>
      </c>
      <c r="R37" s="6" t="s">
        <v>47</v>
      </c>
      <c r="S37" s="6" t="s">
        <v>46</v>
      </c>
      <c r="T37" s="6" t="s">
        <v>46</v>
      </c>
      <c r="U37" s="6" t="s">
        <v>46</v>
      </c>
    </row>
    <row r="38" spans="1:21" x14ac:dyDescent="0.25">
      <c r="A38" s="6" t="s">
        <v>143</v>
      </c>
      <c r="B38" s="6" t="s">
        <v>47</v>
      </c>
      <c r="C38" s="6" t="s">
        <v>83</v>
      </c>
      <c r="D38" s="6" t="s">
        <v>82</v>
      </c>
      <c r="E38" s="6" t="s">
        <v>81</v>
      </c>
      <c r="F38" s="6" t="s">
        <v>80</v>
      </c>
      <c r="G38" s="7">
        <v>21.474878311157227</v>
      </c>
      <c r="H38" s="6">
        <v>21.474878311157227</v>
      </c>
      <c r="I38" s="6" t="s">
        <v>47</v>
      </c>
      <c r="J38" s="7" t="s">
        <v>47</v>
      </c>
      <c r="K38" s="6" t="s">
        <v>47</v>
      </c>
      <c r="L38" s="6" t="s">
        <v>47</v>
      </c>
      <c r="M38" s="6" t="b">
        <v>0</v>
      </c>
      <c r="N38" s="6">
        <v>0.01</v>
      </c>
      <c r="O38" s="6" t="b">
        <v>0</v>
      </c>
      <c r="P38" s="6">
        <v>3</v>
      </c>
      <c r="Q38" s="6">
        <v>15</v>
      </c>
      <c r="R38" s="6" t="s">
        <v>47</v>
      </c>
      <c r="S38" s="6" t="s">
        <v>46</v>
      </c>
      <c r="T38" s="6" t="s">
        <v>46</v>
      </c>
      <c r="U38" s="6" t="s">
        <v>46</v>
      </c>
    </row>
    <row r="39" spans="1:21" x14ac:dyDescent="0.25">
      <c r="A39" s="6" t="s">
        <v>141</v>
      </c>
      <c r="B39" s="6" t="s">
        <v>1044</v>
      </c>
      <c r="C39" s="6" t="s">
        <v>88</v>
      </c>
      <c r="D39" s="6" t="s">
        <v>82</v>
      </c>
      <c r="E39" s="6" t="s">
        <v>87</v>
      </c>
      <c r="F39" s="6" t="s">
        <v>86</v>
      </c>
      <c r="G39" s="7">
        <v>39.502349853515625</v>
      </c>
      <c r="H39" s="6">
        <v>41.016044616699219</v>
      </c>
      <c r="I39" s="6">
        <v>2.1406903266906738</v>
      </c>
      <c r="J39" s="7">
        <v>1.5765649080276489</v>
      </c>
      <c r="K39" s="6">
        <v>0.89107716083526611</v>
      </c>
      <c r="L39" s="6">
        <v>0.96942609548568726</v>
      </c>
      <c r="M39" s="6" t="b">
        <v>0</v>
      </c>
      <c r="N39" s="6">
        <v>0.2</v>
      </c>
      <c r="O39" s="6" t="b">
        <v>0</v>
      </c>
      <c r="P39" s="6">
        <v>3</v>
      </c>
      <c r="Q39" s="6">
        <v>15</v>
      </c>
      <c r="R39" s="6" t="s">
        <v>47</v>
      </c>
      <c r="S39" s="6" t="s">
        <v>95</v>
      </c>
      <c r="T39" s="6" t="s">
        <v>46</v>
      </c>
      <c r="U39" s="6" t="s">
        <v>46</v>
      </c>
    </row>
    <row r="40" spans="1:21" x14ac:dyDescent="0.25">
      <c r="A40" s="6" t="s">
        <v>141</v>
      </c>
      <c r="B40" s="6" t="s">
        <v>1044</v>
      </c>
      <c r="C40" s="6" t="s">
        <v>83</v>
      </c>
      <c r="D40" s="6" t="s">
        <v>82</v>
      </c>
      <c r="E40" s="6" t="s">
        <v>81</v>
      </c>
      <c r="F40" s="6" t="s">
        <v>80</v>
      </c>
      <c r="G40" s="7">
        <v>21.420333862304688</v>
      </c>
      <c r="H40" s="6">
        <v>21.328201293945313</v>
      </c>
      <c r="I40" s="6">
        <v>0.13029377162456512</v>
      </c>
      <c r="J40" s="7" t="s">
        <v>47</v>
      </c>
      <c r="K40" s="6" t="s">
        <v>47</v>
      </c>
      <c r="L40" s="6" t="s">
        <v>47</v>
      </c>
      <c r="M40" s="6" t="b">
        <v>0</v>
      </c>
      <c r="N40" s="6">
        <v>0.01</v>
      </c>
      <c r="O40" s="6" t="b">
        <v>0</v>
      </c>
      <c r="P40" s="6">
        <v>3</v>
      </c>
      <c r="Q40" s="6">
        <v>15</v>
      </c>
      <c r="R40" s="6" t="s">
        <v>47</v>
      </c>
      <c r="S40" s="6" t="s">
        <v>95</v>
      </c>
      <c r="T40" s="6" t="s">
        <v>46</v>
      </c>
      <c r="U40" s="6" t="s">
        <v>46</v>
      </c>
    </row>
    <row r="41" spans="1:21" x14ac:dyDescent="0.25">
      <c r="A41" s="6" t="s">
        <v>140</v>
      </c>
      <c r="B41" s="6" t="s">
        <v>1044</v>
      </c>
      <c r="C41" s="6" t="s">
        <v>88</v>
      </c>
      <c r="D41" s="6" t="s">
        <v>82</v>
      </c>
      <c r="E41" s="6" t="s">
        <v>87</v>
      </c>
      <c r="F41" s="6" t="s">
        <v>86</v>
      </c>
      <c r="G41" s="7">
        <v>42.529743194580078</v>
      </c>
      <c r="H41" s="6">
        <v>41.016044616699219</v>
      </c>
      <c r="I41" s="6">
        <v>2.1406903266906738</v>
      </c>
      <c r="J41" s="7">
        <v>0.20558935403823853</v>
      </c>
      <c r="K41" s="6">
        <v>0.89107716083526611</v>
      </c>
      <c r="L41" s="6">
        <v>0.96942609548568726</v>
      </c>
      <c r="M41" s="6" t="b">
        <v>0</v>
      </c>
      <c r="N41" s="6">
        <v>0.2</v>
      </c>
      <c r="O41" s="6" t="b">
        <v>0</v>
      </c>
      <c r="P41" s="6">
        <v>3</v>
      </c>
      <c r="Q41" s="6">
        <v>15</v>
      </c>
      <c r="R41" s="6" t="s">
        <v>47</v>
      </c>
      <c r="S41" s="6" t="s">
        <v>95</v>
      </c>
      <c r="T41" s="6" t="s">
        <v>46</v>
      </c>
      <c r="U41" s="6" t="s">
        <v>46</v>
      </c>
    </row>
    <row r="42" spans="1:21" x14ac:dyDescent="0.25">
      <c r="A42" s="6" t="s">
        <v>140</v>
      </c>
      <c r="B42" s="6" t="s">
        <v>1044</v>
      </c>
      <c r="C42" s="6" t="s">
        <v>83</v>
      </c>
      <c r="D42" s="6" t="s">
        <v>82</v>
      </c>
      <c r="E42" s="6" t="s">
        <v>81</v>
      </c>
      <c r="F42" s="6" t="s">
        <v>80</v>
      </c>
      <c r="G42" s="7">
        <v>21.23607063293457</v>
      </c>
      <c r="H42" s="6">
        <v>21.328201293945313</v>
      </c>
      <c r="I42" s="6">
        <v>0.13029377162456512</v>
      </c>
      <c r="J42" s="7" t="s">
        <v>47</v>
      </c>
      <c r="K42" s="6" t="s">
        <v>47</v>
      </c>
      <c r="L42" s="6" t="s">
        <v>47</v>
      </c>
      <c r="M42" s="6" t="b">
        <v>0</v>
      </c>
      <c r="N42" s="6">
        <v>0.01</v>
      </c>
      <c r="O42" s="6" t="b">
        <v>0</v>
      </c>
      <c r="P42" s="6">
        <v>3</v>
      </c>
      <c r="Q42" s="6">
        <v>15</v>
      </c>
      <c r="R42" s="6" t="s">
        <v>47</v>
      </c>
      <c r="S42" s="6" t="s">
        <v>95</v>
      </c>
      <c r="T42" s="6" t="s">
        <v>46</v>
      </c>
      <c r="U42" s="6" t="s">
        <v>46</v>
      </c>
    </row>
    <row r="43" spans="1:21" x14ac:dyDescent="0.25">
      <c r="A43" s="6" t="s">
        <v>138</v>
      </c>
      <c r="B43" s="6" t="s">
        <v>1045</v>
      </c>
      <c r="C43" s="6" t="s">
        <v>88</v>
      </c>
      <c r="D43" s="6" t="s">
        <v>82</v>
      </c>
      <c r="E43" s="6" t="s">
        <v>87</v>
      </c>
      <c r="F43" s="85" t="s">
        <v>86</v>
      </c>
      <c r="G43" s="7" t="s">
        <v>85</v>
      </c>
      <c r="H43" s="6" t="s">
        <v>47</v>
      </c>
      <c r="I43" s="6" t="s">
        <v>47</v>
      </c>
      <c r="J43" s="7" t="s">
        <v>47</v>
      </c>
      <c r="K43" s="6" t="s">
        <v>47</v>
      </c>
      <c r="L43" s="6" t="s">
        <v>47</v>
      </c>
      <c r="M43" s="6" t="b">
        <v>0</v>
      </c>
      <c r="N43" s="6">
        <v>0.2</v>
      </c>
      <c r="O43" s="6" t="b">
        <v>0</v>
      </c>
      <c r="P43" s="6">
        <v>3</v>
      </c>
      <c r="Q43" s="6">
        <v>15</v>
      </c>
      <c r="R43" s="6" t="s">
        <v>47</v>
      </c>
      <c r="S43" s="6" t="s">
        <v>46</v>
      </c>
      <c r="T43" s="6" t="s">
        <v>46</v>
      </c>
      <c r="U43" s="6" t="s">
        <v>95</v>
      </c>
    </row>
    <row r="44" spans="1:21" x14ac:dyDescent="0.25">
      <c r="A44" s="6" t="s">
        <v>138</v>
      </c>
      <c r="B44" s="6" t="s">
        <v>1045</v>
      </c>
      <c r="C44" s="6" t="s">
        <v>83</v>
      </c>
      <c r="D44" s="6" t="s">
        <v>82</v>
      </c>
      <c r="E44" s="6" t="s">
        <v>81</v>
      </c>
      <c r="F44" s="85" t="s">
        <v>80</v>
      </c>
      <c r="G44" s="7" t="s">
        <v>85</v>
      </c>
      <c r="H44" s="6">
        <v>21.168918609619141</v>
      </c>
      <c r="I44" s="6" t="s">
        <v>47</v>
      </c>
      <c r="J44" s="7" t="s">
        <v>47</v>
      </c>
      <c r="K44" s="6" t="s">
        <v>47</v>
      </c>
      <c r="L44" s="6" t="s">
        <v>47</v>
      </c>
      <c r="M44" s="6" t="b">
        <v>0</v>
      </c>
      <c r="N44" s="6">
        <v>0.01</v>
      </c>
      <c r="O44" s="6" t="b">
        <v>0</v>
      </c>
      <c r="P44" s="6">
        <v>3</v>
      </c>
      <c r="Q44" s="6">
        <v>15</v>
      </c>
      <c r="R44" s="6" t="s">
        <v>47</v>
      </c>
      <c r="S44" s="6" t="s">
        <v>46</v>
      </c>
      <c r="T44" s="6" t="s">
        <v>46</v>
      </c>
      <c r="U44" s="6" t="s">
        <v>95</v>
      </c>
    </row>
    <row r="45" spans="1:21" x14ac:dyDescent="0.25">
      <c r="A45" s="6" t="s">
        <v>137</v>
      </c>
      <c r="B45" s="6" t="s">
        <v>1045</v>
      </c>
      <c r="C45" s="6" t="s">
        <v>88</v>
      </c>
      <c r="D45" s="6" t="s">
        <v>82</v>
      </c>
      <c r="E45" s="6" t="s">
        <v>87</v>
      </c>
      <c r="F45" s="6" t="s">
        <v>86</v>
      </c>
      <c r="G45" s="7" t="s">
        <v>85</v>
      </c>
      <c r="H45" s="6" t="s">
        <v>47</v>
      </c>
      <c r="I45" s="6" t="s">
        <v>47</v>
      </c>
      <c r="J45" s="7" t="s">
        <v>47</v>
      </c>
      <c r="K45" s="6" t="s">
        <v>47</v>
      </c>
      <c r="L45" s="6" t="s">
        <v>47</v>
      </c>
      <c r="M45" s="6" t="b">
        <v>0</v>
      </c>
      <c r="N45" s="6">
        <v>0.2</v>
      </c>
      <c r="O45" s="6" t="b">
        <v>0</v>
      </c>
      <c r="P45" s="6">
        <v>3</v>
      </c>
      <c r="Q45" s="6">
        <v>15</v>
      </c>
      <c r="R45" s="6" t="s">
        <v>47</v>
      </c>
      <c r="S45" s="6" t="s">
        <v>46</v>
      </c>
      <c r="T45" s="6" t="s">
        <v>46</v>
      </c>
      <c r="U45" s="6" t="s">
        <v>46</v>
      </c>
    </row>
    <row r="46" spans="1:21" x14ac:dyDescent="0.25">
      <c r="A46" s="6" t="s">
        <v>137</v>
      </c>
      <c r="B46" s="6" t="s">
        <v>1045</v>
      </c>
      <c r="C46" s="6" t="s">
        <v>83</v>
      </c>
      <c r="D46" s="6" t="s">
        <v>82</v>
      </c>
      <c r="E46" s="6" t="s">
        <v>81</v>
      </c>
      <c r="F46" s="6" t="s">
        <v>80</v>
      </c>
      <c r="G46" s="7">
        <v>21.168918609619141</v>
      </c>
      <c r="H46" s="6">
        <v>21.168918609619141</v>
      </c>
      <c r="I46" s="6" t="s">
        <v>47</v>
      </c>
      <c r="J46" s="7" t="s">
        <v>47</v>
      </c>
      <c r="K46" s="6" t="s">
        <v>47</v>
      </c>
      <c r="L46" s="6" t="s">
        <v>47</v>
      </c>
      <c r="M46" s="6" t="b">
        <v>0</v>
      </c>
      <c r="N46" s="6">
        <v>0.01</v>
      </c>
      <c r="O46" s="6" t="b">
        <v>0</v>
      </c>
      <c r="P46" s="6">
        <v>3</v>
      </c>
      <c r="Q46" s="6">
        <v>15</v>
      </c>
      <c r="R46" s="6" t="s">
        <v>47</v>
      </c>
      <c r="S46" s="6" t="s">
        <v>46</v>
      </c>
      <c r="T46" s="6" t="s">
        <v>46</v>
      </c>
      <c r="U46" s="6" t="s">
        <v>46</v>
      </c>
    </row>
    <row r="47" spans="1:21" x14ac:dyDescent="0.25">
      <c r="A47" s="6" t="s">
        <v>136</v>
      </c>
      <c r="B47" s="6" t="s">
        <v>1050</v>
      </c>
      <c r="C47" s="6" t="s">
        <v>88</v>
      </c>
      <c r="D47" s="6" t="s">
        <v>82</v>
      </c>
      <c r="E47" s="6" t="s">
        <v>87</v>
      </c>
      <c r="F47" s="6" t="s">
        <v>86</v>
      </c>
      <c r="G47" s="7" t="s">
        <v>85</v>
      </c>
      <c r="H47" s="6">
        <v>40.804500579833984</v>
      </c>
      <c r="I47" s="6" t="s">
        <v>47</v>
      </c>
      <c r="J47" s="7" t="s">
        <v>47</v>
      </c>
      <c r="K47" s="6" t="s">
        <v>47</v>
      </c>
      <c r="L47" s="6" t="s">
        <v>47</v>
      </c>
      <c r="M47" s="6" t="b">
        <v>0</v>
      </c>
      <c r="N47" s="6">
        <v>0.2</v>
      </c>
      <c r="O47" s="6" t="b">
        <v>0</v>
      </c>
      <c r="P47" s="6">
        <v>3</v>
      </c>
      <c r="Q47" s="6">
        <v>15</v>
      </c>
      <c r="R47" s="6" t="s">
        <v>47</v>
      </c>
      <c r="S47" s="6" t="s">
        <v>46</v>
      </c>
      <c r="T47" s="6" t="s">
        <v>46</v>
      </c>
      <c r="U47" s="6" t="s">
        <v>46</v>
      </c>
    </row>
    <row r="48" spans="1:21" x14ac:dyDescent="0.25">
      <c r="A48" s="6" t="s">
        <v>136</v>
      </c>
      <c r="B48" s="6" t="s">
        <v>1050</v>
      </c>
      <c r="C48" s="6" t="s">
        <v>83</v>
      </c>
      <c r="D48" s="6" t="s">
        <v>82</v>
      </c>
      <c r="E48" s="6" t="s">
        <v>81</v>
      </c>
      <c r="F48" s="6" t="s">
        <v>80</v>
      </c>
      <c r="G48" s="7">
        <v>21.431865692138672</v>
      </c>
      <c r="H48" s="6">
        <v>21.283416748046875</v>
      </c>
      <c r="I48" s="6">
        <v>0.20993715524673462</v>
      </c>
      <c r="J48" s="7" t="s">
        <v>47</v>
      </c>
      <c r="K48" s="6" t="s">
        <v>47</v>
      </c>
      <c r="L48" s="6" t="s">
        <v>47</v>
      </c>
      <c r="M48" s="6" t="b">
        <v>0</v>
      </c>
      <c r="N48" s="6">
        <v>0.01</v>
      </c>
      <c r="O48" s="6" t="b">
        <v>0</v>
      </c>
      <c r="P48" s="6">
        <v>3</v>
      </c>
      <c r="Q48" s="6">
        <v>15</v>
      </c>
      <c r="R48" s="6" t="s">
        <v>47</v>
      </c>
      <c r="S48" s="6" t="s">
        <v>46</v>
      </c>
      <c r="T48" s="6" t="s">
        <v>46</v>
      </c>
      <c r="U48" s="6" t="s">
        <v>46</v>
      </c>
    </row>
    <row r="49" spans="1:21" x14ac:dyDescent="0.25">
      <c r="A49" s="6" t="s">
        <v>135</v>
      </c>
      <c r="B49" s="6" t="s">
        <v>1050</v>
      </c>
      <c r="C49" s="6" t="s">
        <v>88</v>
      </c>
      <c r="D49" s="6" t="s">
        <v>82</v>
      </c>
      <c r="E49" s="6" t="s">
        <v>87</v>
      </c>
      <c r="F49" s="6" t="s">
        <v>86</v>
      </c>
      <c r="G49" s="7">
        <v>40.804500579833984</v>
      </c>
      <c r="H49" s="6">
        <v>40.804500579833984</v>
      </c>
      <c r="I49" s="6" t="s">
        <v>47</v>
      </c>
      <c r="J49" s="7">
        <v>0.65641337633132935</v>
      </c>
      <c r="K49" s="6">
        <v>0.65641337633132935</v>
      </c>
      <c r="L49" s="6" t="s">
        <v>47</v>
      </c>
      <c r="M49" s="6" t="b">
        <v>0</v>
      </c>
      <c r="N49" s="6">
        <v>0.2</v>
      </c>
      <c r="O49" s="6" t="b">
        <v>0</v>
      </c>
      <c r="P49" s="6">
        <v>3</v>
      </c>
      <c r="Q49" s="6">
        <v>15</v>
      </c>
      <c r="R49" s="6" t="s">
        <v>47</v>
      </c>
      <c r="S49" s="6" t="s">
        <v>46</v>
      </c>
      <c r="T49" s="6" t="s">
        <v>46</v>
      </c>
      <c r="U49" s="6" t="s">
        <v>46</v>
      </c>
    </row>
    <row r="50" spans="1:21" x14ac:dyDescent="0.25">
      <c r="A50" s="6" t="s">
        <v>135</v>
      </c>
      <c r="B50" s="6" t="s">
        <v>1050</v>
      </c>
      <c r="C50" s="6" t="s">
        <v>83</v>
      </c>
      <c r="D50" s="6" t="s">
        <v>82</v>
      </c>
      <c r="E50" s="6" t="s">
        <v>81</v>
      </c>
      <c r="F50" s="6" t="s">
        <v>80</v>
      </c>
      <c r="G50" s="7">
        <v>21.134969711303711</v>
      </c>
      <c r="H50" s="6">
        <v>21.283416748046875</v>
      </c>
      <c r="I50" s="6">
        <v>0.20993715524673462</v>
      </c>
      <c r="J50" s="7" t="s">
        <v>47</v>
      </c>
      <c r="K50" s="6" t="s">
        <v>47</v>
      </c>
      <c r="L50" s="6" t="s">
        <v>47</v>
      </c>
      <c r="M50" s="6" t="b">
        <v>0</v>
      </c>
      <c r="N50" s="6">
        <v>0.01</v>
      </c>
      <c r="O50" s="6" t="b">
        <v>0</v>
      </c>
      <c r="P50" s="6">
        <v>3</v>
      </c>
      <c r="Q50" s="6">
        <v>15</v>
      </c>
      <c r="R50" s="6" t="s">
        <v>47</v>
      </c>
      <c r="S50" s="6" t="s">
        <v>46</v>
      </c>
      <c r="T50" s="6" t="s">
        <v>46</v>
      </c>
      <c r="U50" s="6" t="s">
        <v>46</v>
      </c>
    </row>
    <row r="51" spans="1:21" x14ac:dyDescent="0.25">
      <c r="A51" s="6" t="s">
        <v>134</v>
      </c>
      <c r="B51" s="6" t="s">
        <v>1052</v>
      </c>
      <c r="C51" s="6" t="s">
        <v>88</v>
      </c>
      <c r="D51" s="6" t="s">
        <v>82</v>
      </c>
      <c r="E51" s="6" t="s">
        <v>87</v>
      </c>
      <c r="F51" s="6" t="s">
        <v>86</v>
      </c>
      <c r="G51" s="7" t="s">
        <v>85</v>
      </c>
      <c r="H51" s="6" t="s">
        <v>47</v>
      </c>
      <c r="I51" s="6" t="s">
        <v>47</v>
      </c>
      <c r="J51" s="7" t="s">
        <v>47</v>
      </c>
      <c r="K51" s="6" t="s">
        <v>47</v>
      </c>
      <c r="L51" s="6" t="s">
        <v>47</v>
      </c>
      <c r="M51" s="6" t="b">
        <v>0</v>
      </c>
      <c r="N51" s="6">
        <v>0.2</v>
      </c>
      <c r="O51" s="6" t="b">
        <v>0</v>
      </c>
      <c r="P51" s="6">
        <v>3</v>
      </c>
      <c r="Q51" s="6">
        <v>15</v>
      </c>
      <c r="R51" s="6" t="s">
        <v>47</v>
      </c>
      <c r="S51" s="6" t="s">
        <v>46</v>
      </c>
      <c r="T51" s="6" t="s">
        <v>46</v>
      </c>
      <c r="U51" s="6" t="s">
        <v>46</v>
      </c>
    </row>
    <row r="52" spans="1:21" x14ac:dyDescent="0.25">
      <c r="A52" s="6" t="s">
        <v>134</v>
      </c>
      <c r="B52" s="6" t="s">
        <v>1052</v>
      </c>
      <c r="C52" s="6" t="s">
        <v>83</v>
      </c>
      <c r="D52" s="6" t="s">
        <v>82</v>
      </c>
      <c r="E52" s="6" t="s">
        <v>81</v>
      </c>
      <c r="F52" s="6" t="s">
        <v>80</v>
      </c>
      <c r="G52" s="7">
        <v>21.198509216308594</v>
      </c>
      <c r="H52" s="6">
        <v>21.048732757568359</v>
      </c>
      <c r="I52" s="6">
        <v>0.21181724965572357</v>
      </c>
      <c r="J52" s="7" t="s">
        <v>47</v>
      </c>
      <c r="K52" s="6" t="s">
        <v>47</v>
      </c>
      <c r="L52" s="6" t="s">
        <v>47</v>
      </c>
      <c r="M52" s="6" t="b">
        <v>0</v>
      </c>
      <c r="N52" s="6">
        <v>0.01</v>
      </c>
      <c r="O52" s="6" t="b">
        <v>0</v>
      </c>
      <c r="P52" s="6">
        <v>3</v>
      </c>
      <c r="Q52" s="6">
        <v>15</v>
      </c>
      <c r="R52" s="6" t="s">
        <v>47</v>
      </c>
      <c r="S52" s="6" t="s">
        <v>46</v>
      </c>
      <c r="T52" s="6" t="s">
        <v>46</v>
      </c>
      <c r="U52" s="6" t="s">
        <v>46</v>
      </c>
    </row>
    <row r="53" spans="1:21" x14ac:dyDescent="0.25">
      <c r="A53" s="6" t="s">
        <v>133</v>
      </c>
      <c r="B53" s="6" t="s">
        <v>1052</v>
      </c>
      <c r="C53" s="6" t="s">
        <v>88</v>
      </c>
      <c r="D53" s="6" t="s">
        <v>82</v>
      </c>
      <c r="E53" s="6" t="s">
        <v>87</v>
      </c>
      <c r="F53" s="6" t="s">
        <v>86</v>
      </c>
      <c r="G53" s="7" t="s">
        <v>85</v>
      </c>
      <c r="H53" s="6" t="s">
        <v>47</v>
      </c>
      <c r="I53" s="6" t="s">
        <v>47</v>
      </c>
      <c r="J53" s="7" t="s">
        <v>47</v>
      </c>
      <c r="K53" s="6" t="s">
        <v>47</v>
      </c>
      <c r="L53" s="6" t="s">
        <v>47</v>
      </c>
      <c r="M53" s="6" t="b">
        <v>0</v>
      </c>
      <c r="N53" s="6">
        <v>0.2</v>
      </c>
      <c r="O53" s="6" t="b">
        <v>0</v>
      </c>
      <c r="P53" s="6">
        <v>3</v>
      </c>
      <c r="Q53" s="6">
        <v>15</v>
      </c>
      <c r="R53" s="6" t="s">
        <v>47</v>
      </c>
      <c r="S53" s="6" t="s">
        <v>46</v>
      </c>
      <c r="T53" s="6" t="s">
        <v>95</v>
      </c>
      <c r="U53" s="6" t="s">
        <v>46</v>
      </c>
    </row>
    <row r="54" spans="1:21" x14ac:dyDescent="0.25">
      <c r="A54" s="6" t="s">
        <v>133</v>
      </c>
      <c r="B54" s="6" t="s">
        <v>1052</v>
      </c>
      <c r="C54" s="6" t="s">
        <v>83</v>
      </c>
      <c r="D54" s="6" t="s">
        <v>82</v>
      </c>
      <c r="E54" s="6" t="s">
        <v>81</v>
      </c>
      <c r="F54" s="6" t="s">
        <v>80</v>
      </c>
      <c r="G54" s="7">
        <v>20.898954391479492</v>
      </c>
      <c r="H54" s="6">
        <v>21.048732757568359</v>
      </c>
      <c r="I54" s="6">
        <v>0.21181724965572357</v>
      </c>
      <c r="J54" s="7" t="s">
        <v>47</v>
      </c>
      <c r="K54" s="6" t="s">
        <v>47</v>
      </c>
      <c r="L54" s="6" t="s">
        <v>47</v>
      </c>
      <c r="M54" s="6" t="b">
        <v>0</v>
      </c>
      <c r="N54" s="6">
        <v>0.01</v>
      </c>
      <c r="O54" s="6" t="b">
        <v>0</v>
      </c>
      <c r="P54" s="6">
        <v>3</v>
      </c>
      <c r="Q54" s="6">
        <v>15</v>
      </c>
      <c r="R54" s="6" t="s">
        <v>47</v>
      </c>
      <c r="S54" s="6" t="s">
        <v>46</v>
      </c>
      <c r="T54" s="6" t="s">
        <v>95</v>
      </c>
      <c r="U54" s="6" t="s">
        <v>46</v>
      </c>
    </row>
    <row r="55" spans="1:21" x14ac:dyDescent="0.25">
      <c r="A55" s="6" t="s">
        <v>132</v>
      </c>
      <c r="B55" s="6" t="s">
        <v>1053</v>
      </c>
      <c r="C55" s="6" t="s">
        <v>88</v>
      </c>
      <c r="D55" s="6" t="s">
        <v>82</v>
      </c>
      <c r="E55" s="6" t="s">
        <v>87</v>
      </c>
      <c r="F55" s="6" t="s">
        <v>86</v>
      </c>
      <c r="G55" s="7">
        <v>40.476211547851563</v>
      </c>
      <c r="H55" s="6">
        <v>41.047386169433594</v>
      </c>
      <c r="I55" s="6">
        <v>0.80776560306549072</v>
      </c>
      <c r="J55" s="7">
        <v>0.81868165731430054</v>
      </c>
      <c r="K55" s="6">
        <v>0.59912025928497314</v>
      </c>
      <c r="L55" s="6">
        <v>0.310506671667099</v>
      </c>
      <c r="M55" s="6" t="b">
        <v>0</v>
      </c>
      <c r="N55" s="6">
        <v>0.2</v>
      </c>
      <c r="O55" s="6" t="b">
        <v>0</v>
      </c>
      <c r="P55" s="6">
        <v>3</v>
      </c>
      <c r="Q55" s="6">
        <v>15</v>
      </c>
      <c r="R55" s="6" t="s">
        <v>47</v>
      </c>
      <c r="S55" s="6" t="s">
        <v>95</v>
      </c>
      <c r="T55" s="6" t="s">
        <v>46</v>
      </c>
      <c r="U55" s="6" t="s">
        <v>46</v>
      </c>
    </row>
    <row r="56" spans="1:21" x14ac:dyDescent="0.25">
      <c r="A56" s="6" t="s">
        <v>132</v>
      </c>
      <c r="B56" s="6" t="s">
        <v>1053</v>
      </c>
      <c r="C56" s="6" t="s">
        <v>83</v>
      </c>
      <c r="D56" s="6" t="s">
        <v>82</v>
      </c>
      <c r="E56" s="6" t="s">
        <v>81</v>
      </c>
      <c r="F56" s="6" t="s">
        <v>80</v>
      </c>
      <c r="G56" s="7">
        <v>20.744659423828125</v>
      </c>
      <c r="H56" s="6">
        <v>21.139385223388672</v>
      </c>
      <c r="I56" s="6">
        <v>0.55822658538818359</v>
      </c>
      <c r="J56" s="7" t="s">
        <v>47</v>
      </c>
      <c r="K56" s="6" t="s">
        <v>47</v>
      </c>
      <c r="L56" s="6" t="s">
        <v>47</v>
      </c>
      <c r="M56" s="6" t="b">
        <v>0</v>
      </c>
      <c r="N56" s="6">
        <v>0.01</v>
      </c>
      <c r="O56" s="6" t="b">
        <v>0</v>
      </c>
      <c r="P56" s="6">
        <v>3</v>
      </c>
      <c r="Q56" s="6">
        <v>15</v>
      </c>
      <c r="R56" s="6" t="s">
        <v>47</v>
      </c>
      <c r="S56" s="6" t="s">
        <v>95</v>
      </c>
      <c r="T56" s="6" t="s">
        <v>46</v>
      </c>
      <c r="U56" s="6" t="s">
        <v>46</v>
      </c>
    </row>
    <row r="57" spans="1:21" x14ac:dyDescent="0.25">
      <c r="A57" s="6" t="s">
        <v>131</v>
      </c>
      <c r="B57" s="6" t="s">
        <v>1053</v>
      </c>
      <c r="C57" s="6" t="s">
        <v>88</v>
      </c>
      <c r="D57" s="6" t="s">
        <v>82</v>
      </c>
      <c r="E57" s="6" t="s">
        <v>87</v>
      </c>
      <c r="F57" s="6" t="s">
        <v>86</v>
      </c>
      <c r="G57" s="7">
        <v>41.618564605712891</v>
      </c>
      <c r="H57" s="6">
        <v>41.047386169433594</v>
      </c>
      <c r="I57" s="6">
        <v>0.80776560306549072</v>
      </c>
      <c r="J57" s="7">
        <v>0.37955889105796814</v>
      </c>
      <c r="K57" s="6">
        <v>0.59912025928497314</v>
      </c>
      <c r="L57" s="6">
        <v>0.310506671667099</v>
      </c>
      <c r="M57" s="6" t="b">
        <v>0</v>
      </c>
      <c r="N57" s="6">
        <v>0.2</v>
      </c>
      <c r="O57" s="6" t="b">
        <v>0</v>
      </c>
      <c r="P57" s="6">
        <v>3</v>
      </c>
      <c r="Q57" s="6">
        <v>15</v>
      </c>
      <c r="R57" s="6" t="s">
        <v>47</v>
      </c>
      <c r="S57" s="6" t="s">
        <v>95</v>
      </c>
      <c r="T57" s="6" t="s">
        <v>46</v>
      </c>
      <c r="U57" s="6" t="s">
        <v>46</v>
      </c>
    </row>
    <row r="58" spans="1:21" x14ac:dyDescent="0.25">
      <c r="A58" s="6" t="s">
        <v>131</v>
      </c>
      <c r="B58" s="6" t="s">
        <v>1053</v>
      </c>
      <c r="C58" s="6" t="s">
        <v>83</v>
      </c>
      <c r="D58" s="6" t="s">
        <v>82</v>
      </c>
      <c r="E58" s="6" t="s">
        <v>81</v>
      </c>
      <c r="F58" s="6" t="s">
        <v>80</v>
      </c>
      <c r="G58" s="7">
        <v>21.534111022949219</v>
      </c>
      <c r="H58" s="6">
        <v>21.139385223388672</v>
      </c>
      <c r="I58" s="6">
        <v>0.55822658538818359</v>
      </c>
      <c r="J58" s="7" t="s">
        <v>47</v>
      </c>
      <c r="K58" s="6" t="s">
        <v>47</v>
      </c>
      <c r="L58" s="6" t="s">
        <v>47</v>
      </c>
      <c r="M58" s="6" t="b">
        <v>0</v>
      </c>
      <c r="N58" s="6">
        <v>0.01</v>
      </c>
      <c r="O58" s="6" t="b">
        <v>0</v>
      </c>
      <c r="P58" s="6">
        <v>3</v>
      </c>
      <c r="Q58" s="6">
        <v>15</v>
      </c>
      <c r="R58" s="6" t="s">
        <v>47</v>
      </c>
      <c r="S58" s="6" t="s">
        <v>95</v>
      </c>
      <c r="T58" s="6" t="s">
        <v>46</v>
      </c>
      <c r="U58" s="6" t="s">
        <v>46</v>
      </c>
    </row>
    <row r="59" spans="1:21" x14ac:dyDescent="0.25">
      <c r="A59" s="6" t="s">
        <v>130</v>
      </c>
      <c r="C59" s="6" t="s">
        <v>47</v>
      </c>
      <c r="D59" s="6" t="s">
        <v>47</v>
      </c>
      <c r="E59" s="6" t="s">
        <v>47</v>
      </c>
      <c r="F59" s="6" t="s">
        <v>47</v>
      </c>
      <c r="G59" s="7" t="s">
        <v>47</v>
      </c>
      <c r="H59" s="6" t="s">
        <v>47</v>
      </c>
      <c r="I59" s="6" t="s">
        <v>47</v>
      </c>
      <c r="J59" s="7" t="s">
        <v>47</v>
      </c>
      <c r="K59" s="6" t="s">
        <v>47</v>
      </c>
      <c r="L59" s="6" t="s">
        <v>47</v>
      </c>
      <c r="M59" s="6" t="s">
        <v>47</v>
      </c>
      <c r="N59" s="6" t="s">
        <v>47</v>
      </c>
      <c r="O59" s="6" t="s">
        <v>47</v>
      </c>
      <c r="P59" s="6" t="s">
        <v>47</v>
      </c>
      <c r="Q59" s="6" t="s">
        <v>47</v>
      </c>
      <c r="R59" s="6" t="s">
        <v>47</v>
      </c>
      <c r="S59" s="6" t="s">
        <v>46</v>
      </c>
      <c r="T59" s="6" t="s">
        <v>46</v>
      </c>
      <c r="U59" s="6" t="s">
        <v>46</v>
      </c>
    </row>
    <row r="60" spans="1:21" x14ac:dyDescent="0.25">
      <c r="A60" s="6" t="s">
        <v>129</v>
      </c>
      <c r="B60" s="6" t="s">
        <v>47</v>
      </c>
      <c r="C60" s="6" t="s">
        <v>47</v>
      </c>
      <c r="D60" s="6" t="s">
        <v>47</v>
      </c>
      <c r="E60" s="6" t="s">
        <v>47</v>
      </c>
      <c r="F60" s="6" t="s">
        <v>47</v>
      </c>
      <c r="G60" s="7" t="s">
        <v>47</v>
      </c>
      <c r="H60" s="6" t="s">
        <v>47</v>
      </c>
      <c r="I60" s="6" t="s">
        <v>47</v>
      </c>
      <c r="J60" s="7" t="s">
        <v>47</v>
      </c>
      <c r="K60" s="6" t="s">
        <v>47</v>
      </c>
      <c r="L60" s="6" t="s">
        <v>47</v>
      </c>
      <c r="M60" s="6" t="s">
        <v>47</v>
      </c>
      <c r="N60" s="6" t="s">
        <v>47</v>
      </c>
      <c r="O60" s="6" t="s">
        <v>47</v>
      </c>
      <c r="P60" s="6" t="s">
        <v>47</v>
      </c>
      <c r="Q60" s="6" t="s">
        <v>47</v>
      </c>
      <c r="R60" s="6" t="s">
        <v>47</v>
      </c>
      <c r="S60" s="6" t="s">
        <v>46</v>
      </c>
      <c r="T60" s="6" t="s">
        <v>46</v>
      </c>
      <c r="U60" s="6" t="s">
        <v>46</v>
      </c>
    </row>
    <row r="61" spans="1:21" x14ac:dyDescent="0.25">
      <c r="A61" s="6" t="s">
        <v>128</v>
      </c>
      <c r="B61" s="6" t="s">
        <v>5</v>
      </c>
      <c r="C61" s="6" t="s">
        <v>88</v>
      </c>
      <c r="D61" s="6" t="s">
        <v>82</v>
      </c>
      <c r="E61" s="6" t="s">
        <v>87</v>
      </c>
      <c r="F61" s="6" t="s">
        <v>86</v>
      </c>
      <c r="G61" s="7" t="s">
        <v>85</v>
      </c>
      <c r="H61" s="6" t="s">
        <v>47</v>
      </c>
      <c r="I61" s="6" t="s">
        <v>47</v>
      </c>
      <c r="J61" s="7" t="s">
        <v>47</v>
      </c>
      <c r="K61" s="6" t="s">
        <v>47</v>
      </c>
      <c r="L61" s="6" t="s">
        <v>47</v>
      </c>
      <c r="M61" s="6" t="b">
        <v>0</v>
      </c>
      <c r="N61" s="6">
        <v>0.2</v>
      </c>
      <c r="O61" s="6" t="b">
        <v>0</v>
      </c>
      <c r="P61" s="6">
        <v>3</v>
      </c>
      <c r="Q61" s="6">
        <v>15</v>
      </c>
      <c r="R61" s="6" t="s">
        <v>47</v>
      </c>
      <c r="S61" s="6" t="s">
        <v>95</v>
      </c>
      <c r="T61" s="6" t="s">
        <v>46</v>
      </c>
      <c r="U61" s="6" t="s">
        <v>46</v>
      </c>
    </row>
    <row r="62" spans="1:21" x14ac:dyDescent="0.25">
      <c r="A62" s="6" t="s">
        <v>128</v>
      </c>
      <c r="B62" s="6" t="s">
        <v>5</v>
      </c>
      <c r="C62" s="6" t="s">
        <v>83</v>
      </c>
      <c r="D62" s="6" t="s">
        <v>82</v>
      </c>
      <c r="E62" s="6" t="s">
        <v>81</v>
      </c>
      <c r="F62" s="6" t="s">
        <v>80</v>
      </c>
      <c r="G62" s="7">
        <v>23.136499404907227</v>
      </c>
      <c r="H62" s="6">
        <v>22.532793045043945</v>
      </c>
      <c r="I62" s="6">
        <v>0.85376971960067749</v>
      </c>
      <c r="J62" s="7" t="s">
        <v>47</v>
      </c>
      <c r="K62" s="6" t="s">
        <v>47</v>
      </c>
      <c r="L62" s="6" t="s">
        <v>47</v>
      </c>
      <c r="M62" s="6" t="b">
        <v>0</v>
      </c>
      <c r="N62" s="6">
        <v>0.01</v>
      </c>
      <c r="O62" s="6" t="b">
        <v>0</v>
      </c>
      <c r="P62" s="6">
        <v>3</v>
      </c>
      <c r="Q62" s="6">
        <v>15</v>
      </c>
      <c r="R62" s="6" t="s">
        <v>47</v>
      </c>
      <c r="S62" s="6" t="s">
        <v>95</v>
      </c>
      <c r="T62" s="6" t="s">
        <v>46</v>
      </c>
      <c r="U62" s="6" t="s">
        <v>46</v>
      </c>
    </row>
    <row r="63" spans="1:21" x14ac:dyDescent="0.25">
      <c r="A63" s="6" t="s">
        <v>127</v>
      </c>
      <c r="B63" s="6" t="s">
        <v>5</v>
      </c>
      <c r="C63" s="6" t="s">
        <v>88</v>
      </c>
      <c r="D63" s="6" t="s">
        <v>82</v>
      </c>
      <c r="E63" s="6" t="s">
        <v>87</v>
      </c>
      <c r="F63" s="6" t="s">
        <v>86</v>
      </c>
      <c r="G63" s="7" t="s">
        <v>85</v>
      </c>
      <c r="H63" s="6" t="s">
        <v>47</v>
      </c>
      <c r="I63" s="6" t="s">
        <v>47</v>
      </c>
      <c r="J63" s="7" t="s">
        <v>47</v>
      </c>
      <c r="K63" s="6" t="s">
        <v>47</v>
      </c>
      <c r="L63" s="6" t="s">
        <v>47</v>
      </c>
      <c r="M63" s="6" t="b">
        <v>0</v>
      </c>
      <c r="N63" s="6">
        <v>0.2</v>
      </c>
      <c r="O63" s="6" t="b">
        <v>0</v>
      </c>
      <c r="P63" s="6">
        <v>3</v>
      </c>
      <c r="Q63" s="6">
        <v>15</v>
      </c>
      <c r="R63" s="6" t="s">
        <v>47</v>
      </c>
      <c r="S63" s="6" t="s">
        <v>95</v>
      </c>
      <c r="T63" s="6" t="s">
        <v>46</v>
      </c>
      <c r="U63" s="6" t="s">
        <v>46</v>
      </c>
    </row>
    <row r="64" spans="1:21" x14ac:dyDescent="0.25">
      <c r="A64" s="6" t="s">
        <v>127</v>
      </c>
      <c r="B64" s="6" t="s">
        <v>5</v>
      </c>
      <c r="C64" s="6" t="s">
        <v>83</v>
      </c>
      <c r="D64" s="6" t="s">
        <v>82</v>
      </c>
      <c r="E64" s="6" t="s">
        <v>81</v>
      </c>
      <c r="F64" s="6" t="s">
        <v>80</v>
      </c>
      <c r="G64" s="7">
        <v>21.929086685180664</v>
      </c>
      <c r="H64" s="6">
        <v>22.532793045043945</v>
      </c>
      <c r="I64" s="6">
        <v>0.85376971960067749</v>
      </c>
      <c r="J64" s="7" t="s">
        <v>47</v>
      </c>
      <c r="K64" s="6" t="s">
        <v>47</v>
      </c>
      <c r="L64" s="6" t="s">
        <v>47</v>
      </c>
      <c r="M64" s="6" t="b">
        <v>0</v>
      </c>
      <c r="N64" s="6">
        <v>0.01</v>
      </c>
      <c r="O64" s="6" t="b">
        <v>0</v>
      </c>
      <c r="P64" s="6">
        <v>3</v>
      </c>
      <c r="Q64" s="6">
        <v>15</v>
      </c>
      <c r="R64" s="6" t="s">
        <v>47</v>
      </c>
      <c r="S64" s="6" t="s">
        <v>95</v>
      </c>
      <c r="T64" s="6" t="s">
        <v>46</v>
      </c>
      <c r="U64" s="6" t="s">
        <v>46</v>
      </c>
    </row>
    <row r="65" spans="1:21" x14ac:dyDescent="0.25">
      <c r="A65" s="6" t="s">
        <v>126</v>
      </c>
      <c r="B65" s="6" t="s">
        <v>7</v>
      </c>
      <c r="C65" s="6" t="s">
        <v>88</v>
      </c>
      <c r="D65" s="6" t="s">
        <v>82</v>
      </c>
      <c r="E65" s="6" t="s">
        <v>87</v>
      </c>
      <c r="F65" s="6" t="s">
        <v>86</v>
      </c>
      <c r="G65" s="7" t="s">
        <v>85</v>
      </c>
      <c r="H65" s="6" t="s">
        <v>47</v>
      </c>
      <c r="I65" s="6" t="s">
        <v>47</v>
      </c>
      <c r="J65" s="7" t="s">
        <v>47</v>
      </c>
      <c r="K65" s="6" t="s">
        <v>47</v>
      </c>
      <c r="L65" s="6" t="s">
        <v>47</v>
      </c>
      <c r="M65" s="6" t="b">
        <v>0</v>
      </c>
      <c r="N65" s="6">
        <v>0.2</v>
      </c>
      <c r="O65" s="6" t="b">
        <v>0</v>
      </c>
      <c r="P65" s="6">
        <v>3</v>
      </c>
      <c r="Q65" s="6">
        <v>15</v>
      </c>
      <c r="R65" s="6" t="s">
        <v>47</v>
      </c>
      <c r="S65" s="6" t="s">
        <v>46</v>
      </c>
      <c r="T65" s="6" t="s">
        <v>46</v>
      </c>
      <c r="U65" s="6" t="s">
        <v>46</v>
      </c>
    </row>
    <row r="66" spans="1:21" x14ac:dyDescent="0.25">
      <c r="A66" s="6" t="s">
        <v>126</v>
      </c>
      <c r="B66" s="6" t="s">
        <v>7</v>
      </c>
      <c r="C66" s="6" t="s">
        <v>83</v>
      </c>
      <c r="D66" s="6" t="s">
        <v>82</v>
      </c>
      <c r="E66" s="6" t="s">
        <v>81</v>
      </c>
      <c r="F66" s="6" t="s">
        <v>80</v>
      </c>
      <c r="G66" s="7">
        <v>21.652872085571289</v>
      </c>
      <c r="H66" s="6">
        <v>21.5673828125</v>
      </c>
      <c r="I66" s="6">
        <v>0.12090008705854416</v>
      </c>
      <c r="J66" s="7" t="s">
        <v>47</v>
      </c>
      <c r="K66" s="6" t="s">
        <v>47</v>
      </c>
      <c r="L66" s="6" t="s">
        <v>47</v>
      </c>
      <c r="M66" s="6" t="b">
        <v>0</v>
      </c>
      <c r="N66" s="6">
        <v>0.01</v>
      </c>
      <c r="O66" s="6" t="b">
        <v>0</v>
      </c>
      <c r="P66" s="6">
        <v>3</v>
      </c>
      <c r="Q66" s="6">
        <v>15</v>
      </c>
      <c r="R66" s="6" t="s">
        <v>47</v>
      </c>
      <c r="S66" s="6" t="s">
        <v>46</v>
      </c>
      <c r="T66" s="6" t="s">
        <v>46</v>
      </c>
      <c r="U66" s="6" t="s">
        <v>46</v>
      </c>
    </row>
    <row r="67" spans="1:21" x14ac:dyDescent="0.25">
      <c r="A67" s="6" t="s">
        <v>125</v>
      </c>
      <c r="B67" s="6" t="s">
        <v>7</v>
      </c>
      <c r="C67" s="6" t="s">
        <v>88</v>
      </c>
      <c r="D67" s="6" t="s">
        <v>82</v>
      </c>
      <c r="E67" s="6" t="s">
        <v>87</v>
      </c>
      <c r="F67" s="6" t="s">
        <v>86</v>
      </c>
      <c r="G67" s="7" t="s">
        <v>85</v>
      </c>
      <c r="H67" s="6" t="s">
        <v>47</v>
      </c>
      <c r="I67" s="6" t="s">
        <v>47</v>
      </c>
      <c r="J67" s="7" t="s">
        <v>47</v>
      </c>
      <c r="K67" s="6" t="s">
        <v>47</v>
      </c>
      <c r="L67" s="6" t="s">
        <v>47</v>
      </c>
      <c r="M67" s="6" t="b">
        <v>0</v>
      </c>
      <c r="N67" s="6">
        <v>0.2</v>
      </c>
      <c r="O67" s="6" t="b">
        <v>0</v>
      </c>
      <c r="P67" s="6">
        <v>3</v>
      </c>
      <c r="Q67" s="6">
        <v>15</v>
      </c>
      <c r="R67" s="6" t="s">
        <v>47</v>
      </c>
      <c r="S67" s="6" t="s">
        <v>46</v>
      </c>
      <c r="T67" s="6" t="s">
        <v>46</v>
      </c>
      <c r="U67" s="6" t="s">
        <v>46</v>
      </c>
    </row>
    <row r="68" spans="1:21" x14ac:dyDescent="0.25">
      <c r="A68" s="6" t="s">
        <v>125</v>
      </c>
      <c r="B68" s="6" t="s">
        <v>7</v>
      </c>
      <c r="C68" s="6" t="s">
        <v>83</v>
      </c>
      <c r="D68" s="6" t="s">
        <v>82</v>
      </c>
      <c r="E68" s="6" t="s">
        <v>81</v>
      </c>
      <c r="F68" s="6" t="s">
        <v>80</v>
      </c>
      <c r="G68" s="7">
        <v>21.481893539428711</v>
      </c>
      <c r="H68" s="6">
        <v>21.5673828125</v>
      </c>
      <c r="I68" s="6">
        <v>0.12090008705854416</v>
      </c>
      <c r="J68" s="7" t="s">
        <v>47</v>
      </c>
      <c r="K68" s="6" t="s">
        <v>47</v>
      </c>
      <c r="L68" s="6" t="s">
        <v>47</v>
      </c>
      <c r="M68" s="6" t="b">
        <v>0</v>
      </c>
      <c r="N68" s="6">
        <v>0.01</v>
      </c>
      <c r="O68" s="6" t="b">
        <v>0</v>
      </c>
      <c r="P68" s="6">
        <v>3</v>
      </c>
      <c r="Q68" s="6">
        <v>15</v>
      </c>
      <c r="R68" s="6" t="s">
        <v>47</v>
      </c>
      <c r="S68" s="6" t="s">
        <v>46</v>
      </c>
      <c r="T68" s="6" t="s">
        <v>46</v>
      </c>
      <c r="U68" s="6" t="s">
        <v>46</v>
      </c>
    </row>
    <row r="69" spans="1:21" x14ac:dyDescent="0.25">
      <c r="A69" s="6" t="s">
        <v>124</v>
      </c>
      <c r="B69" s="6" t="s">
        <v>8</v>
      </c>
      <c r="C69" s="6" t="s">
        <v>88</v>
      </c>
      <c r="D69" s="6" t="s">
        <v>82</v>
      </c>
      <c r="E69" s="6" t="s">
        <v>87</v>
      </c>
      <c r="F69" s="6" t="s">
        <v>86</v>
      </c>
      <c r="G69" s="7" t="s">
        <v>85</v>
      </c>
      <c r="H69" s="6" t="s">
        <v>47</v>
      </c>
      <c r="I69" s="6" t="s">
        <v>47</v>
      </c>
      <c r="J69" s="7" t="s">
        <v>47</v>
      </c>
      <c r="K69" s="6" t="s">
        <v>47</v>
      </c>
      <c r="L69" s="6" t="s">
        <v>47</v>
      </c>
      <c r="M69" s="6" t="b">
        <v>0</v>
      </c>
      <c r="N69" s="6">
        <v>0.2</v>
      </c>
      <c r="O69" s="6" t="b">
        <v>0</v>
      </c>
      <c r="P69" s="6">
        <v>3</v>
      </c>
      <c r="Q69" s="6">
        <v>15</v>
      </c>
      <c r="R69" s="6" t="s">
        <v>47</v>
      </c>
      <c r="S69" s="6" t="s">
        <v>46</v>
      </c>
      <c r="T69" s="6" t="s">
        <v>46</v>
      </c>
      <c r="U69" s="6" t="s">
        <v>46</v>
      </c>
    </row>
    <row r="70" spans="1:21" x14ac:dyDescent="0.25">
      <c r="A70" s="6" t="s">
        <v>124</v>
      </c>
      <c r="B70" s="6" t="s">
        <v>8</v>
      </c>
      <c r="C70" s="6" t="s">
        <v>83</v>
      </c>
      <c r="D70" s="6" t="s">
        <v>82</v>
      </c>
      <c r="E70" s="6" t="s">
        <v>81</v>
      </c>
      <c r="F70" s="6" t="s">
        <v>80</v>
      </c>
      <c r="G70" s="7">
        <v>21.471956253051758</v>
      </c>
      <c r="H70" s="6">
        <v>21.413948059082031</v>
      </c>
      <c r="I70" s="6">
        <v>8.2037322223186493E-2</v>
      </c>
      <c r="J70" s="7" t="s">
        <v>47</v>
      </c>
      <c r="K70" s="6" t="s">
        <v>47</v>
      </c>
      <c r="L70" s="6" t="s">
        <v>47</v>
      </c>
      <c r="M70" s="6" t="b">
        <v>0</v>
      </c>
      <c r="N70" s="6">
        <v>0.01</v>
      </c>
      <c r="O70" s="6" t="b">
        <v>0</v>
      </c>
      <c r="P70" s="6">
        <v>3</v>
      </c>
      <c r="Q70" s="6">
        <v>15</v>
      </c>
      <c r="R70" s="6" t="s">
        <v>47</v>
      </c>
      <c r="S70" s="6" t="s">
        <v>46</v>
      </c>
      <c r="T70" s="6" t="s">
        <v>46</v>
      </c>
      <c r="U70" s="6" t="s">
        <v>46</v>
      </c>
    </row>
    <row r="71" spans="1:21" x14ac:dyDescent="0.25">
      <c r="A71" s="6" t="s">
        <v>123</v>
      </c>
      <c r="B71" s="6" t="s">
        <v>8</v>
      </c>
      <c r="C71" s="6" t="s">
        <v>88</v>
      </c>
      <c r="D71" s="6" t="s">
        <v>82</v>
      </c>
      <c r="E71" s="6" t="s">
        <v>87</v>
      </c>
      <c r="F71" s="6" t="s">
        <v>86</v>
      </c>
      <c r="G71" s="7" t="s">
        <v>85</v>
      </c>
      <c r="H71" s="6" t="s">
        <v>47</v>
      </c>
      <c r="I71" s="6" t="s">
        <v>47</v>
      </c>
      <c r="J71" s="7" t="s">
        <v>47</v>
      </c>
      <c r="K71" s="6" t="s">
        <v>47</v>
      </c>
      <c r="L71" s="6" t="s">
        <v>47</v>
      </c>
      <c r="M71" s="6" t="b">
        <v>0</v>
      </c>
      <c r="N71" s="6">
        <v>0.2</v>
      </c>
      <c r="O71" s="6" t="b">
        <v>0</v>
      </c>
      <c r="P71" s="6">
        <v>3</v>
      </c>
      <c r="Q71" s="6">
        <v>15</v>
      </c>
      <c r="R71" s="6" t="s">
        <v>47</v>
      </c>
      <c r="S71" s="6" t="s">
        <v>46</v>
      </c>
      <c r="T71" s="6" t="s">
        <v>46</v>
      </c>
      <c r="U71" s="6" t="s">
        <v>46</v>
      </c>
    </row>
    <row r="72" spans="1:21" x14ac:dyDescent="0.25">
      <c r="A72" s="6" t="s">
        <v>123</v>
      </c>
      <c r="B72" s="6" t="s">
        <v>8</v>
      </c>
      <c r="C72" s="6" t="s">
        <v>83</v>
      </c>
      <c r="D72" s="6" t="s">
        <v>82</v>
      </c>
      <c r="E72" s="6" t="s">
        <v>81</v>
      </c>
      <c r="F72" s="6" t="s">
        <v>80</v>
      </c>
      <c r="G72" s="7">
        <v>21.355937957763672</v>
      </c>
      <c r="H72" s="6">
        <v>21.413948059082031</v>
      </c>
      <c r="I72" s="6">
        <v>8.2037322223186493E-2</v>
      </c>
      <c r="J72" s="7" t="s">
        <v>47</v>
      </c>
      <c r="K72" s="6" t="s">
        <v>47</v>
      </c>
      <c r="L72" s="6" t="s">
        <v>47</v>
      </c>
      <c r="M72" s="6" t="b">
        <v>0</v>
      </c>
      <c r="N72" s="6">
        <v>0.01</v>
      </c>
      <c r="O72" s="6" t="b">
        <v>0</v>
      </c>
      <c r="P72" s="6">
        <v>3</v>
      </c>
      <c r="Q72" s="6">
        <v>15</v>
      </c>
      <c r="R72" s="6" t="s">
        <v>47</v>
      </c>
      <c r="S72" s="6" t="s">
        <v>46</v>
      </c>
      <c r="T72" s="6" t="s">
        <v>46</v>
      </c>
      <c r="U72" s="6" t="s">
        <v>46</v>
      </c>
    </row>
    <row r="73" spans="1:21" x14ac:dyDescent="0.25">
      <c r="A73" s="6" t="s">
        <v>122</v>
      </c>
      <c r="B73" s="6" t="s">
        <v>10</v>
      </c>
      <c r="C73" s="6" t="s">
        <v>88</v>
      </c>
      <c r="D73" s="6" t="s">
        <v>82</v>
      </c>
      <c r="E73" s="6" t="s">
        <v>87</v>
      </c>
      <c r="F73" s="6" t="s">
        <v>86</v>
      </c>
      <c r="G73" s="7">
        <v>43.371227264404297</v>
      </c>
      <c r="H73" s="6">
        <v>43.371227264404297</v>
      </c>
      <c r="I73" s="6" t="s">
        <v>47</v>
      </c>
      <c r="J73" s="7">
        <v>0.11670494824647903</v>
      </c>
      <c r="K73" s="6">
        <v>0.11670494824647903</v>
      </c>
      <c r="L73" s="6" t="s">
        <v>47</v>
      </c>
      <c r="M73" s="6" t="b">
        <v>0</v>
      </c>
      <c r="N73" s="6">
        <v>0.2</v>
      </c>
      <c r="O73" s="6" t="b">
        <v>0</v>
      </c>
      <c r="P73" s="6">
        <v>3</v>
      </c>
      <c r="Q73" s="6">
        <v>15</v>
      </c>
      <c r="R73" s="6" t="s">
        <v>47</v>
      </c>
      <c r="S73" s="6" t="s">
        <v>46</v>
      </c>
      <c r="T73" s="6" t="s">
        <v>46</v>
      </c>
      <c r="U73" s="6" t="s">
        <v>46</v>
      </c>
    </row>
    <row r="74" spans="1:21" x14ac:dyDescent="0.25">
      <c r="A74" s="6" t="s">
        <v>122</v>
      </c>
      <c r="B74" s="6" t="s">
        <v>10</v>
      </c>
      <c r="C74" s="6" t="s">
        <v>83</v>
      </c>
      <c r="D74" s="6" t="s">
        <v>82</v>
      </c>
      <c r="E74" s="6" t="s">
        <v>81</v>
      </c>
      <c r="F74" s="6" t="s">
        <v>80</v>
      </c>
      <c r="G74" s="7">
        <v>21.579084396362305</v>
      </c>
      <c r="H74" s="6">
        <v>21.579084396362305</v>
      </c>
      <c r="I74" s="6" t="s">
        <v>47</v>
      </c>
      <c r="J74" s="7" t="s">
        <v>47</v>
      </c>
      <c r="K74" s="6" t="s">
        <v>47</v>
      </c>
      <c r="L74" s="6" t="s">
        <v>47</v>
      </c>
      <c r="M74" s="6" t="b">
        <v>0</v>
      </c>
      <c r="N74" s="6">
        <v>0.01</v>
      </c>
      <c r="O74" s="6" t="b">
        <v>0</v>
      </c>
      <c r="P74" s="6">
        <v>3</v>
      </c>
      <c r="Q74" s="6">
        <v>15</v>
      </c>
      <c r="R74" s="6" t="s">
        <v>47</v>
      </c>
      <c r="S74" s="6" t="s">
        <v>46</v>
      </c>
      <c r="T74" s="6" t="s">
        <v>46</v>
      </c>
      <c r="U74" s="6" t="s">
        <v>46</v>
      </c>
    </row>
    <row r="75" spans="1:21" x14ac:dyDescent="0.25">
      <c r="A75" s="6" t="s">
        <v>121</v>
      </c>
      <c r="B75" s="6" t="s">
        <v>10</v>
      </c>
      <c r="C75" s="6" t="s">
        <v>88</v>
      </c>
      <c r="D75" s="6" t="s">
        <v>82</v>
      </c>
      <c r="E75" s="6" t="s">
        <v>87</v>
      </c>
      <c r="F75" s="85" t="s">
        <v>86</v>
      </c>
      <c r="G75" s="7" t="s">
        <v>85</v>
      </c>
      <c r="H75" s="6">
        <v>43.371227264404297</v>
      </c>
      <c r="I75" s="6" t="s">
        <v>47</v>
      </c>
      <c r="J75" s="7" t="s">
        <v>47</v>
      </c>
      <c r="K75" s="6" t="s">
        <v>47</v>
      </c>
      <c r="L75" s="6" t="s">
        <v>47</v>
      </c>
      <c r="M75" s="6" t="b">
        <v>0</v>
      </c>
      <c r="N75" s="6">
        <v>0.2</v>
      </c>
      <c r="O75" s="6" t="b">
        <v>0</v>
      </c>
      <c r="P75" s="6">
        <v>3</v>
      </c>
      <c r="Q75" s="6">
        <v>15</v>
      </c>
      <c r="R75" s="6" t="s">
        <v>47</v>
      </c>
      <c r="S75" s="6" t="s">
        <v>46</v>
      </c>
      <c r="T75" s="6" t="s">
        <v>95</v>
      </c>
      <c r="U75" s="6" t="s">
        <v>46</v>
      </c>
    </row>
    <row r="76" spans="1:21" x14ac:dyDescent="0.25">
      <c r="A76" s="6" t="s">
        <v>121</v>
      </c>
      <c r="B76" s="6" t="s">
        <v>10</v>
      </c>
      <c r="C76" s="6" t="s">
        <v>83</v>
      </c>
      <c r="D76" s="6" t="s">
        <v>82</v>
      </c>
      <c r="E76" s="6" t="s">
        <v>81</v>
      </c>
      <c r="F76" s="85" t="s">
        <v>80</v>
      </c>
      <c r="G76" s="7" t="s">
        <v>85</v>
      </c>
      <c r="H76" s="6">
        <v>21.579084396362305</v>
      </c>
      <c r="I76" s="6" t="s">
        <v>47</v>
      </c>
      <c r="J76" s="7" t="s">
        <v>47</v>
      </c>
      <c r="K76" s="6" t="s">
        <v>47</v>
      </c>
      <c r="L76" s="6" t="s">
        <v>47</v>
      </c>
      <c r="M76" s="6" t="b">
        <v>0</v>
      </c>
      <c r="N76" s="6">
        <v>0.01</v>
      </c>
      <c r="O76" s="6" t="b">
        <v>0</v>
      </c>
      <c r="P76" s="6">
        <v>3</v>
      </c>
      <c r="Q76" s="6">
        <v>15</v>
      </c>
      <c r="R76" s="6" t="s">
        <v>47</v>
      </c>
      <c r="S76" s="6" t="s">
        <v>46</v>
      </c>
      <c r="T76" s="6" t="s">
        <v>95</v>
      </c>
      <c r="U76" s="6" t="s">
        <v>46</v>
      </c>
    </row>
    <row r="77" spans="1:21" x14ac:dyDescent="0.25">
      <c r="A77" s="6" t="s">
        <v>120</v>
      </c>
      <c r="B77" s="6" t="s">
        <v>1062</v>
      </c>
      <c r="C77" s="6" t="s">
        <v>88</v>
      </c>
      <c r="D77" s="6" t="s">
        <v>82</v>
      </c>
      <c r="E77" s="6" t="s">
        <v>87</v>
      </c>
      <c r="F77" s="6" t="s">
        <v>86</v>
      </c>
      <c r="G77" s="7" t="s">
        <v>85</v>
      </c>
      <c r="H77" s="6" t="s">
        <v>47</v>
      </c>
      <c r="I77" s="6" t="s">
        <v>47</v>
      </c>
      <c r="J77" s="7" t="s">
        <v>47</v>
      </c>
      <c r="K77" s="6" t="s">
        <v>47</v>
      </c>
      <c r="L77" s="6" t="s">
        <v>47</v>
      </c>
      <c r="M77" s="6" t="b">
        <v>0</v>
      </c>
      <c r="N77" s="6">
        <v>0.2</v>
      </c>
      <c r="O77" s="6" t="b">
        <v>0</v>
      </c>
      <c r="P77" s="6">
        <v>3</v>
      </c>
      <c r="Q77" s="6">
        <v>15</v>
      </c>
      <c r="R77" s="6" t="s">
        <v>47</v>
      </c>
      <c r="S77" s="6" t="s">
        <v>95</v>
      </c>
      <c r="T77" s="6" t="s">
        <v>46</v>
      </c>
      <c r="U77" s="6" t="s">
        <v>46</v>
      </c>
    </row>
    <row r="78" spans="1:21" x14ac:dyDescent="0.25">
      <c r="A78" s="6" t="s">
        <v>120</v>
      </c>
      <c r="B78" s="6" t="s">
        <v>1062</v>
      </c>
      <c r="C78" s="6" t="s">
        <v>83</v>
      </c>
      <c r="D78" s="6" t="s">
        <v>82</v>
      </c>
      <c r="E78" s="6" t="s">
        <v>81</v>
      </c>
      <c r="F78" s="6" t="s">
        <v>80</v>
      </c>
      <c r="G78" s="7">
        <v>22.076835632324219</v>
      </c>
      <c r="H78" s="6">
        <v>21.599842071533203</v>
      </c>
      <c r="I78" s="6">
        <v>0.67457073926925659</v>
      </c>
      <c r="J78" s="7" t="s">
        <v>47</v>
      </c>
      <c r="K78" s="6" t="s">
        <v>47</v>
      </c>
      <c r="L78" s="6" t="s">
        <v>47</v>
      </c>
      <c r="M78" s="6" t="b">
        <v>0</v>
      </c>
      <c r="N78" s="6">
        <v>0.01</v>
      </c>
      <c r="O78" s="6" t="b">
        <v>0</v>
      </c>
      <c r="P78" s="6">
        <v>3</v>
      </c>
      <c r="Q78" s="6">
        <v>15</v>
      </c>
      <c r="R78" s="6" t="s">
        <v>47</v>
      </c>
      <c r="S78" s="6" t="s">
        <v>95</v>
      </c>
      <c r="T78" s="6" t="s">
        <v>46</v>
      </c>
      <c r="U78" s="6" t="s">
        <v>46</v>
      </c>
    </row>
    <row r="79" spans="1:21" x14ac:dyDescent="0.25">
      <c r="A79" s="6" t="s">
        <v>119</v>
      </c>
      <c r="B79" s="6" t="s">
        <v>1062</v>
      </c>
      <c r="C79" s="6" t="s">
        <v>88</v>
      </c>
      <c r="D79" s="6" t="s">
        <v>82</v>
      </c>
      <c r="E79" s="6" t="s">
        <v>87</v>
      </c>
      <c r="F79" s="6" t="s">
        <v>86</v>
      </c>
      <c r="G79" s="7" t="s">
        <v>85</v>
      </c>
      <c r="H79" s="6" t="s">
        <v>47</v>
      </c>
      <c r="I79" s="6" t="s">
        <v>47</v>
      </c>
      <c r="J79" s="7" t="s">
        <v>47</v>
      </c>
      <c r="K79" s="6" t="s">
        <v>47</v>
      </c>
      <c r="L79" s="6" t="s">
        <v>47</v>
      </c>
      <c r="M79" s="6" t="b">
        <v>0</v>
      </c>
      <c r="N79" s="6">
        <v>0.2</v>
      </c>
      <c r="O79" s="6" t="b">
        <v>0</v>
      </c>
      <c r="P79" s="6">
        <v>3</v>
      </c>
      <c r="Q79" s="6">
        <v>15</v>
      </c>
      <c r="R79" s="6" t="s">
        <v>47</v>
      </c>
      <c r="S79" s="6" t="s">
        <v>95</v>
      </c>
      <c r="T79" s="6" t="s">
        <v>46</v>
      </c>
      <c r="U79" s="6" t="s">
        <v>46</v>
      </c>
    </row>
    <row r="80" spans="1:21" x14ac:dyDescent="0.25">
      <c r="A80" s="6" t="s">
        <v>119</v>
      </c>
      <c r="B80" s="6" t="s">
        <v>1062</v>
      </c>
      <c r="C80" s="6" t="s">
        <v>83</v>
      </c>
      <c r="D80" s="6" t="s">
        <v>82</v>
      </c>
      <c r="E80" s="6" t="s">
        <v>81</v>
      </c>
      <c r="F80" s="6" t="s">
        <v>80</v>
      </c>
      <c r="G80" s="7">
        <v>21.122848510742188</v>
      </c>
      <c r="H80" s="6">
        <v>21.599842071533203</v>
      </c>
      <c r="I80" s="6">
        <v>0.67457073926925659</v>
      </c>
      <c r="J80" s="7" t="s">
        <v>47</v>
      </c>
      <c r="K80" s="6" t="s">
        <v>47</v>
      </c>
      <c r="L80" s="6" t="s">
        <v>47</v>
      </c>
      <c r="M80" s="6" t="b">
        <v>0</v>
      </c>
      <c r="N80" s="6">
        <v>0.01</v>
      </c>
      <c r="O80" s="6" t="b">
        <v>0</v>
      </c>
      <c r="P80" s="6">
        <v>3</v>
      </c>
      <c r="Q80" s="6">
        <v>15</v>
      </c>
      <c r="R80" s="6" t="s">
        <v>47</v>
      </c>
      <c r="S80" s="6" t="s">
        <v>95</v>
      </c>
      <c r="T80" s="6" t="s">
        <v>46</v>
      </c>
      <c r="U80" s="6" t="s">
        <v>46</v>
      </c>
    </row>
    <row r="81" spans="1:21" x14ac:dyDescent="0.25">
      <c r="A81" s="6" t="s">
        <v>118</v>
      </c>
      <c r="B81" s="6" t="s">
        <v>552</v>
      </c>
      <c r="C81" s="6" t="s">
        <v>88</v>
      </c>
      <c r="D81" s="6" t="s">
        <v>82</v>
      </c>
      <c r="E81" s="6" t="s">
        <v>87</v>
      </c>
      <c r="F81" s="6" t="s">
        <v>86</v>
      </c>
      <c r="G81" s="7" t="s">
        <v>85</v>
      </c>
      <c r="H81" s="6">
        <v>43.279762268066406</v>
      </c>
      <c r="I81" s="6" t="s">
        <v>47</v>
      </c>
      <c r="J81" s="7" t="s">
        <v>47</v>
      </c>
      <c r="K81" s="6" t="s">
        <v>47</v>
      </c>
      <c r="L81" s="6" t="s">
        <v>47</v>
      </c>
      <c r="M81" s="6" t="b">
        <v>0</v>
      </c>
      <c r="N81" s="6">
        <v>0.2</v>
      </c>
      <c r="O81" s="6" t="b">
        <v>0</v>
      </c>
      <c r="P81" s="6">
        <v>3</v>
      </c>
      <c r="Q81" s="6">
        <v>15</v>
      </c>
      <c r="R81" s="6" t="s">
        <v>47</v>
      </c>
      <c r="S81" s="6" t="s">
        <v>46</v>
      </c>
      <c r="T81" s="6" t="s">
        <v>46</v>
      </c>
      <c r="U81" s="6" t="s">
        <v>46</v>
      </c>
    </row>
    <row r="82" spans="1:21" x14ac:dyDescent="0.25">
      <c r="A82" s="6" t="s">
        <v>118</v>
      </c>
      <c r="B82" s="6" t="s">
        <v>552</v>
      </c>
      <c r="C82" s="6" t="s">
        <v>83</v>
      </c>
      <c r="D82" s="6" t="s">
        <v>82</v>
      </c>
      <c r="E82" s="6" t="s">
        <v>81</v>
      </c>
      <c r="F82" s="6" t="s">
        <v>80</v>
      </c>
      <c r="G82" s="7">
        <v>21.153390884399414</v>
      </c>
      <c r="H82" s="6">
        <v>21.035362243652344</v>
      </c>
      <c r="I82" s="6">
        <v>0.16691771149635315</v>
      </c>
      <c r="J82" s="7" t="s">
        <v>47</v>
      </c>
      <c r="K82" s="6" t="s">
        <v>47</v>
      </c>
      <c r="L82" s="6" t="s">
        <v>47</v>
      </c>
      <c r="M82" s="6" t="b">
        <v>0</v>
      </c>
      <c r="N82" s="6">
        <v>0.01</v>
      </c>
      <c r="O82" s="6" t="b">
        <v>0</v>
      </c>
      <c r="P82" s="6">
        <v>3</v>
      </c>
      <c r="Q82" s="6">
        <v>15</v>
      </c>
      <c r="R82" s="6" t="s">
        <v>47</v>
      </c>
      <c r="S82" s="6" t="s">
        <v>46</v>
      </c>
      <c r="T82" s="6" t="s">
        <v>46</v>
      </c>
      <c r="U82" s="6" t="s">
        <v>46</v>
      </c>
    </row>
    <row r="83" spans="1:21" x14ac:dyDescent="0.25">
      <c r="A83" s="6" t="s">
        <v>117</v>
      </c>
      <c r="B83" s="6" t="s">
        <v>552</v>
      </c>
      <c r="C83" s="6" t="s">
        <v>88</v>
      </c>
      <c r="D83" s="6" t="s">
        <v>82</v>
      </c>
      <c r="E83" s="6" t="s">
        <v>87</v>
      </c>
      <c r="F83" s="6" t="s">
        <v>86</v>
      </c>
      <c r="G83" s="7">
        <v>43.279762268066406</v>
      </c>
      <c r="H83" s="6">
        <v>43.279762268066406</v>
      </c>
      <c r="I83" s="6" t="s">
        <v>47</v>
      </c>
      <c r="J83" s="7">
        <v>0.12411336600780487</v>
      </c>
      <c r="K83" s="6">
        <v>0.12411336600780487</v>
      </c>
      <c r="L83" s="6" t="s">
        <v>47</v>
      </c>
      <c r="M83" s="6" t="b">
        <v>0</v>
      </c>
      <c r="N83" s="6">
        <v>0.2</v>
      </c>
      <c r="O83" s="6" t="b">
        <v>0</v>
      </c>
      <c r="P83" s="6">
        <v>3</v>
      </c>
      <c r="Q83" s="6">
        <v>15</v>
      </c>
      <c r="R83" s="6" t="s">
        <v>47</v>
      </c>
      <c r="S83" s="6" t="s">
        <v>46</v>
      </c>
      <c r="T83" s="6" t="s">
        <v>46</v>
      </c>
      <c r="U83" s="6" t="s">
        <v>46</v>
      </c>
    </row>
    <row r="84" spans="1:21" x14ac:dyDescent="0.25">
      <c r="A84" s="6" t="s">
        <v>117</v>
      </c>
      <c r="B84" s="6" t="s">
        <v>552</v>
      </c>
      <c r="C84" s="6" t="s">
        <v>83</v>
      </c>
      <c r="D84" s="6" t="s">
        <v>82</v>
      </c>
      <c r="E84" s="6" t="s">
        <v>81</v>
      </c>
      <c r="F84" s="6" t="s">
        <v>80</v>
      </c>
      <c r="G84" s="7">
        <v>20.917333602905273</v>
      </c>
      <c r="H84" s="6">
        <v>21.035362243652344</v>
      </c>
      <c r="I84" s="6">
        <v>0.16691771149635315</v>
      </c>
      <c r="J84" s="7" t="s">
        <v>47</v>
      </c>
      <c r="K84" s="6" t="s">
        <v>47</v>
      </c>
      <c r="L84" s="6" t="s">
        <v>47</v>
      </c>
      <c r="M84" s="6" t="b">
        <v>0</v>
      </c>
      <c r="N84" s="6">
        <v>0.01</v>
      </c>
      <c r="O84" s="6" t="b">
        <v>0</v>
      </c>
      <c r="P84" s="6">
        <v>3</v>
      </c>
      <c r="Q84" s="6">
        <v>15</v>
      </c>
      <c r="R84" s="6" t="s">
        <v>47</v>
      </c>
      <c r="S84" s="6" t="s">
        <v>46</v>
      </c>
      <c r="T84" s="6" t="s">
        <v>46</v>
      </c>
      <c r="U84" s="6" t="s">
        <v>46</v>
      </c>
    </row>
    <row r="85" spans="1:21" x14ac:dyDescent="0.25">
      <c r="A85" s="6" t="s">
        <v>116</v>
      </c>
      <c r="B85" s="6" t="s">
        <v>536</v>
      </c>
      <c r="C85" s="6" t="s">
        <v>88</v>
      </c>
      <c r="D85" s="6" t="s">
        <v>82</v>
      </c>
      <c r="E85" s="6" t="s">
        <v>87</v>
      </c>
      <c r="F85" s="6" t="s">
        <v>86</v>
      </c>
      <c r="G85" s="7">
        <v>35.644359588623047</v>
      </c>
      <c r="H85" s="6">
        <v>36.009140014648438</v>
      </c>
      <c r="I85" s="6">
        <v>0.51587742567062378</v>
      </c>
      <c r="J85" s="7">
        <v>21.142328262329102</v>
      </c>
      <c r="K85" s="6">
        <v>17.041389465332031</v>
      </c>
      <c r="L85" s="6">
        <v>5.7996039390563965</v>
      </c>
      <c r="M85" s="6" t="b">
        <v>0</v>
      </c>
      <c r="N85" s="6">
        <v>0.2</v>
      </c>
      <c r="O85" s="6" t="b">
        <v>0</v>
      </c>
      <c r="P85" s="6">
        <v>3</v>
      </c>
      <c r="Q85" s="6">
        <v>15</v>
      </c>
      <c r="R85" s="6" t="s">
        <v>47</v>
      </c>
      <c r="S85" s="6" t="s">
        <v>95</v>
      </c>
      <c r="T85" s="6" t="s">
        <v>46</v>
      </c>
      <c r="U85" s="6" t="s">
        <v>46</v>
      </c>
    </row>
    <row r="86" spans="1:21" x14ac:dyDescent="0.25">
      <c r="A86" s="6" t="s">
        <v>116</v>
      </c>
      <c r="B86" s="6" t="s">
        <v>536</v>
      </c>
      <c r="C86" s="6" t="s">
        <v>83</v>
      </c>
      <c r="D86" s="6" t="s">
        <v>82</v>
      </c>
      <c r="E86" s="6" t="s">
        <v>81</v>
      </c>
      <c r="F86" s="6" t="s">
        <v>80</v>
      </c>
      <c r="G86" s="7">
        <v>21.331914901733398</v>
      </c>
      <c r="H86" s="6">
        <v>20.904712677001953</v>
      </c>
      <c r="I86" s="6">
        <v>0.60415381193161011</v>
      </c>
      <c r="J86" s="7" t="s">
        <v>47</v>
      </c>
      <c r="K86" s="6" t="s">
        <v>47</v>
      </c>
      <c r="L86" s="6" t="s">
        <v>47</v>
      </c>
      <c r="M86" s="6" t="b">
        <v>0</v>
      </c>
      <c r="N86" s="6">
        <v>0.01</v>
      </c>
      <c r="O86" s="6" t="b">
        <v>0</v>
      </c>
      <c r="P86" s="6">
        <v>3</v>
      </c>
      <c r="Q86" s="6">
        <v>15</v>
      </c>
      <c r="R86" s="6" t="s">
        <v>47</v>
      </c>
      <c r="S86" s="6" t="s">
        <v>95</v>
      </c>
      <c r="T86" s="6" t="s">
        <v>46</v>
      </c>
      <c r="U86" s="6" t="s">
        <v>46</v>
      </c>
    </row>
    <row r="87" spans="1:21" x14ac:dyDescent="0.25">
      <c r="A87" s="6" t="s">
        <v>115</v>
      </c>
      <c r="B87" s="6" t="s">
        <v>536</v>
      </c>
      <c r="C87" s="6" t="s">
        <v>88</v>
      </c>
      <c r="D87" s="6" t="s">
        <v>82</v>
      </c>
      <c r="E87" s="6" t="s">
        <v>87</v>
      </c>
      <c r="F87" s="6" t="s">
        <v>86</v>
      </c>
      <c r="G87" s="7">
        <v>36.373920440673828</v>
      </c>
      <c r="H87" s="6">
        <v>36.009140014648438</v>
      </c>
      <c r="I87" s="6">
        <v>0.51587742567062378</v>
      </c>
      <c r="J87" s="7">
        <v>12.940449714660645</v>
      </c>
      <c r="K87" s="6">
        <v>17.041389465332031</v>
      </c>
      <c r="L87" s="6">
        <v>5.7996039390563965</v>
      </c>
      <c r="M87" s="6" t="b">
        <v>0</v>
      </c>
      <c r="N87" s="6">
        <v>0.2</v>
      </c>
      <c r="O87" s="6" t="b">
        <v>0</v>
      </c>
      <c r="P87" s="6">
        <v>3</v>
      </c>
      <c r="Q87" s="6">
        <v>15</v>
      </c>
      <c r="R87" s="6" t="s">
        <v>47</v>
      </c>
      <c r="S87" s="6" t="s">
        <v>95</v>
      </c>
      <c r="T87" s="6" t="s">
        <v>46</v>
      </c>
      <c r="U87" s="6" t="s">
        <v>46</v>
      </c>
    </row>
    <row r="88" spans="1:21" x14ac:dyDescent="0.25">
      <c r="A88" s="6" t="s">
        <v>115</v>
      </c>
      <c r="B88" s="6" t="s">
        <v>536</v>
      </c>
      <c r="C88" s="6" t="s">
        <v>83</v>
      </c>
      <c r="D88" s="6" t="s">
        <v>82</v>
      </c>
      <c r="E88" s="6" t="s">
        <v>81</v>
      </c>
      <c r="F88" s="6" t="s">
        <v>80</v>
      </c>
      <c r="G88" s="7">
        <v>20.477512359619141</v>
      </c>
      <c r="H88" s="6">
        <v>20.904712677001953</v>
      </c>
      <c r="I88" s="6">
        <v>0.60415381193161011</v>
      </c>
      <c r="J88" s="7" t="s">
        <v>47</v>
      </c>
      <c r="K88" s="6" t="s">
        <v>47</v>
      </c>
      <c r="L88" s="6" t="s">
        <v>47</v>
      </c>
      <c r="M88" s="6" t="b">
        <v>0</v>
      </c>
      <c r="N88" s="6">
        <v>0.01</v>
      </c>
      <c r="O88" s="6" t="b">
        <v>0</v>
      </c>
      <c r="P88" s="6">
        <v>3</v>
      </c>
      <c r="Q88" s="6">
        <v>15</v>
      </c>
      <c r="R88" s="6" t="s">
        <v>47</v>
      </c>
      <c r="S88" s="6" t="s">
        <v>95</v>
      </c>
      <c r="T88" s="6" t="s">
        <v>46</v>
      </c>
      <c r="U88" s="6" t="s">
        <v>46</v>
      </c>
    </row>
    <row r="89" spans="1:21" x14ac:dyDescent="0.25">
      <c r="A89" s="6" t="s">
        <v>114</v>
      </c>
      <c r="B89" s="6" t="s">
        <v>1149</v>
      </c>
      <c r="C89" s="6" t="s">
        <v>88</v>
      </c>
      <c r="D89" s="6" t="s">
        <v>82</v>
      </c>
      <c r="E89" s="6" t="s">
        <v>87</v>
      </c>
      <c r="F89" s="6" t="s">
        <v>86</v>
      </c>
      <c r="G89" s="7">
        <v>31.422510147094727</v>
      </c>
      <c r="H89" s="6">
        <v>31.891330718994141</v>
      </c>
      <c r="I89" s="6">
        <v>0.66301107406616211</v>
      </c>
      <c r="J89" s="7">
        <v>362.1815185546875</v>
      </c>
      <c r="K89" s="6">
        <v>277.44815063476563</v>
      </c>
      <c r="L89" s="6">
        <v>119.83108520507813</v>
      </c>
      <c r="M89" s="6" t="b">
        <v>0</v>
      </c>
      <c r="N89" s="6">
        <v>0.2</v>
      </c>
      <c r="O89" s="6" t="b">
        <v>0</v>
      </c>
      <c r="P89" s="6">
        <v>3</v>
      </c>
      <c r="Q89" s="6">
        <v>15</v>
      </c>
      <c r="R89" s="6" t="s">
        <v>47</v>
      </c>
      <c r="S89" s="6" t="s">
        <v>95</v>
      </c>
      <c r="T89" s="6" t="s">
        <v>46</v>
      </c>
      <c r="U89" s="6" t="s">
        <v>46</v>
      </c>
    </row>
    <row r="90" spans="1:21" x14ac:dyDescent="0.25">
      <c r="A90" s="6" t="s">
        <v>114</v>
      </c>
      <c r="B90" s="6" t="s">
        <v>1149</v>
      </c>
      <c r="C90" s="6" t="s">
        <v>83</v>
      </c>
      <c r="D90" s="6" t="s">
        <v>82</v>
      </c>
      <c r="E90" s="6" t="s">
        <v>81</v>
      </c>
      <c r="F90" s="6" t="s">
        <v>80</v>
      </c>
      <c r="G90" s="7">
        <v>20.773731231689453</v>
      </c>
      <c r="H90" s="6">
        <v>20.931793212890625</v>
      </c>
      <c r="I90" s="6">
        <v>0.22353339195251465</v>
      </c>
      <c r="J90" s="7" t="s">
        <v>47</v>
      </c>
      <c r="K90" s="6" t="s">
        <v>47</v>
      </c>
      <c r="L90" s="6" t="s">
        <v>47</v>
      </c>
      <c r="M90" s="6" t="b">
        <v>0</v>
      </c>
      <c r="N90" s="6">
        <v>0.01</v>
      </c>
      <c r="O90" s="6" t="b">
        <v>0</v>
      </c>
      <c r="P90" s="6">
        <v>3</v>
      </c>
      <c r="Q90" s="6">
        <v>15</v>
      </c>
      <c r="R90" s="6" t="s">
        <v>47</v>
      </c>
      <c r="S90" s="6" t="s">
        <v>95</v>
      </c>
      <c r="T90" s="6" t="s">
        <v>46</v>
      </c>
      <c r="U90" s="6" t="s">
        <v>46</v>
      </c>
    </row>
    <row r="91" spans="1:21" x14ac:dyDescent="0.25">
      <c r="A91" s="6" t="s">
        <v>113</v>
      </c>
      <c r="B91" s="6" t="s">
        <v>1149</v>
      </c>
      <c r="C91" s="6" t="s">
        <v>88</v>
      </c>
      <c r="D91" s="6" t="s">
        <v>82</v>
      </c>
      <c r="E91" s="6" t="s">
        <v>87</v>
      </c>
      <c r="F91" s="6" t="s">
        <v>86</v>
      </c>
      <c r="G91" s="7">
        <v>32.360149383544922</v>
      </c>
      <c r="H91" s="6">
        <v>31.891330718994141</v>
      </c>
      <c r="I91" s="6">
        <v>0.66301107406616211</v>
      </c>
      <c r="J91" s="7">
        <v>192.71476745605469</v>
      </c>
      <c r="K91" s="6">
        <v>277.44815063476563</v>
      </c>
      <c r="L91" s="6">
        <v>119.83108520507813</v>
      </c>
      <c r="M91" s="6" t="b">
        <v>0</v>
      </c>
      <c r="N91" s="6">
        <v>0.2</v>
      </c>
      <c r="O91" s="6" t="b">
        <v>0</v>
      </c>
      <c r="P91" s="6">
        <v>3</v>
      </c>
      <c r="Q91" s="6">
        <v>15</v>
      </c>
      <c r="R91" s="6" t="s">
        <v>47</v>
      </c>
      <c r="S91" s="6" t="s">
        <v>95</v>
      </c>
      <c r="T91" s="6" t="s">
        <v>46</v>
      </c>
      <c r="U91" s="6" t="s">
        <v>46</v>
      </c>
    </row>
    <row r="92" spans="1:21" x14ac:dyDescent="0.25">
      <c r="A92" s="6" t="s">
        <v>113</v>
      </c>
      <c r="B92" s="6" t="s">
        <v>1149</v>
      </c>
      <c r="C92" s="6" t="s">
        <v>83</v>
      </c>
      <c r="D92" s="6" t="s">
        <v>82</v>
      </c>
      <c r="E92" s="6" t="s">
        <v>81</v>
      </c>
      <c r="F92" s="6" t="s">
        <v>80</v>
      </c>
      <c r="G92" s="7">
        <v>21.089855194091797</v>
      </c>
      <c r="H92" s="6">
        <v>20.931793212890625</v>
      </c>
      <c r="I92" s="6">
        <v>0.22353339195251465</v>
      </c>
      <c r="J92" s="7" t="s">
        <v>47</v>
      </c>
      <c r="K92" s="6" t="s">
        <v>47</v>
      </c>
      <c r="L92" s="6" t="s">
        <v>47</v>
      </c>
      <c r="M92" s="6" t="b">
        <v>0</v>
      </c>
      <c r="N92" s="6">
        <v>0.01</v>
      </c>
      <c r="O92" s="6" t="b">
        <v>0</v>
      </c>
      <c r="P92" s="6">
        <v>3</v>
      </c>
      <c r="Q92" s="6">
        <v>15</v>
      </c>
      <c r="R92" s="6" t="s">
        <v>47</v>
      </c>
      <c r="S92" s="6" t="s">
        <v>95</v>
      </c>
      <c r="T92" s="6" t="s">
        <v>46</v>
      </c>
      <c r="U92" s="6" t="s">
        <v>46</v>
      </c>
    </row>
    <row r="93" spans="1:21" x14ac:dyDescent="0.25">
      <c r="A93" s="6" t="s">
        <v>111</v>
      </c>
      <c r="B93" s="6" t="s">
        <v>1150</v>
      </c>
      <c r="C93" s="6" t="s">
        <v>88</v>
      </c>
      <c r="D93" s="6" t="s">
        <v>82</v>
      </c>
      <c r="E93" s="6" t="s">
        <v>87</v>
      </c>
      <c r="F93" s="6" t="s">
        <v>86</v>
      </c>
      <c r="G93" s="7">
        <v>39.991077423095703</v>
      </c>
      <c r="H93" s="6">
        <v>39.991077423095703</v>
      </c>
      <c r="I93" s="6" t="s">
        <v>47</v>
      </c>
      <c r="J93" s="7">
        <v>1.1347191333770752</v>
      </c>
      <c r="K93" s="6">
        <v>1.1347191333770752</v>
      </c>
      <c r="L93" s="6" t="s">
        <v>47</v>
      </c>
      <c r="M93" s="6" t="b">
        <v>0</v>
      </c>
      <c r="N93" s="6">
        <v>0.2</v>
      </c>
      <c r="O93" s="6" t="b">
        <v>0</v>
      </c>
      <c r="P93" s="6">
        <v>3</v>
      </c>
      <c r="Q93" s="6">
        <v>15</v>
      </c>
      <c r="R93" s="6" t="s">
        <v>47</v>
      </c>
      <c r="S93" s="6" t="s">
        <v>46</v>
      </c>
      <c r="T93" s="6" t="s">
        <v>46</v>
      </c>
      <c r="U93" s="6" t="s">
        <v>46</v>
      </c>
    </row>
    <row r="94" spans="1:21" x14ac:dyDescent="0.25">
      <c r="A94" s="6" t="s">
        <v>111</v>
      </c>
      <c r="B94" s="6" t="s">
        <v>1150</v>
      </c>
      <c r="C94" s="6" t="s">
        <v>83</v>
      </c>
      <c r="D94" s="6" t="s">
        <v>82</v>
      </c>
      <c r="E94" s="6" t="s">
        <v>81</v>
      </c>
      <c r="F94" s="6" t="s">
        <v>80</v>
      </c>
      <c r="G94" s="7">
        <v>20.819456100463867</v>
      </c>
      <c r="H94" s="6">
        <v>20.942461013793945</v>
      </c>
      <c r="I94" s="6">
        <v>0.17395521700382233</v>
      </c>
      <c r="J94" s="7" t="s">
        <v>47</v>
      </c>
      <c r="K94" s="6" t="s">
        <v>47</v>
      </c>
      <c r="L94" s="6" t="s">
        <v>47</v>
      </c>
      <c r="M94" s="6" t="b">
        <v>0</v>
      </c>
      <c r="N94" s="6">
        <v>0.01</v>
      </c>
      <c r="O94" s="6" t="b">
        <v>0</v>
      </c>
      <c r="P94" s="6">
        <v>3</v>
      </c>
      <c r="Q94" s="6">
        <v>15</v>
      </c>
      <c r="R94" s="6" t="s">
        <v>47</v>
      </c>
      <c r="S94" s="6" t="s">
        <v>46</v>
      </c>
      <c r="T94" s="6" t="s">
        <v>46</v>
      </c>
      <c r="U94" s="6" t="s">
        <v>46</v>
      </c>
    </row>
    <row r="95" spans="1:21" x14ac:dyDescent="0.25">
      <c r="A95" s="6" t="s">
        <v>110</v>
      </c>
      <c r="B95" s="6" t="s">
        <v>1150</v>
      </c>
      <c r="C95" s="6" t="s">
        <v>88</v>
      </c>
      <c r="D95" s="6" t="s">
        <v>82</v>
      </c>
      <c r="E95" s="6" t="s">
        <v>87</v>
      </c>
      <c r="F95" s="6" t="s">
        <v>86</v>
      </c>
      <c r="G95" s="7" t="s">
        <v>85</v>
      </c>
      <c r="H95" s="6">
        <v>39.991077423095703</v>
      </c>
      <c r="I95" s="6" t="s">
        <v>47</v>
      </c>
      <c r="J95" s="7" t="s">
        <v>47</v>
      </c>
      <c r="K95" s="6" t="s">
        <v>47</v>
      </c>
      <c r="L95" s="6" t="s">
        <v>47</v>
      </c>
      <c r="M95" s="6" t="b">
        <v>0</v>
      </c>
      <c r="N95" s="6">
        <v>0.2</v>
      </c>
      <c r="O95" s="6" t="b">
        <v>0</v>
      </c>
      <c r="P95" s="6">
        <v>3</v>
      </c>
      <c r="Q95" s="6">
        <v>15</v>
      </c>
      <c r="R95" s="6" t="s">
        <v>47</v>
      </c>
      <c r="S95" s="6" t="s">
        <v>46</v>
      </c>
      <c r="T95" s="6" t="s">
        <v>46</v>
      </c>
      <c r="U95" s="6" t="s">
        <v>46</v>
      </c>
    </row>
    <row r="96" spans="1:21" x14ac:dyDescent="0.25">
      <c r="A96" s="6" t="s">
        <v>110</v>
      </c>
      <c r="B96" s="6" t="s">
        <v>1150</v>
      </c>
      <c r="C96" s="6" t="s">
        <v>83</v>
      </c>
      <c r="D96" s="6" t="s">
        <v>82</v>
      </c>
      <c r="E96" s="6" t="s">
        <v>81</v>
      </c>
      <c r="F96" s="6" t="s">
        <v>80</v>
      </c>
      <c r="G96" s="7">
        <v>21.065465927124023</v>
      </c>
      <c r="H96" s="6">
        <v>20.942461013793945</v>
      </c>
      <c r="I96" s="6">
        <v>0.17395521700382233</v>
      </c>
      <c r="J96" s="7" t="s">
        <v>47</v>
      </c>
      <c r="K96" s="6" t="s">
        <v>47</v>
      </c>
      <c r="L96" s="6" t="s">
        <v>47</v>
      </c>
      <c r="M96" s="6" t="b">
        <v>0</v>
      </c>
      <c r="N96" s="6">
        <v>0.01</v>
      </c>
      <c r="O96" s="6" t="b">
        <v>0</v>
      </c>
      <c r="P96" s="6">
        <v>3</v>
      </c>
      <c r="Q96" s="6">
        <v>15</v>
      </c>
      <c r="R96" s="6" t="s">
        <v>47</v>
      </c>
      <c r="S96" s="6" t="s">
        <v>46</v>
      </c>
      <c r="T96" s="6" t="s">
        <v>46</v>
      </c>
      <c r="U96" s="6" t="s">
        <v>46</v>
      </c>
    </row>
    <row r="97" spans="1:21" x14ac:dyDescent="0.25">
      <c r="A97" s="6" t="s">
        <v>109</v>
      </c>
      <c r="B97" s="6" t="s">
        <v>1151</v>
      </c>
      <c r="C97" s="6" t="s">
        <v>88</v>
      </c>
      <c r="D97" s="6" t="s">
        <v>82</v>
      </c>
      <c r="E97" s="6" t="s">
        <v>87</v>
      </c>
      <c r="F97" s="6" t="s">
        <v>86</v>
      </c>
      <c r="G97" s="7" t="s">
        <v>85</v>
      </c>
      <c r="H97" s="6" t="s">
        <v>47</v>
      </c>
      <c r="I97" s="6" t="s">
        <v>47</v>
      </c>
      <c r="J97" s="7" t="s">
        <v>47</v>
      </c>
      <c r="K97" s="6" t="s">
        <v>47</v>
      </c>
      <c r="L97" s="6" t="s">
        <v>47</v>
      </c>
      <c r="M97" s="6" t="b">
        <v>0</v>
      </c>
      <c r="N97" s="6">
        <v>0.2</v>
      </c>
      <c r="O97" s="6" t="b">
        <v>0</v>
      </c>
      <c r="P97" s="6">
        <v>3</v>
      </c>
      <c r="Q97" s="6">
        <v>15</v>
      </c>
      <c r="R97" s="6" t="s">
        <v>47</v>
      </c>
      <c r="S97" s="6" t="s">
        <v>46</v>
      </c>
      <c r="T97" s="6" t="s">
        <v>46</v>
      </c>
      <c r="U97" s="6" t="s">
        <v>46</v>
      </c>
    </row>
    <row r="98" spans="1:21" x14ac:dyDescent="0.25">
      <c r="A98" s="6" t="s">
        <v>109</v>
      </c>
      <c r="B98" s="6" t="s">
        <v>1151</v>
      </c>
      <c r="C98" s="6" t="s">
        <v>83</v>
      </c>
      <c r="D98" s="6" t="s">
        <v>82</v>
      </c>
      <c r="E98" s="6" t="s">
        <v>81</v>
      </c>
      <c r="F98" s="6" t="s">
        <v>80</v>
      </c>
      <c r="G98" s="7">
        <v>21.271791458129883</v>
      </c>
      <c r="H98" s="6">
        <v>21.155782699584961</v>
      </c>
      <c r="I98" s="6">
        <v>0.16406115889549255</v>
      </c>
      <c r="J98" s="7" t="s">
        <v>47</v>
      </c>
      <c r="K98" s="6" t="s">
        <v>47</v>
      </c>
      <c r="L98" s="6" t="s">
        <v>47</v>
      </c>
      <c r="M98" s="6" t="b">
        <v>0</v>
      </c>
      <c r="N98" s="6">
        <v>0.01</v>
      </c>
      <c r="O98" s="6" t="b">
        <v>0</v>
      </c>
      <c r="P98" s="6">
        <v>3</v>
      </c>
      <c r="Q98" s="6">
        <v>15</v>
      </c>
      <c r="R98" s="6" t="s">
        <v>47</v>
      </c>
      <c r="S98" s="6" t="s">
        <v>46</v>
      </c>
      <c r="T98" s="6" t="s">
        <v>46</v>
      </c>
      <c r="U98" s="6" t="s">
        <v>46</v>
      </c>
    </row>
    <row r="99" spans="1:21" x14ac:dyDescent="0.25">
      <c r="A99" s="6" t="s">
        <v>108</v>
      </c>
      <c r="B99" s="6" t="s">
        <v>1151</v>
      </c>
      <c r="C99" s="6" t="s">
        <v>88</v>
      </c>
      <c r="D99" s="6" t="s">
        <v>82</v>
      </c>
      <c r="E99" s="6" t="s">
        <v>87</v>
      </c>
      <c r="F99" s="6" t="s">
        <v>86</v>
      </c>
      <c r="G99" s="7" t="s">
        <v>85</v>
      </c>
      <c r="H99" s="6" t="s">
        <v>47</v>
      </c>
      <c r="I99" s="6" t="s">
        <v>47</v>
      </c>
      <c r="J99" s="7" t="s">
        <v>47</v>
      </c>
      <c r="K99" s="6" t="s">
        <v>47</v>
      </c>
      <c r="L99" s="6" t="s">
        <v>47</v>
      </c>
      <c r="M99" s="6" t="b">
        <v>0</v>
      </c>
      <c r="N99" s="6">
        <v>0.2</v>
      </c>
      <c r="O99" s="6" t="b">
        <v>0</v>
      </c>
      <c r="P99" s="6">
        <v>3</v>
      </c>
      <c r="Q99" s="6">
        <v>15</v>
      </c>
      <c r="R99" s="6" t="s">
        <v>47</v>
      </c>
      <c r="S99" s="6" t="s">
        <v>46</v>
      </c>
      <c r="T99" s="6" t="s">
        <v>46</v>
      </c>
      <c r="U99" s="6" t="s">
        <v>46</v>
      </c>
    </row>
    <row r="100" spans="1:21" x14ac:dyDescent="0.25">
      <c r="A100" s="6" t="s">
        <v>108</v>
      </c>
      <c r="B100" s="6" t="s">
        <v>1151</v>
      </c>
      <c r="C100" s="6" t="s">
        <v>83</v>
      </c>
      <c r="D100" s="6" t="s">
        <v>82</v>
      </c>
      <c r="E100" s="6" t="s">
        <v>81</v>
      </c>
      <c r="F100" s="6" t="s">
        <v>80</v>
      </c>
      <c r="G100" s="7">
        <v>21.039773941040039</v>
      </c>
      <c r="H100" s="6">
        <v>21.155782699584961</v>
      </c>
      <c r="I100" s="6">
        <v>0.16406115889549255</v>
      </c>
      <c r="J100" s="7" t="s">
        <v>47</v>
      </c>
      <c r="K100" s="6" t="s">
        <v>47</v>
      </c>
      <c r="L100" s="6" t="s">
        <v>47</v>
      </c>
      <c r="M100" s="6" t="b">
        <v>0</v>
      </c>
      <c r="N100" s="6">
        <v>0.01</v>
      </c>
      <c r="O100" s="6" t="b">
        <v>0</v>
      </c>
      <c r="P100" s="6">
        <v>3</v>
      </c>
      <c r="Q100" s="6">
        <v>15</v>
      </c>
      <c r="R100" s="6" t="s">
        <v>47</v>
      </c>
      <c r="S100" s="6" t="s">
        <v>46</v>
      </c>
      <c r="T100" s="6" t="s">
        <v>46</v>
      </c>
      <c r="U100" s="6" t="s">
        <v>46</v>
      </c>
    </row>
    <row r="101" spans="1:21" x14ac:dyDescent="0.25">
      <c r="A101" s="6" t="s">
        <v>107</v>
      </c>
      <c r="B101" s="6" t="s">
        <v>1152</v>
      </c>
      <c r="C101" s="6" t="s">
        <v>88</v>
      </c>
      <c r="D101" s="6" t="s">
        <v>82</v>
      </c>
      <c r="E101" s="6" t="s">
        <v>87</v>
      </c>
      <c r="F101" s="6" t="s">
        <v>86</v>
      </c>
      <c r="G101" s="7">
        <v>29.844396591186523</v>
      </c>
      <c r="H101" s="6">
        <v>29.872623443603516</v>
      </c>
      <c r="I101" s="6">
        <v>3.9920147508382797E-2</v>
      </c>
      <c r="J101" s="7">
        <v>1047.3861083984375</v>
      </c>
      <c r="K101" s="6">
        <v>1027.86474609375</v>
      </c>
      <c r="L101" s="6">
        <v>27.607376098632813</v>
      </c>
      <c r="M101" s="6" t="b">
        <v>0</v>
      </c>
      <c r="N101" s="6">
        <v>0.2</v>
      </c>
      <c r="O101" s="6" t="b">
        <v>0</v>
      </c>
      <c r="P101" s="6">
        <v>3</v>
      </c>
      <c r="Q101" s="6">
        <v>15</v>
      </c>
      <c r="R101" s="6" t="s">
        <v>47</v>
      </c>
      <c r="S101" s="6" t="s">
        <v>46</v>
      </c>
      <c r="T101" s="6" t="s">
        <v>46</v>
      </c>
      <c r="U101" s="6" t="s">
        <v>46</v>
      </c>
    </row>
    <row r="102" spans="1:21" x14ac:dyDescent="0.25">
      <c r="A102" s="6" t="s">
        <v>107</v>
      </c>
      <c r="B102" s="6" t="s">
        <v>1152</v>
      </c>
      <c r="C102" s="6" t="s">
        <v>83</v>
      </c>
      <c r="D102" s="6" t="s">
        <v>82</v>
      </c>
      <c r="E102" s="6" t="s">
        <v>81</v>
      </c>
      <c r="F102" s="6" t="s">
        <v>80</v>
      </c>
      <c r="G102" s="7">
        <v>21.451574325561523</v>
      </c>
      <c r="H102" s="6">
        <v>21.348699569702148</v>
      </c>
      <c r="I102" s="6">
        <v>0.14548687636852264</v>
      </c>
      <c r="J102" s="7" t="s">
        <v>47</v>
      </c>
      <c r="K102" s="6" t="s">
        <v>47</v>
      </c>
      <c r="L102" s="6" t="s">
        <v>47</v>
      </c>
      <c r="M102" s="6" t="b">
        <v>0</v>
      </c>
      <c r="N102" s="6">
        <v>0.01</v>
      </c>
      <c r="O102" s="6" t="b">
        <v>0</v>
      </c>
      <c r="P102" s="6">
        <v>3</v>
      </c>
      <c r="Q102" s="6">
        <v>15</v>
      </c>
      <c r="R102" s="6" t="s">
        <v>47</v>
      </c>
      <c r="S102" s="6" t="s">
        <v>46</v>
      </c>
      <c r="T102" s="6" t="s">
        <v>46</v>
      </c>
      <c r="U102" s="6" t="s">
        <v>46</v>
      </c>
    </row>
    <row r="103" spans="1:21" x14ac:dyDescent="0.25">
      <c r="A103" s="6" t="s">
        <v>106</v>
      </c>
      <c r="B103" s="6" t="s">
        <v>1152</v>
      </c>
      <c r="C103" s="6" t="s">
        <v>88</v>
      </c>
      <c r="D103" s="6" t="s">
        <v>82</v>
      </c>
      <c r="E103" s="6" t="s">
        <v>87</v>
      </c>
      <c r="F103" s="6" t="s">
        <v>86</v>
      </c>
      <c r="G103" s="7">
        <v>29.900852203369141</v>
      </c>
      <c r="H103" s="6">
        <v>29.872623443603516</v>
      </c>
      <c r="I103" s="6">
        <v>3.9920147508382797E-2</v>
      </c>
      <c r="J103" s="7">
        <v>1008.3433837890625</v>
      </c>
      <c r="K103" s="6">
        <v>1027.86474609375</v>
      </c>
      <c r="L103" s="6">
        <v>27.607376098632813</v>
      </c>
      <c r="M103" s="6" t="b">
        <v>0</v>
      </c>
      <c r="N103" s="6">
        <v>0.2</v>
      </c>
      <c r="O103" s="6" t="b">
        <v>0</v>
      </c>
      <c r="P103" s="6">
        <v>3</v>
      </c>
      <c r="Q103" s="6">
        <v>15</v>
      </c>
      <c r="R103" s="6" t="s">
        <v>47</v>
      </c>
      <c r="S103" s="6" t="s">
        <v>46</v>
      </c>
      <c r="T103" s="6" t="s">
        <v>46</v>
      </c>
      <c r="U103" s="6" t="s">
        <v>46</v>
      </c>
    </row>
    <row r="104" spans="1:21" x14ac:dyDescent="0.25">
      <c r="A104" s="6" t="s">
        <v>106</v>
      </c>
      <c r="B104" s="6" t="s">
        <v>1152</v>
      </c>
      <c r="C104" s="6" t="s">
        <v>83</v>
      </c>
      <c r="D104" s="6" t="s">
        <v>82</v>
      </c>
      <c r="E104" s="6" t="s">
        <v>81</v>
      </c>
      <c r="F104" s="6" t="s">
        <v>80</v>
      </c>
      <c r="G104" s="7">
        <v>21.245824813842773</v>
      </c>
      <c r="H104" s="6">
        <v>21.348699569702148</v>
      </c>
      <c r="I104" s="6">
        <v>0.14548687636852264</v>
      </c>
      <c r="J104" s="7" t="s">
        <v>47</v>
      </c>
      <c r="K104" s="6" t="s">
        <v>47</v>
      </c>
      <c r="L104" s="6" t="s">
        <v>47</v>
      </c>
      <c r="M104" s="6" t="b">
        <v>0</v>
      </c>
      <c r="N104" s="6">
        <v>0.01</v>
      </c>
      <c r="O104" s="6" t="b">
        <v>0</v>
      </c>
      <c r="P104" s="6">
        <v>3</v>
      </c>
      <c r="Q104" s="6">
        <v>15</v>
      </c>
      <c r="R104" s="6" t="s">
        <v>47</v>
      </c>
      <c r="S104" s="6" t="s">
        <v>46</v>
      </c>
      <c r="T104" s="6" t="s">
        <v>46</v>
      </c>
      <c r="U104" s="6" t="s">
        <v>46</v>
      </c>
    </row>
    <row r="105" spans="1:21" x14ac:dyDescent="0.25">
      <c r="A105" s="6" t="s">
        <v>105</v>
      </c>
      <c r="B105" s="6" t="s">
        <v>1153</v>
      </c>
      <c r="C105" s="6" t="s">
        <v>88</v>
      </c>
      <c r="D105" s="6" t="s">
        <v>82</v>
      </c>
      <c r="E105" s="6" t="s">
        <v>87</v>
      </c>
      <c r="F105" s="6" t="s">
        <v>86</v>
      </c>
      <c r="G105" s="7" t="s">
        <v>85</v>
      </c>
      <c r="H105" s="6" t="s">
        <v>47</v>
      </c>
      <c r="I105" s="6" t="s">
        <v>47</v>
      </c>
      <c r="J105" s="7" t="s">
        <v>47</v>
      </c>
      <c r="K105" s="6" t="s">
        <v>47</v>
      </c>
      <c r="L105" s="6" t="s">
        <v>47</v>
      </c>
      <c r="M105" s="6" t="b">
        <v>0</v>
      </c>
      <c r="N105" s="6">
        <v>0.2</v>
      </c>
      <c r="O105" s="6" t="b">
        <v>0</v>
      </c>
      <c r="P105" s="6">
        <v>3</v>
      </c>
      <c r="Q105" s="6">
        <v>15</v>
      </c>
      <c r="R105" s="6" t="s">
        <v>47</v>
      </c>
      <c r="S105" s="6" t="s">
        <v>95</v>
      </c>
      <c r="T105" s="6" t="s">
        <v>46</v>
      </c>
      <c r="U105" s="6" t="s">
        <v>46</v>
      </c>
    </row>
    <row r="106" spans="1:21" x14ac:dyDescent="0.25">
      <c r="A106" s="6" t="s">
        <v>105</v>
      </c>
      <c r="B106" s="6" t="s">
        <v>1153</v>
      </c>
      <c r="C106" s="6" t="s">
        <v>83</v>
      </c>
      <c r="D106" s="6" t="s">
        <v>82</v>
      </c>
      <c r="E106" s="6" t="s">
        <v>81</v>
      </c>
      <c r="F106" s="6" t="s">
        <v>80</v>
      </c>
      <c r="G106" s="7">
        <v>20.333906173706055</v>
      </c>
      <c r="H106" s="6">
        <v>20.911003112792969</v>
      </c>
      <c r="I106" s="6">
        <v>0.81613963842391968</v>
      </c>
      <c r="J106" s="7" t="s">
        <v>47</v>
      </c>
      <c r="K106" s="6" t="s">
        <v>47</v>
      </c>
      <c r="L106" s="6" t="s">
        <v>47</v>
      </c>
      <c r="M106" s="6" t="b">
        <v>0</v>
      </c>
      <c r="N106" s="6">
        <v>0.01</v>
      </c>
      <c r="O106" s="6" t="b">
        <v>0</v>
      </c>
      <c r="P106" s="6">
        <v>3</v>
      </c>
      <c r="Q106" s="6">
        <v>15</v>
      </c>
      <c r="R106" s="6" t="s">
        <v>47</v>
      </c>
      <c r="S106" s="6" t="s">
        <v>95</v>
      </c>
      <c r="T106" s="6" t="s">
        <v>46</v>
      </c>
      <c r="U106" s="6" t="s">
        <v>46</v>
      </c>
    </row>
    <row r="107" spans="1:21" x14ac:dyDescent="0.25">
      <c r="A107" s="6" t="s">
        <v>104</v>
      </c>
      <c r="B107" s="6" t="s">
        <v>1153</v>
      </c>
      <c r="C107" s="6" t="s">
        <v>88</v>
      </c>
      <c r="D107" s="6" t="s">
        <v>82</v>
      </c>
      <c r="E107" s="6" t="s">
        <v>87</v>
      </c>
      <c r="F107" s="6" t="s">
        <v>86</v>
      </c>
      <c r="G107" s="7" t="s">
        <v>85</v>
      </c>
      <c r="H107" s="6" t="s">
        <v>47</v>
      </c>
      <c r="I107" s="6" t="s">
        <v>47</v>
      </c>
      <c r="J107" s="7" t="s">
        <v>47</v>
      </c>
      <c r="K107" s="6" t="s">
        <v>47</v>
      </c>
      <c r="L107" s="6" t="s">
        <v>47</v>
      </c>
      <c r="M107" s="6" t="b">
        <v>0</v>
      </c>
      <c r="N107" s="6">
        <v>0.2</v>
      </c>
      <c r="O107" s="6" t="b">
        <v>0</v>
      </c>
      <c r="P107" s="6">
        <v>3</v>
      </c>
      <c r="Q107" s="6">
        <v>15</v>
      </c>
      <c r="R107" s="6" t="s">
        <v>47</v>
      </c>
      <c r="S107" s="6" t="s">
        <v>95</v>
      </c>
      <c r="T107" s="6" t="s">
        <v>46</v>
      </c>
      <c r="U107" s="6" t="s">
        <v>46</v>
      </c>
    </row>
    <row r="108" spans="1:21" x14ac:dyDescent="0.25">
      <c r="A108" s="6" t="s">
        <v>104</v>
      </c>
      <c r="B108" s="6" t="s">
        <v>1153</v>
      </c>
      <c r="C108" s="6" t="s">
        <v>83</v>
      </c>
      <c r="D108" s="6" t="s">
        <v>82</v>
      </c>
      <c r="E108" s="6" t="s">
        <v>81</v>
      </c>
      <c r="F108" s="6" t="s">
        <v>80</v>
      </c>
      <c r="G108" s="7">
        <v>21.488101959228516</v>
      </c>
      <c r="H108" s="6">
        <v>20.911003112792969</v>
      </c>
      <c r="I108" s="6">
        <v>0.81613963842391968</v>
      </c>
      <c r="J108" s="7" t="s">
        <v>47</v>
      </c>
      <c r="K108" s="6" t="s">
        <v>47</v>
      </c>
      <c r="L108" s="6" t="s">
        <v>47</v>
      </c>
      <c r="M108" s="6" t="b">
        <v>0</v>
      </c>
      <c r="N108" s="6">
        <v>0.01</v>
      </c>
      <c r="O108" s="6" t="b">
        <v>0</v>
      </c>
      <c r="P108" s="6">
        <v>3</v>
      </c>
      <c r="Q108" s="6">
        <v>15</v>
      </c>
      <c r="R108" s="6" t="s">
        <v>47</v>
      </c>
      <c r="S108" s="6" t="s">
        <v>95</v>
      </c>
      <c r="T108" s="6" t="s">
        <v>46</v>
      </c>
      <c r="U108" s="6" t="s">
        <v>46</v>
      </c>
    </row>
    <row r="109" spans="1:21" x14ac:dyDescent="0.25">
      <c r="A109" s="6" t="s">
        <v>103</v>
      </c>
      <c r="B109" s="6" t="s">
        <v>1155</v>
      </c>
      <c r="C109" s="6" t="s">
        <v>88</v>
      </c>
      <c r="D109" s="6" t="s">
        <v>82</v>
      </c>
      <c r="E109" s="6" t="s">
        <v>87</v>
      </c>
      <c r="F109" s="6" t="s">
        <v>86</v>
      </c>
      <c r="G109" s="7">
        <v>33.972042083740234</v>
      </c>
      <c r="H109" s="6">
        <v>32.992355346679688</v>
      </c>
      <c r="I109" s="6">
        <v>1.3854836225509644</v>
      </c>
      <c r="J109" s="7">
        <v>65.142288208007813</v>
      </c>
      <c r="K109" s="6">
        <v>154.31022644042969</v>
      </c>
      <c r="L109" s="6">
        <v>126.10250854492188</v>
      </c>
      <c r="M109" s="6" t="b">
        <v>0</v>
      </c>
      <c r="N109" s="6">
        <v>0.2</v>
      </c>
      <c r="O109" s="6" t="b">
        <v>0</v>
      </c>
      <c r="P109" s="6">
        <v>3</v>
      </c>
      <c r="Q109" s="6">
        <v>15</v>
      </c>
      <c r="R109" s="6" t="s">
        <v>47</v>
      </c>
      <c r="S109" s="6" t="s">
        <v>95</v>
      </c>
      <c r="T109" s="6" t="s">
        <v>46</v>
      </c>
      <c r="U109" s="6" t="s">
        <v>46</v>
      </c>
    </row>
    <row r="110" spans="1:21" x14ac:dyDescent="0.25">
      <c r="A110" s="6" t="s">
        <v>103</v>
      </c>
      <c r="B110" s="6" t="s">
        <v>1155</v>
      </c>
      <c r="C110" s="6" t="s">
        <v>83</v>
      </c>
      <c r="D110" s="6" t="s">
        <v>82</v>
      </c>
      <c r="E110" s="6" t="s">
        <v>81</v>
      </c>
      <c r="F110" s="6" t="s">
        <v>80</v>
      </c>
      <c r="G110" s="7">
        <v>20.874544143676758</v>
      </c>
      <c r="H110" s="6">
        <v>21.094324111938477</v>
      </c>
      <c r="I110" s="6">
        <v>0.31081581115722656</v>
      </c>
      <c r="J110" s="7" t="s">
        <v>47</v>
      </c>
      <c r="K110" s="6" t="s">
        <v>47</v>
      </c>
      <c r="L110" s="6" t="s">
        <v>47</v>
      </c>
      <c r="M110" s="6" t="b">
        <v>0</v>
      </c>
      <c r="N110" s="6">
        <v>0.01</v>
      </c>
      <c r="O110" s="6" t="b">
        <v>0</v>
      </c>
      <c r="P110" s="6">
        <v>3</v>
      </c>
      <c r="Q110" s="6">
        <v>15</v>
      </c>
      <c r="R110" s="6" t="s">
        <v>47</v>
      </c>
      <c r="S110" s="6" t="s">
        <v>95</v>
      </c>
      <c r="T110" s="6" t="s">
        <v>46</v>
      </c>
      <c r="U110" s="6" t="s">
        <v>46</v>
      </c>
    </row>
    <row r="111" spans="1:21" x14ac:dyDescent="0.25">
      <c r="A111" s="6" t="s">
        <v>102</v>
      </c>
      <c r="B111" s="6" t="s">
        <v>1155</v>
      </c>
      <c r="C111" s="6" t="s">
        <v>88</v>
      </c>
      <c r="D111" s="6" t="s">
        <v>82</v>
      </c>
      <c r="E111" s="6" t="s">
        <v>87</v>
      </c>
      <c r="F111" s="6" t="s">
        <v>86</v>
      </c>
      <c r="G111" s="7">
        <v>32.012672424316406</v>
      </c>
      <c r="H111" s="6">
        <v>32.992355346679688</v>
      </c>
      <c r="I111" s="6">
        <v>1.3854836225509644</v>
      </c>
      <c r="J111" s="7">
        <v>243.47816467285156</v>
      </c>
      <c r="K111" s="6">
        <v>154.31022644042969</v>
      </c>
      <c r="L111" s="6">
        <v>126.10250854492188</v>
      </c>
      <c r="M111" s="6" t="b">
        <v>0</v>
      </c>
      <c r="N111" s="6">
        <v>0.2</v>
      </c>
      <c r="O111" s="6" t="b">
        <v>0</v>
      </c>
      <c r="P111" s="6">
        <v>3</v>
      </c>
      <c r="Q111" s="6">
        <v>15</v>
      </c>
      <c r="R111" s="6" t="s">
        <v>47</v>
      </c>
      <c r="S111" s="6" t="s">
        <v>95</v>
      </c>
      <c r="T111" s="6" t="s">
        <v>46</v>
      </c>
      <c r="U111" s="6" t="s">
        <v>46</v>
      </c>
    </row>
    <row r="112" spans="1:21" x14ac:dyDescent="0.25">
      <c r="A112" s="6" t="s">
        <v>102</v>
      </c>
      <c r="B112" s="6" t="s">
        <v>1155</v>
      </c>
      <c r="C112" s="6" t="s">
        <v>83</v>
      </c>
      <c r="D112" s="6" t="s">
        <v>82</v>
      </c>
      <c r="E112" s="6" t="s">
        <v>81</v>
      </c>
      <c r="F112" s="6" t="s">
        <v>80</v>
      </c>
      <c r="G112" s="7">
        <v>21.314104080200195</v>
      </c>
      <c r="H112" s="6">
        <v>21.094324111938477</v>
      </c>
      <c r="I112" s="6">
        <v>0.31081581115722656</v>
      </c>
      <c r="J112" s="7" t="s">
        <v>47</v>
      </c>
      <c r="K112" s="6" t="s">
        <v>47</v>
      </c>
      <c r="L112" s="6" t="s">
        <v>47</v>
      </c>
      <c r="M112" s="6" t="b">
        <v>0</v>
      </c>
      <c r="N112" s="6">
        <v>0.01</v>
      </c>
      <c r="O112" s="6" t="b">
        <v>0</v>
      </c>
      <c r="P112" s="6">
        <v>3</v>
      </c>
      <c r="Q112" s="6">
        <v>15</v>
      </c>
      <c r="R112" s="6" t="s">
        <v>47</v>
      </c>
      <c r="S112" s="6" t="s">
        <v>95</v>
      </c>
      <c r="T112" s="6" t="s">
        <v>46</v>
      </c>
      <c r="U112" s="6" t="s">
        <v>46</v>
      </c>
    </row>
    <row r="113" spans="1:21" x14ac:dyDescent="0.25">
      <c r="A113" s="6" t="s">
        <v>101</v>
      </c>
      <c r="B113" s="6" t="s">
        <v>1156</v>
      </c>
      <c r="C113" s="6" t="s">
        <v>88</v>
      </c>
      <c r="D113" s="6" t="s">
        <v>82</v>
      </c>
      <c r="E113" s="6" t="s">
        <v>87</v>
      </c>
      <c r="F113" s="6" t="s">
        <v>86</v>
      </c>
      <c r="G113" s="7">
        <v>36.572246551513672</v>
      </c>
      <c r="H113" s="6">
        <v>36.572246551513672</v>
      </c>
      <c r="I113" s="6" t="s">
        <v>47</v>
      </c>
      <c r="J113" s="7">
        <v>11.323781967163086</v>
      </c>
      <c r="K113" s="6">
        <v>11.323781967163086</v>
      </c>
      <c r="L113" s="6" t="s">
        <v>47</v>
      </c>
      <c r="M113" s="6" t="b">
        <v>0</v>
      </c>
      <c r="N113" s="6">
        <v>0.2</v>
      </c>
      <c r="O113" s="6" t="b">
        <v>0</v>
      </c>
      <c r="P113" s="6">
        <v>3</v>
      </c>
      <c r="Q113" s="6">
        <v>15</v>
      </c>
      <c r="R113" s="6" t="s">
        <v>47</v>
      </c>
      <c r="S113" s="6" t="s">
        <v>46</v>
      </c>
      <c r="T113" s="6" t="s">
        <v>46</v>
      </c>
      <c r="U113" s="6" t="s">
        <v>46</v>
      </c>
    </row>
    <row r="114" spans="1:21" x14ac:dyDescent="0.25">
      <c r="A114" s="6" t="s">
        <v>101</v>
      </c>
      <c r="B114" s="6" t="s">
        <v>1156</v>
      </c>
      <c r="C114" s="6" t="s">
        <v>83</v>
      </c>
      <c r="D114" s="6" t="s">
        <v>82</v>
      </c>
      <c r="E114" s="6" t="s">
        <v>81</v>
      </c>
      <c r="F114" s="6" t="s">
        <v>80</v>
      </c>
      <c r="G114" s="7">
        <v>20.95219612121582</v>
      </c>
      <c r="H114" s="6">
        <v>21.233913421630859</v>
      </c>
      <c r="I114" s="6">
        <v>0.39840978384017944</v>
      </c>
      <c r="J114" s="7" t="s">
        <v>47</v>
      </c>
      <c r="K114" s="6" t="s">
        <v>47</v>
      </c>
      <c r="L114" s="6" t="s">
        <v>47</v>
      </c>
      <c r="M114" s="6" t="b">
        <v>0</v>
      </c>
      <c r="N114" s="6">
        <v>0.01</v>
      </c>
      <c r="O114" s="6" t="b">
        <v>0</v>
      </c>
      <c r="P114" s="6">
        <v>3</v>
      </c>
      <c r="Q114" s="6">
        <v>15</v>
      </c>
      <c r="R114" s="6" t="s">
        <v>47</v>
      </c>
      <c r="S114" s="6" t="s">
        <v>46</v>
      </c>
      <c r="T114" s="6" t="s">
        <v>46</v>
      </c>
      <c r="U114" s="6" t="s">
        <v>46</v>
      </c>
    </row>
    <row r="115" spans="1:21" x14ac:dyDescent="0.25">
      <c r="A115" s="6" t="s">
        <v>100</v>
      </c>
      <c r="B115" s="6" t="s">
        <v>1156</v>
      </c>
      <c r="C115" s="6" t="s">
        <v>88</v>
      </c>
      <c r="D115" s="6" t="s">
        <v>82</v>
      </c>
      <c r="E115" s="6" t="s">
        <v>87</v>
      </c>
      <c r="F115" s="6" t="s">
        <v>86</v>
      </c>
      <c r="G115" s="7" t="s">
        <v>85</v>
      </c>
      <c r="H115" s="6">
        <v>36.572246551513672</v>
      </c>
      <c r="I115" s="6" t="s">
        <v>47</v>
      </c>
      <c r="J115" s="7" t="s">
        <v>47</v>
      </c>
      <c r="K115" s="6" t="s">
        <v>47</v>
      </c>
      <c r="L115" s="6" t="s">
        <v>47</v>
      </c>
      <c r="M115" s="6" t="b">
        <v>0</v>
      </c>
      <c r="N115" s="6">
        <v>0.2</v>
      </c>
      <c r="O115" s="6" t="b">
        <v>0</v>
      </c>
      <c r="P115" s="6">
        <v>3</v>
      </c>
      <c r="Q115" s="6">
        <v>15</v>
      </c>
      <c r="R115" s="6" t="s">
        <v>47</v>
      </c>
      <c r="S115" s="6" t="s">
        <v>46</v>
      </c>
      <c r="T115" s="6" t="s">
        <v>46</v>
      </c>
      <c r="U115" s="6" t="s">
        <v>46</v>
      </c>
    </row>
    <row r="116" spans="1:21" x14ac:dyDescent="0.25">
      <c r="A116" s="6" t="s">
        <v>100</v>
      </c>
      <c r="B116" s="6" t="s">
        <v>1156</v>
      </c>
      <c r="C116" s="6" t="s">
        <v>83</v>
      </c>
      <c r="D116" s="6" t="s">
        <v>82</v>
      </c>
      <c r="E116" s="6" t="s">
        <v>81</v>
      </c>
      <c r="F116" s="6" t="s">
        <v>80</v>
      </c>
      <c r="G116" s="7">
        <v>21.515632629394531</v>
      </c>
      <c r="H116" s="6">
        <v>21.233913421630859</v>
      </c>
      <c r="I116" s="6">
        <v>0.39840978384017944</v>
      </c>
      <c r="J116" s="7" t="s">
        <v>47</v>
      </c>
      <c r="K116" s="6" t="s">
        <v>47</v>
      </c>
      <c r="L116" s="6" t="s">
        <v>47</v>
      </c>
      <c r="M116" s="6" t="b">
        <v>0</v>
      </c>
      <c r="N116" s="6">
        <v>0.01</v>
      </c>
      <c r="O116" s="6" t="b">
        <v>0</v>
      </c>
      <c r="P116" s="6">
        <v>3</v>
      </c>
      <c r="Q116" s="6">
        <v>15</v>
      </c>
      <c r="R116" s="6" t="s">
        <v>47</v>
      </c>
      <c r="S116" s="6" t="s">
        <v>46</v>
      </c>
      <c r="T116" s="6" t="s">
        <v>46</v>
      </c>
      <c r="U116" s="6" t="s">
        <v>46</v>
      </c>
    </row>
    <row r="117" spans="1:21" x14ac:dyDescent="0.25">
      <c r="A117" s="6" t="s">
        <v>98</v>
      </c>
      <c r="B117" s="6" t="s">
        <v>1158</v>
      </c>
      <c r="C117" s="6" t="s">
        <v>88</v>
      </c>
      <c r="D117" s="6" t="s">
        <v>82</v>
      </c>
      <c r="E117" s="6" t="s">
        <v>87</v>
      </c>
      <c r="F117" s="6" t="s">
        <v>86</v>
      </c>
      <c r="G117" s="7">
        <v>27.991218566894531</v>
      </c>
      <c r="H117" s="6">
        <v>27.931331634521484</v>
      </c>
      <c r="I117" s="6">
        <v>8.4694258868694305E-2</v>
      </c>
      <c r="J117" s="7">
        <v>3644.77587890625</v>
      </c>
      <c r="K117" s="6">
        <v>3797.735595703125</v>
      </c>
      <c r="L117" s="6">
        <v>216.31770324707031</v>
      </c>
      <c r="M117" s="6" t="b">
        <v>0</v>
      </c>
      <c r="N117" s="6">
        <v>0.2</v>
      </c>
      <c r="O117" s="6" t="b">
        <v>0</v>
      </c>
      <c r="P117" s="6">
        <v>3</v>
      </c>
      <c r="Q117" s="6">
        <v>15</v>
      </c>
      <c r="R117" s="6" t="s">
        <v>47</v>
      </c>
      <c r="S117" s="6" t="s">
        <v>95</v>
      </c>
      <c r="T117" s="6" t="s">
        <v>46</v>
      </c>
      <c r="U117" s="6" t="s">
        <v>46</v>
      </c>
    </row>
    <row r="118" spans="1:21" x14ac:dyDescent="0.25">
      <c r="A118" s="6" t="s">
        <v>98</v>
      </c>
      <c r="B118" s="6" t="s">
        <v>1158</v>
      </c>
      <c r="C118" s="6" t="s">
        <v>83</v>
      </c>
      <c r="D118" s="6" t="s">
        <v>82</v>
      </c>
      <c r="E118" s="6" t="s">
        <v>81</v>
      </c>
      <c r="F118" s="6" t="s">
        <v>80</v>
      </c>
      <c r="G118" s="7">
        <v>20.216726303100586</v>
      </c>
      <c r="H118" s="6">
        <v>20.923851013183594</v>
      </c>
      <c r="I118" s="6">
        <v>1.0000267028808594</v>
      </c>
      <c r="J118" s="7" t="s">
        <v>47</v>
      </c>
      <c r="K118" s="6" t="s">
        <v>47</v>
      </c>
      <c r="L118" s="6" t="s">
        <v>47</v>
      </c>
      <c r="M118" s="6" t="b">
        <v>0</v>
      </c>
      <c r="N118" s="6">
        <v>0.01</v>
      </c>
      <c r="O118" s="6" t="b">
        <v>0</v>
      </c>
      <c r="P118" s="6">
        <v>3</v>
      </c>
      <c r="Q118" s="6">
        <v>15</v>
      </c>
      <c r="R118" s="6" t="s">
        <v>47</v>
      </c>
      <c r="S118" s="6" t="s">
        <v>95</v>
      </c>
      <c r="T118" s="6" t="s">
        <v>46</v>
      </c>
      <c r="U118" s="6" t="s">
        <v>46</v>
      </c>
    </row>
    <row r="119" spans="1:21" x14ac:dyDescent="0.25">
      <c r="A119" s="6" t="s">
        <v>97</v>
      </c>
      <c r="B119" s="6" t="s">
        <v>1158</v>
      </c>
      <c r="C119" s="6" t="s">
        <v>88</v>
      </c>
      <c r="D119" s="6" t="s">
        <v>82</v>
      </c>
      <c r="E119" s="6" t="s">
        <v>87</v>
      </c>
      <c r="F119" s="6" t="s">
        <v>86</v>
      </c>
      <c r="G119" s="7">
        <v>27.871442794799805</v>
      </c>
      <c r="H119" s="6">
        <v>27.931331634521484</v>
      </c>
      <c r="I119" s="6">
        <v>8.4694258868694305E-2</v>
      </c>
      <c r="J119" s="7">
        <v>3950.6953125</v>
      </c>
      <c r="K119" s="6">
        <v>3797.735595703125</v>
      </c>
      <c r="L119" s="6">
        <v>216.31770324707031</v>
      </c>
      <c r="M119" s="6" t="b">
        <v>0</v>
      </c>
      <c r="N119" s="6">
        <v>0.2</v>
      </c>
      <c r="O119" s="6" t="b">
        <v>0</v>
      </c>
      <c r="P119" s="6">
        <v>3</v>
      </c>
      <c r="Q119" s="6">
        <v>15</v>
      </c>
      <c r="R119" s="6" t="s">
        <v>47</v>
      </c>
      <c r="S119" s="6" t="s">
        <v>95</v>
      </c>
      <c r="T119" s="6" t="s">
        <v>46</v>
      </c>
      <c r="U119" s="6" t="s">
        <v>46</v>
      </c>
    </row>
    <row r="120" spans="1:21" x14ac:dyDescent="0.25">
      <c r="A120" s="6" t="s">
        <v>97</v>
      </c>
      <c r="B120" s="6" t="s">
        <v>1158</v>
      </c>
      <c r="C120" s="6" t="s">
        <v>83</v>
      </c>
      <c r="D120" s="6" t="s">
        <v>82</v>
      </c>
      <c r="E120" s="6" t="s">
        <v>81</v>
      </c>
      <c r="F120" s="6" t="s">
        <v>80</v>
      </c>
      <c r="G120" s="7">
        <v>21.630977630615234</v>
      </c>
      <c r="H120" s="6">
        <v>20.923851013183594</v>
      </c>
      <c r="I120" s="6">
        <v>1.0000267028808594</v>
      </c>
      <c r="J120" s="7" t="s">
        <v>47</v>
      </c>
      <c r="K120" s="6" t="s">
        <v>47</v>
      </c>
      <c r="L120" s="6" t="s">
        <v>47</v>
      </c>
      <c r="M120" s="6" t="b">
        <v>0</v>
      </c>
      <c r="N120" s="6">
        <v>0.01</v>
      </c>
      <c r="O120" s="6" t="b">
        <v>0</v>
      </c>
      <c r="P120" s="6">
        <v>3</v>
      </c>
      <c r="Q120" s="6">
        <v>15</v>
      </c>
      <c r="R120" s="6" t="s">
        <v>47</v>
      </c>
      <c r="S120" s="6" t="s">
        <v>95</v>
      </c>
      <c r="T120" s="6" t="s">
        <v>46</v>
      </c>
      <c r="U120" s="6" t="s">
        <v>46</v>
      </c>
    </row>
    <row r="121" spans="1:21" x14ac:dyDescent="0.25">
      <c r="A121" s="6" t="s">
        <v>94</v>
      </c>
      <c r="B121" s="6" t="s">
        <v>1159</v>
      </c>
      <c r="C121" s="6" t="s">
        <v>88</v>
      </c>
      <c r="D121" s="6" t="s">
        <v>82</v>
      </c>
      <c r="E121" s="6" t="s">
        <v>87</v>
      </c>
      <c r="F121" s="6" t="s">
        <v>86</v>
      </c>
      <c r="G121" s="7" t="s">
        <v>85</v>
      </c>
      <c r="H121" s="6">
        <v>38.942905426025391</v>
      </c>
      <c r="I121" s="6" t="s">
        <v>47</v>
      </c>
      <c r="J121" s="7" t="s">
        <v>47</v>
      </c>
      <c r="K121" s="6" t="s">
        <v>47</v>
      </c>
      <c r="L121" s="6" t="s">
        <v>47</v>
      </c>
      <c r="M121" s="6" t="b">
        <v>0</v>
      </c>
      <c r="N121" s="6">
        <v>0.2</v>
      </c>
      <c r="O121" s="6" t="b">
        <v>0</v>
      </c>
      <c r="P121" s="6">
        <v>3</v>
      </c>
      <c r="Q121" s="6">
        <v>15</v>
      </c>
      <c r="R121" s="6" t="s">
        <v>47</v>
      </c>
      <c r="S121" s="6" t="s">
        <v>46</v>
      </c>
      <c r="T121" s="6" t="s">
        <v>46</v>
      </c>
      <c r="U121" s="6" t="s">
        <v>46</v>
      </c>
    </row>
    <row r="122" spans="1:21" x14ac:dyDescent="0.25">
      <c r="A122" s="6" t="s">
        <v>94</v>
      </c>
      <c r="B122" s="6" t="s">
        <v>1159</v>
      </c>
      <c r="C122" s="6" t="s">
        <v>83</v>
      </c>
      <c r="D122" s="6" t="s">
        <v>82</v>
      </c>
      <c r="E122" s="6" t="s">
        <v>81</v>
      </c>
      <c r="F122" s="6" t="s">
        <v>80</v>
      </c>
      <c r="G122" s="7">
        <v>21.82484245300293</v>
      </c>
      <c r="H122" s="6">
        <v>21.82484245300293</v>
      </c>
      <c r="I122" s="6" t="s">
        <v>47</v>
      </c>
      <c r="J122" s="7" t="s">
        <v>47</v>
      </c>
      <c r="K122" s="6" t="s">
        <v>47</v>
      </c>
      <c r="L122" s="6" t="s">
        <v>47</v>
      </c>
      <c r="M122" s="6" t="b">
        <v>0</v>
      </c>
      <c r="N122" s="6">
        <v>0.01</v>
      </c>
      <c r="O122" s="6" t="b">
        <v>0</v>
      </c>
      <c r="P122" s="6">
        <v>3</v>
      </c>
      <c r="Q122" s="6">
        <v>15</v>
      </c>
      <c r="R122" s="6" t="s">
        <v>47</v>
      </c>
      <c r="S122" s="6" t="s">
        <v>46</v>
      </c>
      <c r="T122" s="6" t="s">
        <v>46</v>
      </c>
      <c r="U122" s="6" t="s">
        <v>46</v>
      </c>
    </row>
    <row r="123" spans="1:21" x14ac:dyDescent="0.25">
      <c r="A123" s="6" t="s">
        <v>93</v>
      </c>
      <c r="B123" s="6" t="s">
        <v>1159</v>
      </c>
      <c r="C123" s="6" t="s">
        <v>88</v>
      </c>
      <c r="D123" s="6" t="s">
        <v>82</v>
      </c>
      <c r="E123" s="6" t="s">
        <v>87</v>
      </c>
      <c r="F123" s="85" t="s">
        <v>86</v>
      </c>
      <c r="G123" s="7">
        <v>38.942905426025391</v>
      </c>
      <c r="H123" s="6">
        <v>38.942905426025391</v>
      </c>
      <c r="I123" s="6" t="s">
        <v>47</v>
      </c>
      <c r="J123" s="7">
        <v>2.2972128391265869</v>
      </c>
      <c r="K123" s="6">
        <v>2.2972128391265869</v>
      </c>
      <c r="L123" s="6" t="s">
        <v>47</v>
      </c>
      <c r="M123" s="6" t="b">
        <v>0</v>
      </c>
      <c r="N123" s="6">
        <v>0.2</v>
      </c>
      <c r="O123" s="6" t="b">
        <v>0</v>
      </c>
      <c r="P123" s="6">
        <v>3</v>
      </c>
      <c r="Q123" s="6">
        <v>15</v>
      </c>
      <c r="R123" s="6" t="s">
        <v>47</v>
      </c>
      <c r="S123" s="6" t="s">
        <v>46</v>
      </c>
      <c r="T123" s="6" t="s">
        <v>46</v>
      </c>
      <c r="U123" s="6" t="s">
        <v>95</v>
      </c>
    </row>
    <row r="124" spans="1:21" x14ac:dyDescent="0.25">
      <c r="A124" s="6" t="s">
        <v>93</v>
      </c>
      <c r="B124" s="6" t="s">
        <v>1159</v>
      </c>
      <c r="C124" s="6" t="s">
        <v>83</v>
      </c>
      <c r="D124" s="6" t="s">
        <v>82</v>
      </c>
      <c r="E124" s="6" t="s">
        <v>81</v>
      </c>
      <c r="F124" s="85" t="s">
        <v>80</v>
      </c>
      <c r="G124" s="7" t="s">
        <v>85</v>
      </c>
      <c r="H124" s="6">
        <v>21.82484245300293</v>
      </c>
      <c r="I124" s="6" t="s">
        <v>47</v>
      </c>
      <c r="J124" s="7" t="s">
        <v>47</v>
      </c>
      <c r="K124" s="6" t="s">
        <v>47</v>
      </c>
      <c r="L124" s="6" t="s">
        <v>47</v>
      </c>
      <c r="M124" s="6" t="b">
        <v>0</v>
      </c>
      <c r="N124" s="6">
        <v>0.01</v>
      </c>
      <c r="O124" s="6" t="b">
        <v>0</v>
      </c>
      <c r="P124" s="6">
        <v>3</v>
      </c>
      <c r="Q124" s="6">
        <v>15</v>
      </c>
      <c r="R124" s="6" t="s">
        <v>47</v>
      </c>
      <c r="S124" s="6" t="s">
        <v>46</v>
      </c>
      <c r="T124" s="6" t="s">
        <v>46</v>
      </c>
      <c r="U124" s="6" t="s">
        <v>95</v>
      </c>
    </row>
    <row r="125" spans="1:21" x14ac:dyDescent="0.25">
      <c r="A125" s="6" t="s">
        <v>91</v>
      </c>
      <c r="B125" s="6" t="s">
        <v>1160</v>
      </c>
      <c r="C125" s="6" t="s">
        <v>88</v>
      </c>
      <c r="D125" s="6" t="s">
        <v>82</v>
      </c>
      <c r="E125" s="6" t="s">
        <v>87</v>
      </c>
      <c r="F125" s="6" t="s">
        <v>86</v>
      </c>
      <c r="G125" s="7" t="s">
        <v>85</v>
      </c>
      <c r="H125" s="6" t="s">
        <v>47</v>
      </c>
      <c r="I125" s="6" t="s">
        <v>47</v>
      </c>
      <c r="J125" s="7" t="s">
        <v>47</v>
      </c>
      <c r="K125" s="6" t="s">
        <v>47</v>
      </c>
      <c r="L125" s="6" t="s">
        <v>47</v>
      </c>
      <c r="M125" s="6" t="b">
        <v>0</v>
      </c>
      <c r="N125" s="6">
        <v>0.2</v>
      </c>
      <c r="O125" s="6" t="b">
        <v>0</v>
      </c>
      <c r="P125" s="6">
        <v>3</v>
      </c>
      <c r="Q125" s="6">
        <v>15</v>
      </c>
      <c r="R125" s="6" t="s">
        <v>47</v>
      </c>
      <c r="S125" s="6" t="s">
        <v>95</v>
      </c>
      <c r="T125" s="6" t="s">
        <v>46</v>
      </c>
      <c r="U125" s="6" t="s">
        <v>46</v>
      </c>
    </row>
    <row r="126" spans="1:21" x14ac:dyDescent="0.25">
      <c r="A126" s="6" t="s">
        <v>91</v>
      </c>
      <c r="B126" s="6" t="s">
        <v>1160</v>
      </c>
      <c r="C126" s="6" t="s">
        <v>83</v>
      </c>
      <c r="D126" s="6" t="s">
        <v>82</v>
      </c>
      <c r="E126" s="6" t="s">
        <v>81</v>
      </c>
      <c r="F126" s="6" t="s">
        <v>80</v>
      </c>
      <c r="G126" s="7">
        <v>21.992397308349609</v>
      </c>
      <c r="H126" s="6">
        <v>21.627290725708008</v>
      </c>
      <c r="I126" s="6">
        <v>0.51633870601654053</v>
      </c>
      <c r="J126" s="7" t="s">
        <v>47</v>
      </c>
      <c r="K126" s="6" t="s">
        <v>47</v>
      </c>
      <c r="L126" s="6" t="s">
        <v>47</v>
      </c>
      <c r="M126" s="6" t="b">
        <v>0</v>
      </c>
      <c r="N126" s="6">
        <v>0.01</v>
      </c>
      <c r="O126" s="6" t="b">
        <v>0</v>
      </c>
      <c r="P126" s="6">
        <v>3</v>
      </c>
      <c r="Q126" s="6">
        <v>15</v>
      </c>
      <c r="R126" s="6" t="s">
        <v>47</v>
      </c>
      <c r="S126" s="6" t="s">
        <v>95</v>
      </c>
      <c r="T126" s="6" t="s">
        <v>46</v>
      </c>
      <c r="U126" s="6" t="s">
        <v>46</v>
      </c>
    </row>
    <row r="127" spans="1:21" x14ac:dyDescent="0.25">
      <c r="A127" s="6" t="s">
        <v>90</v>
      </c>
      <c r="B127" s="6" t="s">
        <v>1160</v>
      </c>
      <c r="C127" s="6" t="s">
        <v>88</v>
      </c>
      <c r="D127" s="6" t="s">
        <v>82</v>
      </c>
      <c r="E127" s="6" t="s">
        <v>87</v>
      </c>
      <c r="F127" s="6" t="s">
        <v>86</v>
      </c>
      <c r="G127" s="7" t="s">
        <v>85</v>
      </c>
      <c r="H127" s="6" t="s">
        <v>47</v>
      </c>
      <c r="I127" s="6" t="s">
        <v>47</v>
      </c>
      <c r="J127" s="7" t="s">
        <v>47</v>
      </c>
      <c r="K127" s="6" t="s">
        <v>47</v>
      </c>
      <c r="L127" s="6" t="s">
        <v>47</v>
      </c>
      <c r="M127" s="6" t="b">
        <v>0</v>
      </c>
      <c r="N127" s="6">
        <v>0.2</v>
      </c>
      <c r="O127" s="6" t="b">
        <v>0</v>
      </c>
      <c r="P127" s="6">
        <v>3</v>
      </c>
      <c r="Q127" s="6">
        <v>15</v>
      </c>
      <c r="R127" s="6" t="s">
        <v>47</v>
      </c>
      <c r="S127" s="6" t="s">
        <v>95</v>
      </c>
      <c r="T127" s="6" t="s">
        <v>46</v>
      </c>
      <c r="U127" s="6" t="s">
        <v>46</v>
      </c>
    </row>
    <row r="128" spans="1:21" x14ac:dyDescent="0.25">
      <c r="A128" s="6" t="s">
        <v>90</v>
      </c>
      <c r="B128" s="6" t="s">
        <v>1160</v>
      </c>
      <c r="C128" s="6" t="s">
        <v>83</v>
      </c>
      <c r="D128" s="6" t="s">
        <v>82</v>
      </c>
      <c r="E128" s="6" t="s">
        <v>81</v>
      </c>
      <c r="F128" s="6" t="s">
        <v>80</v>
      </c>
      <c r="G128" s="7">
        <v>21.262184143066406</v>
      </c>
      <c r="H128" s="6">
        <v>21.627290725708008</v>
      </c>
      <c r="I128" s="6">
        <v>0.51633870601654053</v>
      </c>
      <c r="J128" s="7" t="s">
        <v>47</v>
      </c>
      <c r="K128" s="6" t="s">
        <v>47</v>
      </c>
      <c r="L128" s="6" t="s">
        <v>47</v>
      </c>
      <c r="M128" s="6" t="b">
        <v>0</v>
      </c>
      <c r="N128" s="6">
        <v>0.01</v>
      </c>
      <c r="O128" s="6" t="b">
        <v>0</v>
      </c>
      <c r="P128" s="6">
        <v>3</v>
      </c>
      <c r="Q128" s="6">
        <v>15</v>
      </c>
      <c r="R128" s="6" t="s">
        <v>47</v>
      </c>
      <c r="S128" s="6" t="s">
        <v>95</v>
      </c>
      <c r="T128" s="6" t="s">
        <v>46</v>
      </c>
      <c r="U128" s="6" t="s">
        <v>46</v>
      </c>
    </row>
    <row r="129" spans="1:21" x14ac:dyDescent="0.25">
      <c r="A129" s="6" t="s">
        <v>89</v>
      </c>
      <c r="B129" s="6" t="s">
        <v>1161</v>
      </c>
      <c r="C129" s="6" t="s">
        <v>88</v>
      </c>
      <c r="D129" s="6" t="s">
        <v>82</v>
      </c>
      <c r="E129" s="6" t="s">
        <v>87</v>
      </c>
      <c r="F129" s="6" t="s">
        <v>86</v>
      </c>
      <c r="G129" s="7" t="s">
        <v>85</v>
      </c>
      <c r="H129" s="6">
        <v>39.360618591308594</v>
      </c>
      <c r="I129" s="6" t="s">
        <v>47</v>
      </c>
      <c r="J129" s="7" t="s">
        <v>47</v>
      </c>
      <c r="K129" s="6" t="s">
        <v>47</v>
      </c>
      <c r="L129" s="6" t="s">
        <v>47</v>
      </c>
      <c r="M129" s="6" t="b">
        <v>0</v>
      </c>
      <c r="N129" s="6">
        <v>0.2</v>
      </c>
      <c r="O129" s="6" t="b">
        <v>0</v>
      </c>
      <c r="P129" s="6">
        <v>3</v>
      </c>
      <c r="Q129" s="6">
        <v>15</v>
      </c>
      <c r="R129" s="6" t="s">
        <v>47</v>
      </c>
      <c r="S129" s="6" t="s">
        <v>46</v>
      </c>
      <c r="T129" s="6" t="s">
        <v>46</v>
      </c>
      <c r="U129" s="6" t="s">
        <v>46</v>
      </c>
    </row>
    <row r="130" spans="1:21" x14ac:dyDescent="0.25">
      <c r="A130" s="6" t="s">
        <v>89</v>
      </c>
      <c r="B130" s="6" t="s">
        <v>1161</v>
      </c>
      <c r="C130" s="6" t="s">
        <v>83</v>
      </c>
      <c r="D130" s="6" t="s">
        <v>82</v>
      </c>
      <c r="E130" s="6" t="s">
        <v>81</v>
      </c>
      <c r="F130" s="6" t="s">
        <v>80</v>
      </c>
      <c r="G130" s="7">
        <v>21.153419494628906</v>
      </c>
      <c r="H130" s="6">
        <v>21.395248413085938</v>
      </c>
      <c r="I130" s="6">
        <v>0.34199774265289307</v>
      </c>
      <c r="J130" s="7" t="s">
        <v>47</v>
      </c>
      <c r="K130" s="6" t="s">
        <v>47</v>
      </c>
      <c r="L130" s="6" t="s">
        <v>47</v>
      </c>
      <c r="M130" s="6" t="b">
        <v>0</v>
      </c>
      <c r="N130" s="6">
        <v>0.01</v>
      </c>
      <c r="O130" s="6" t="b">
        <v>0</v>
      </c>
      <c r="P130" s="6">
        <v>3</v>
      </c>
      <c r="Q130" s="6">
        <v>15</v>
      </c>
      <c r="R130" s="6" t="s">
        <v>47</v>
      </c>
      <c r="S130" s="6" t="s">
        <v>46</v>
      </c>
      <c r="T130" s="6" t="s">
        <v>46</v>
      </c>
      <c r="U130" s="6" t="s">
        <v>46</v>
      </c>
    </row>
    <row r="131" spans="1:21" x14ac:dyDescent="0.25">
      <c r="A131" s="6" t="s">
        <v>84</v>
      </c>
      <c r="B131" s="6" t="s">
        <v>1161</v>
      </c>
      <c r="C131" s="6" t="s">
        <v>88</v>
      </c>
      <c r="D131" s="6" t="s">
        <v>82</v>
      </c>
      <c r="E131" s="6" t="s">
        <v>87</v>
      </c>
      <c r="F131" s="6" t="s">
        <v>86</v>
      </c>
      <c r="G131" s="7">
        <v>39.360618591308594</v>
      </c>
      <c r="H131" s="6">
        <v>39.360618591308594</v>
      </c>
      <c r="I131" s="6" t="s">
        <v>47</v>
      </c>
      <c r="J131" s="7">
        <v>1.7343258857727051</v>
      </c>
      <c r="K131" s="6">
        <v>1.7343258857727051</v>
      </c>
      <c r="L131" s="6" t="s">
        <v>47</v>
      </c>
      <c r="M131" s="6" t="b">
        <v>0</v>
      </c>
      <c r="N131" s="6">
        <v>0.2</v>
      </c>
      <c r="O131" s="6" t="b">
        <v>0</v>
      </c>
      <c r="P131" s="6">
        <v>3</v>
      </c>
      <c r="Q131" s="6">
        <v>15</v>
      </c>
      <c r="R131" s="6" t="s">
        <v>47</v>
      </c>
      <c r="S131" s="6" t="s">
        <v>46</v>
      </c>
      <c r="T131" s="6" t="s">
        <v>46</v>
      </c>
      <c r="U131" s="6" t="s">
        <v>46</v>
      </c>
    </row>
    <row r="132" spans="1:21" x14ac:dyDescent="0.25">
      <c r="A132" s="6" t="s">
        <v>84</v>
      </c>
      <c r="B132" s="6" t="s">
        <v>1161</v>
      </c>
      <c r="C132" s="6" t="s">
        <v>83</v>
      </c>
      <c r="D132" s="6" t="s">
        <v>82</v>
      </c>
      <c r="E132" s="6" t="s">
        <v>81</v>
      </c>
      <c r="F132" s="6" t="s">
        <v>80</v>
      </c>
      <c r="G132" s="7">
        <v>21.637077331542969</v>
      </c>
      <c r="H132" s="6">
        <v>21.395248413085938</v>
      </c>
      <c r="I132" s="6">
        <v>0.34199774265289307</v>
      </c>
      <c r="J132" s="7" t="s">
        <v>47</v>
      </c>
      <c r="K132" s="6" t="s">
        <v>47</v>
      </c>
      <c r="L132" s="6" t="s">
        <v>47</v>
      </c>
      <c r="M132" s="6" t="b">
        <v>0</v>
      </c>
      <c r="N132" s="6">
        <v>0.01</v>
      </c>
      <c r="O132" s="6" t="b">
        <v>0</v>
      </c>
      <c r="P132" s="6">
        <v>3</v>
      </c>
      <c r="Q132" s="6">
        <v>15</v>
      </c>
      <c r="R132" s="6" t="s">
        <v>47</v>
      </c>
      <c r="S132" s="6" t="s">
        <v>46</v>
      </c>
      <c r="T132" s="6" t="s">
        <v>46</v>
      </c>
      <c r="U132" s="6" t="s">
        <v>46</v>
      </c>
    </row>
    <row r="133" spans="1:21" x14ac:dyDescent="0.25">
      <c r="A133" s="6" t="s">
        <v>79</v>
      </c>
      <c r="B133" s="6" t="s">
        <v>1162</v>
      </c>
      <c r="C133" s="6" t="s">
        <v>88</v>
      </c>
      <c r="D133" s="6" t="s">
        <v>82</v>
      </c>
      <c r="E133" s="6" t="s">
        <v>87</v>
      </c>
      <c r="F133" s="6" t="s">
        <v>86</v>
      </c>
      <c r="G133" s="7">
        <v>39.053508758544922</v>
      </c>
      <c r="H133" s="6">
        <v>38.535041809082031</v>
      </c>
      <c r="I133" s="6">
        <v>0.73322570323944092</v>
      </c>
      <c r="J133" s="7">
        <v>2.132451057434082</v>
      </c>
      <c r="K133" s="6">
        <v>3.2085185050964355</v>
      </c>
      <c r="L133" s="6">
        <v>1.5217891931533813</v>
      </c>
      <c r="M133" s="6" t="b">
        <v>0</v>
      </c>
      <c r="N133" s="6">
        <v>0.2</v>
      </c>
      <c r="O133" s="6" t="b">
        <v>0</v>
      </c>
      <c r="P133" s="6">
        <v>3</v>
      </c>
      <c r="Q133" s="6">
        <v>15</v>
      </c>
      <c r="R133" s="6" t="s">
        <v>47</v>
      </c>
      <c r="S133" s="6" t="s">
        <v>95</v>
      </c>
      <c r="T133" s="6" t="s">
        <v>46</v>
      </c>
      <c r="U133" s="6" t="s">
        <v>46</v>
      </c>
    </row>
    <row r="134" spans="1:21" x14ac:dyDescent="0.25">
      <c r="A134" s="6" t="s">
        <v>79</v>
      </c>
      <c r="B134" s="6" t="s">
        <v>1162</v>
      </c>
      <c r="C134" s="6" t="s">
        <v>83</v>
      </c>
      <c r="D134" s="6" t="s">
        <v>82</v>
      </c>
      <c r="E134" s="6" t="s">
        <v>81</v>
      </c>
      <c r="F134" s="6" t="s">
        <v>80</v>
      </c>
      <c r="G134" s="7">
        <v>21.597614288330078</v>
      </c>
      <c r="H134" s="6">
        <v>21.530376434326172</v>
      </c>
      <c r="I134" s="6">
        <v>9.5088683068752289E-2</v>
      </c>
      <c r="J134" s="7" t="s">
        <v>47</v>
      </c>
      <c r="K134" s="6" t="s">
        <v>47</v>
      </c>
      <c r="L134" s="6" t="s">
        <v>47</v>
      </c>
      <c r="M134" s="6" t="b">
        <v>0</v>
      </c>
      <c r="N134" s="6">
        <v>0.01</v>
      </c>
      <c r="O134" s="6" t="b">
        <v>0</v>
      </c>
      <c r="P134" s="6">
        <v>3</v>
      </c>
      <c r="Q134" s="6">
        <v>15</v>
      </c>
      <c r="R134" s="6" t="s">
        <v>47</v>
      </c>
      <c r="S134" s="6" t="s">
        <v>95</v>
      </c>
      <c r="T134" s="6" t="s">
        <v>46</v>
      </c>
      <c r="U134" s="6" t="s">
        <v>46</v>
      </c>
    </row>
    <row r="135" spans="1:21" x14ac:dyDescent="0.25">
      <c r="A135" s="6" t="s">
        <v>78</v>
      </c>
      <c r="B135" s="6" t="s">
        <v>1162</v>
      </c>
      <c r="C135" s="6" t="s">
        <v>88</v>
      </c>
      <c r="D135" s="6" t="s">
        <v>82</v>
      </c>
      <c r="E135" s="6" t="s">
        <v>87</v>
      </c>
      <c r="F135" s="6" t="s">
        <v>86</v>
      </c>
      <c r="G135" s="7">
        <v>38.016571044921875</v>
      </c>
      <c r="H135" s="6">
        <v>38.535041809082031</v>
      </c>
      <c r="I135" s="6">
        <v>0.73322570323944092</v>
      </c>
      <c r="J135" s="7">
        <v>4.2845859527587891</v>
      </c>
      <c r="K135" s="6">
        <v>3.2085185050964355</v>
      </c>
      <c r="L135" s="6">
        <v>1.5217891931533813</v>
      </c>
      <c r="M135" s="6" t="b">
        <v>0</v>
      </c>
      <c r="N135" s="6">
        <v>0.2</v>
      </c>
      <c r="O135" s="6" t="b">
        <v>0</v>
      </c>
      <c r="P135" s="6">
        <v>3</v>
      </c>
      <c r="Q135" s="6">
        <v>15</v>
      </c>
      <c r="R135" s="6" t="s">
        <v>47</v>
      </c>
      <c r="S135" s="6" t="s">
        <v>95</v>
      </c>
      <c r="T135" s="6" t="s">
        <v>46</v>
      </c>
      <c r="U135" s="6" t="s">
        <v>46</v>
      </c>
    </row>
    <row r="136" spans="1:21" x14ac:dyDescent="0.25">
      <c r="A136" s="6" t="s">
        <v>78</v>
      </c>
      <c r="B136" s="6" t="s">
        <v>1162</v>
      </c>
      <c r="C136" s="6" t="s">
        <v>83</v>
      </c>
      <c r="D136" s="6" t="s">
        <v>82</v>
      </c>
      <c r="E136" s="6" t="s">
        <v>81</v>
      </c>
      <c r="F136" s="6" t="s">
        <v>80</v>
      </c>
      <c r="G136" s="7">
        <v>21.463138580322266</v>
      </c>
      <c r="H136" s="6">
        <v>21.530376434326172</v>
      </c>
      <c r="I136" s="6">
        <v>9.5088683068752289E-2</v>
      </c>
      <c r="J136" s="7" t="s">
        <v>47</v>
      </c>
      <c r="K136" s="6" t="s">
        <v>47</v>
      </c>
      <c r="L136" s="6" t="s">
        <v>47</v>
      </c>
      <c r="M136" s="6" t="b">
        <v>0</v>
      </c>
      <c r="N136" s="6">
        <v>0.01</v>
      </c>
      <c r="O136" s="6" t="b">
        <v>0</v>
      </c>
      <c r="P136" s="6">
        <v>3</v>
      </c>
      <c r="Q136" s="6">
        <v>15</v>
      </c>
      <c r="R136" s="6" t="s">
        <v>47</v>
      </c>
      <c r="S136" s="6" t="s">
        <v>95</v>
      </c>
      <c r="T136" s="6" t="s">
        <v>46</v>
      </c>
      <c r="U136" s="6" t="s">
        <v>46</v>
      </c>
    </row>
    <row r="137" spans="1:21" x14ac:dyDescent="0.25">
      <c r="A137" s="6" t="s">
        <v>77</v>
      </c>
      <c r="B137" s="6" t="s">
        <v>1163</v>
      </c>
      <c r="C137" s="6" t="s">
        <v>88</v>
      </c>
      <c r="D137" s="6" t="s">
        <v>82</v>
      </c>
      <c r="E137" s="6" t="s">
        <v>87</v>
      </c>
      <c r="F137" s="6" t="s">
        <v>86</v>
      </c>
      <c r="G137" s="7">
        <v>25.483903884887695</v>
      </c>
      <c r="H137" s="6">
        <v>25.499269485473633</v>
      </c>
      <c r="I137" s="6">
        <v>2.1730240434408188E-2</v>
      </c>
      <c r="J137" s="7">
        <v>19696.84765625</v>
      </c>
      <c r="K137" s="6">
        <v>19495.28515625</v>
      </c>
      <c r="L137" s="6">
        <v>285.05380249023438</v>
      </c>
      <c r="M137" s="6" t="b">
        <v>0</v>
      </c>
      <c r="N137" s="6">
        <v>0.2</v>
      </c>
      <c r="O137" s="6" t="b">
        <v>0</v>
      </c>
      <c r="P137" s="6">
        <v>3</v>
      </c>
      <c r="Q137" s="6">
        <v>15</v>
      </c>
      <c r="R137" s="6" t="s">
        <v>47</v>
      </c>
      <c r="S137" s="6" t="s">
        <v>46</v>
      </c>
      <c r="T137" s="6" t="s">
        <v>46</v>
      </c>
      <c r="U137" s="6" t="s">
        <v>46</v>
      </c>
    </row>
    <row r="138" spans="1:21" x14ac:dyDescent="0.25">
      <c r="A138" s="6" t="s">
        <v>77</v>
      </c>
      <c r="B138" s="6" t="s">
        <v>1163</v>
      </c>
      <c r="C138" s="6" t="s">
        <v>83</v>
      </c>
      <c r="D138" s="6" t="s">
        <v>82</v>
      </c>
      <c r="E138" s="6" t="s">
        <v>81</v>
      </c>
      <c r="F138" s="6" t="s">
        <v>80</v>
      </c>
      <c r="G138" s="7">
        <v>21.251949310302734</v>
      </c>
      <c r="H138" s="6">
        <v>21.320272445678711</v>
      </c>
      <c r="I138" s="6">
        <v>9.6623502671718597E-2</v>
      </c>
      <c r="J138" s="7" t="s">
        <v>47</v>
      </c>
      <c r="K138" s="6" t="s">
        <v>47</v>
      </c>
      <c r="L138" s="6" t="s">
        <v>47</v>
      </c>
      <c r="M138" s="6" t="b">
        <v>0</v>
      </c>
      <c r="N138" s="6">
        <v>0.01</v>
      </c>
      <c r="O138" s="6" t="b">
        <v>0</v>
      </c>
      <c r="P138" s="6">
        <v>3</v>
      </c>
      <c r="Q138" s="6">
        <v>15</v>
      </c>
      <c r="R138" s="6" t="s">
        <v>47</v>
      </c>
      <c r="S138" s="6" t="s">
        <v>46</v>
      </c>
      <c r="T138" s="6" t="s">
        <v>46</v>
      </c>
      <c r="U138" s="6" t="s">
        <v>46</v>
      </c>
    </row>
    <row r="139" spans="1:21" x14ac:dyDescent="0.25">
      <c r="A139" s="6" t="s">
        <v>76</v>
      </c>
      <c r="B139" s="6" t="s">
        <v>1163</v>
      </c>
      <c r="C139" s="6" t="s">
        <v>88</v>
      </c>
      <c r="D139" s="6" t="s">
        <v>82</v>
      </c>
      <c r="E139" s="6" t="s">
        <v>87</v>
      </c>
      <c r="F139" s="6" t="s">
        <v>86</v>
      </c>
      <c r="G139" s="7">
        <v>25.51463508605957</v>
      </c>
      <c r="H139" s="6">
        <v>25.499269485473633</v>
      </c>
      <c r="I139" s="6">
        <v>2.1730240434408188E-2</v>
      </c>
      <c r="J139" s="7">
        <v>19293.720703125</v>
      </c>
      <c r="K139" s="6">
        <v>19495.28515625</v>
      </c>
      <c r="L139" s="6">
        <v>285.05380249023438</v>
      </c>
      <c r="M139" s="6" t="b">
        <v>0</v>
      </c>
      <c r="N139" s="6">
        <v>0.2</v>
      </c>
      <c r="O139" s="6" t="b">
        <v>0</v>
      </c>
      <c r="P139" s="6">
        <v>3</v>
      </c>
      <c r="Q139" s="6">
        <v>15</v>
      </c>
      <c r="R139" s="6" t="s">
        <v>47</v>
      </c>
      <c r="S139" s="6" t="s">
        <v>46</v>
      </c>
      <c r="T139" s="6" t="s">
        <v>46</v>
      </c>
      <c r="U139" s="6" t="s">
        <v>46</v>
      </c>
    </row>
    <row r="140" spans="1:21" x14ac:dyDescent="0.25">
      <c r="A140" s="6" t="s">
        <v>76</v>
      </c>
      <c r="B140" s="6" t="s">
        <v>1163</v>
      </c>
      <c r="C140" s="6" t="s">
        <v>83</v>
      </c>
      <c r="D140" s="6" t="s">
        <v>82</v>
      </c>
      <c r="E140" s="6" t="s">
        <v>81</v>
      </c>
      <c r="F140" s="6" t="s">
        <v>80</v>
      </c>
      <c r="G140" s="7">
        <v>21.388595581054688</v>
      </c>
      <c r="H140" s="6">
        <v>21.320272445678711</v>
      </c>
      <c r="I140" s="6">
        <v>9.6623502671718597E-2</v>
      </c>
      <c r="J140" s="7" t="s">
        <v>47</v>
      </c>
      <c r="K140" s="6" t="s">
        <v>47</v>
      </c>
      <c r="L140" s="6" t="s">
        <v>47</v>
      </c>
      <c r="M140" s="6" t="b">
        <v>0</v>
      </c>
      <c r="N140" s="6">
        <v>0.01</v>
      </c>
      <c r="O140" s="6" t="b">
        <v>0</v>
      </c>
      <c r="P140" s="6">
        <v>3</v>
      </c>
      <c r="Q140" s="6">
        <v>15</v>
      </c>
      <c r="R140" s="6" t="s">
        <v>47</v>
      </c>
      <c r="S140" s="6" t="s">
        <v>46</v>
      </c>
      <c r="T140" s="6" t="s">
        <v>46</v>
      </c>
      <c r="U140" s="6" t="s">
        <v>46</v>
      </c>
    </row>
    <row r="141" spans="1:21" x14ac:dyDescent="0.25">
      <c r="A141" s="6" t="s">
        <v>75</v>
      </c>
      <c r="B141" s="6" t="s">
        <v>1165</v>
      </c>
      <c r="C141" s="6" t="s">
        <v>88</v>
      </c>
      <c r="D141" s="6" t="s">
        <v>82</v>
      </c>
      <c r="E141" s="6" t="s">
        <v>87</v>
      </c>
      <c r="F141" s="6" t="s">
        <v>86</v>
      </c>
      <c r="G141" s="7">
        <v>33.122566223144531</v>
      </c>
      <c r="H141" s="6">
        <v>33.048782348632813</v>
      </c>
      <c r="I141" s="6">
        <v>0.10434615612030029</v>
      </c>
      <c r="J141" s="7">
        <v>115.37451171875</v>
      </c>
      <c r="K141" s="6">
        <v>121.39678192138672</v>
      </c>
      <c r="L141" s="6">
        <v>8.5167760848999023</v>
      </c>
      <c r="M141" s="6" t="b">
        <v>0</v>
      </c>
      <c r="N141" s="6">
        <v>0.2</v>
      </c>
      <c r="O141" s="6" t="b">
        <v>0</v>
      </c>
      <c r="P141" s="6">
        <v>3</v>
      </c>
      <c r="Q141" s="6">
        <v>15</v>
      </c>
      <c r="R141" s="6" t="s">
        <v>47</v>
      </c>
      <c r="S141" s="6" t="s">
        <v>46</v>
      </c>
      <c r="T141" s="6" t="s">
        <v>46</v>
      </c>
      <c r="U141" s="6" t="s">
        <v>46</v>
      </c>
    </row>
    <row r="142" spans="1:21" x14ac:dyDescent="0.25">
      <c r="A142" s="6" t="s">
        <v>75</v>
      </c>
      <c r="B142" s="6" t="s">
        <v>1165</v>
      </c>
      <c r="C142" s="6" t="s">
        <v>83</v>
      </c>
      <c r="D142" s="6" t="s">
        <v>82</v>
      </c>
      <c r="E142" s="6" t="s">
        <v>81</v>
      </c>
      <c r="F142" s="6" t="s">
        <v>80</v>
      </c>
      <c r="G142" s="7">
        <v>21.556278228759766</v>
      </c>
      <c r="H142" s="6">
        <v>21.455284118652344</v>
      </c>
      <c r="I142" s="6">
        <v>0.14282858371734619</v>
      </c>
      <c r="J142" s="7" t="s">
        <v>47</v>
      </c>
      <c r="K142" s="6" t="s">
        <v>47</v>
      </c>
      <c r="L142" s="6" t="s">
        <v>47</v>
      </c>
      <c r="M142" s="6" t="b">
        <v>0</v>
      </c>
      <c r="N142" s="6">
        <v>0.01</v>
      </c>
      <c r="O142" s="6" t="b">
        <v>0</v>
      </c>
      <c r="P142" s="6">
        <v>3</v>
      </c>
      <c r="Q142" s="6">
        <v>15</v>
      </c>
      <c r="R142" s="6" t="s">
        <v>47</v>
      </c>
      <c r="S142" s="6" t="s">
        <v>46</v>
      </c>
      <c r="T142" s="6" t="s">
        <v>46</v>
      </c>
      <c r="U142" s="6" t="s">
        <v>46</v>
      </c>
    </row>
    <row r="143" spans="1:21" x14ac:dyDescent="0.25">
      <c r="A143" s="6" t="s">
        <v>74</v>
      </c>
      <c r="B143" s="6" t="s">
        <v>1165</v>
      </c>
      <c r="C143" s="6" t="s">
        <v>88</v>
      </c>
      <c r="D143" s="6" t="s">
        <v>82</v>
      </c>
      <c r="E143" s="6" t="s">
        <v>87</v>
      </c>
      <c r="F143" s="6" t="s">
        <v>86</v>
      </c>
      <c r="G143" s="7">
        <v>32.974998474121094</v>
      </c>
      <c r="H143" s="6">
        <v>33.048782348632813</v>
      </c>
      <c r="I143" s="6">
        <v>0.10434615612030029</v>
      </c>
      <c r="J143" s="7">
        <v>127.41905212402344</v>
      </c>
      <c r="K143" s="6">
        <v>121.39678192138672</v>
      </c>
      <c r="L143" s="6">
        <v>8.5167760848999023</v>
      </c>
      <c r="M143" s="6" t="b">
        <v>0</v>
      </c>
      <c r="N143" s="6">
        <v>0.2</v>
      </c>
      <c r="O143" s="6" t="b">
        <v>0</v>
      </c>
      <c r="P143" s="6">
        <v>3</v>
      </c>
      <c r="Q143" s="6">
        <v>15</v>
      </c>
      <c r="R143" s="6" t="s">
        <v>47</v>
      </c>
      <c r="S143" s="6" t="s">
        <v>46</v>
      </c>
      <c r="T143" s="6" t="s">
        <v>46</v>
      </c>
      <c r="U143" s="6" t="s">
        <v>46</v>
      </c>
    </row>
    <row r="144" spans="1:21" x14ac:dyDescent="0.25">
      <c r="A144" s="6" t="s">
        <v>74</v>
      </c>
      <c r="B144" s="6" t="s">
        <v>1165</v>
      </c>
      <c r="C144" s="6" t="s">
        <v>83</v>
      </c>
      <c r="D144" s="6" t="s">
        <v>82</v>
      </c>
      <c r="E144" s="6" t="s">
        <v>81</v>
      </c>
      <c r="F144" s="6" t="s">
        <v>80</v>
      </c>
      <c r="G144" s="7">
        <v>21.354288101196289</v>
      </c>
      <c r="H144" s="6">
        <v>21.455284118652344</v>
      </c>
      <c r="I144" s="6">
        <v>0.14282858371734619</v>
      </c>
      <c r="J144" s="7" t="s">
        <v>47</v>
      </c>
      <c r="K144" s="6" t="s">
        <v>47</v>
      </c>
      <c r="L144" s="6" t="s">
        <v>47</v>
      </c>
      <c r="M144" s="6" t="b">
        <v>0</v>
      </c>
      <c r="N144" s="6">
        <v>0.01</v>
      </c>
      <c r="O144" s="6" t="b">
        <v>0</v>
      </c>
      <c r="P144" s="6">
        <v>3</v>
      </c>
      <c r="Q144" s="6">
        <v>15</v>
      </c>
      <c r="R144" s="6" t="s">
        <v>47</v>
      </c>
      <c r="S144" s="6" t="s">
        <v>46</v>
      </c>
      <c r="T144" s="6" t="s">
        <v>46</v>
      </c>
      <c r="U144" s="6" t="s">
        <v>46</v>
      </c>
    </row>
    <row r="145" spans="1:21" x14ac:dyDescent="0.25">
      <c r="A145" s="6" t="s">
        <v>73</v>
      </c>
      <c r="B145" s="6" t="s">
        <v>1166</v>
      </c>
      <c r="C145" s="6" t="s">
        <v>88</v>
      </c>
      <c r="D145" s="6" t="s">
        <v>82</v>
      </c>
      <c r="E145" s="6" t="s">
        <v>87</v>
      </c>
      <c r="F145" s="6" t="s">
        <v>86</v>
      </c>
      <c r="G145" s="7">
        <v>34.107559204101563</v>
      </c>
      <c r="H145" s="6">
        <v>33.420326232910156</v>
      </c>
      <c r="I145" s="6">
        <v>0.97189146280288696</v>
      </c>
      <c r="J145" s="7">
        <v>59.464824676513672</v>
      </c>
      <c r="K145" s="6">
        <v>104.70397186279297</v>
      </c>
      <c r="L145" s="6">
        <v>63.977813720703125</v>
      </c>
      <c r="M145" s="6" t="b">
        <v>0</v>
      </c>
      <c r="N145" s="6">
        <v>0.2</v>
      </c>
      <c r="O145" s="6" t="b">
        <v>0</v>
      </c>
      <c r="P145" s="6">
        <v>3</v>
      </c>
      <c r="Q145" s="6">
        <v>15</v>
      </c>
      <c r="R145" s="6" t="s">
        <v>47</v>
      </c>
      <c r="S145" s="6" t="s">
        <v>95</v>
      </c>
      <c r="T145" s="6" t="s">
        <v>46</v>
      </c>
      <c r="U145" s="6" t="s">
        <v>46</v>
      </c>
    </row>
    <row r="146" spans="1:21" x14ac:dyDescent="0.25">
      <c r="A146" s="6" t="s">
        <v>73</v>
      </c>
      <c r="B146" s="6" t="s">
        <v>1166</v>
      </c>
      <c r="C146" s="6" t="s">
        <v>83</v>
      </c>
      <c r="D146" s="6" t="s">
        <v>82</v>
      </c>
      <c r="E146" s="6" t="s">
        <v>81</v>
      </c>
      <c r="F146" s="6" t="s">
        <v>80</v>
      </c>
      <c r="G146" s="7">
        <v>21.168813705444336</v>
      </c>
      <c r="H146" s="6">
        <v>20.994094848632813</v>
      </c>
      <c r="I146" s="6">
        <v>0.24709112942218781</v>
      </c>
      <c r="J146" s="7" t="s">
        <v>47</v>
      </c>
      <c r="K146" s="6" t="s">
        <v>47</v>
      </c>
      <c r="L146" s="6" t="s">
        <v>47</v>
      </c>
      <c r="M146" s="6" t="b">
        <v>0</v>
      </c>
      <c r="N146" s="6">
        <v>0.01</v>
      </c>
      <c r="O146" s="6" t="b">
        <v>0</v>
      </c>
      <c r="P146" s="6">
        <v>3</v>
      </c>
      <c r="Q146" s="6">
        <v>15</v>
      </c>
      <c r="R146" s="6" t="s">
        <v>47</v>
      </c>
      <c r="S146" s="6" t="s">
        <v>95</v>
      </c>
      <c r="T146" s="6" t="s">
        <v>46</v>
      </c>
      <c r="U146" s="6" t="s">
        <v>46</v>
      </c>
    </row>
    <row r="147" spans="1:21" x14ac:dyDescent="0.25">
      <c r="A147" s="6" t="s">
        <v>72</v>
      </c>
      <c r="B147" s="6" t="s">
        <v>1166</v>
      </c>
      <c r="C147" s="6" t="s">
        <v>88</v>
      </c>
      <c r="D147" s="6" t="s">
        <v>82</v>
      </c>
      <c r="E147" s="6" t="s">
        <v>87</v>
      </c>
      <c r="F147" s="6" t="s">
        <v>86</v>
      </c>
      <c r="G147" s="7">
        <v>32.733097076416016</v>
      </c>
      <c r="H147" s="6">
        <v>33.420326232910156</v>
      </c>
      <c r="I147" s="6">
        <v>0.97189146280288696</v>
      </c>
      <c r="J147" s="7">
        <v>149.943115234375</v>
      </c>
      <c r="K147" s="6">
        <v>104.70397186279297</v>
      </c>
      <c r="L147" s="6">
        <v>63.977813720703125</v>
      </c>
      <c r="M147" s="6" t="b">
        <v>0</v>
      </c>
      <c r="N147" s="6">
        <v>0.2</v>
      </c>
      <c r="O147" s="6" t="b">
        <v>0</v>
      </c>
      <c r="P147" s="6">
        <v>3</v>
      </c>
      <c r="Q147" s="6">
        <v>15</v>
      </c>
      <c r="R147" s="6" t="s">
        <v>47</v>
      </c>
      <c r="S147" s="6" t="s">
        <v>95</v>
      </c>
      <c r="T147" s="6" t="s">
        <v>46</v>
      </c>
      <c r="U147" s="6" t="s">
        <v>46</v>
      </c>
    </row>
    <row r="148" spans="1:21" x14ac:dyDescent="0.25">
      <c r="A148" s="6" t="s">
        <v>72</v>
      </c>
      <c r="B148" s="6" t="s">
        <v>1166</v>
      </c>
      <c r="C148" s="6" t="s">
        <v>83</v>
      </c>
      <c r="D148" s="6" t="s">
        <v>82</v>
      </c>
      <c r="E148" s="6" t="s">
        <v>81</v>
      </c>
      <c r="F148" s="6" t="s">
        <v>80</v>
      </c>
      <c r="G148" s="7">
        <v>20.819374084472656</v>
      </c>
      <c r="H148" s="6">
        <v>20.994094848632813</v>
      </c>
      <c r="I148" s="6">
        <v>0.24709112942218781</v>
      </c>
      <c r="J148" s="7" t="s">
        <v>47</v>
      </c>
      <c r="K148" s="6" t="s">
        <v>47</v>
      </c>
      <c r="L148" s="6" t="s">
        <v>47</v>
      </c>
      <c r="M148" s="6" t="b">
        <v>0</v>
      </c>
      <c r="N148" s="6">
        <v>0.01</v>
      </c>
      <c r="O148" s="6" t="b">
        <v>0</v>
      </c>
      <c r="P148" s="6">
        <v>3</v>
      </c>
      <c r="Q148" s="6">
        <v>15</v>
      </c>
      <c r="R148" s="6" t="s">
        <v>47</v>
      </c>
      <c r="S148" s="6" t="s">
        <v>95</v>
      </c>
      <c r="T148" s="6" t="s">
        <v>46</v>
      </c>
      <c r="U148" s="6" t="s">
        <v>46</v>
      </c>
    </row>
    <row r="149" spans="1:21" x14ac:dyDescent="0.25">
      <c r="A149" s="6" t="s">
        <v>71</v>
      </c>
      <c r="B149" s="6" t="s">
        <v>1167</v>
      </c>
      <c r="C149" s="6" t="s">
        <v>88</v>
      </c>
      <c r="D149" s="6" t="s">
        <v>82</v>
      </c>
      <c r="E149" s="6" t="s">
        <v>87</v>
      </c>
      <c r="F149" s="6" t="s">
        <v>86</v>
      </c>
      <c r="G149" s="7" t="s">
        <v>85</v>
      </c>
      <c r="H149" s="6" t="s">
        <v>47</v>
      </c>
      <c r="I149" s="6" t="s">
        <v>47</v>
      </c>
      <c r="J149" s="7" t="s">
        <v>47</v>
      </c>
      <c r="K149" s="6" t="s">
        <v>47</v>
      </c>
      <c r="L149" s="6" t="s">
        <v>47</v>
      </c>
      <c r="M149" s="6" t="b">
        <v>0</v>
      </c>
      <c r="N149" s="6">
        <v>0.2</v>
      </c>
      <c r="O149" s="6" t="b">
        <v>0</v>
      </c>
      <c r="P149" s="6">
        <v>3</v>
      </c>
      <c r="Q149" s="6">
        <v>15</v>
      </c>
      <c r="R149" s="6" t="s">
        <v>47</v>
      </c>
      <c r="S149" s="6" t="s">
        <v>95</v>
      </c>
      <c r="T149" s="6" t="s">
        <v>46</v>
      </c>
      <c r="U149" s="6" t="s">
        <v>46</v>
      </c>
    </row>
    <row r="150" spans="1:21" x14ac:dyDescent="0.25">
      <c r="A150" s="6" t="s">
        <v>71</v>
      </c>
      <c r="B150" s="6" t="s">
        <v>1167</v>
      </c>
      <c r="C150" s="6" t="s">
        <v>83</v>
      </c>
      <c r="D150" s="6" t="s">
        <v>82</v>
      </c>
      <c r="E150" s="6" t="s">
        <v>81</v>
      </c>
      <c r="F150" s="6" t="s">
        <v>80</v>
      </c>
      <c r="G150" s="7">
        <v>20.494491577148438</v>
      </c>
      <c r="H150" s="6">
        <v>21.304805755615234</v>
      </c>
      <c r="I150" s="6">
        <v>1.1459559202194214</v>
      </c>
      <c r="J150" s="7" t="s">
        <v>47</v>
      </c>
      <c r="K150" s="6" t="s">
        <v>47</v>
      </c>
      <c r="L150" s="6" t="s">
        <v>47</v>
      </c>
      <c r="M150" s="6" t="b">
        <v>0</v>
      </c>
      <c r="N150" s="6">
        <v>0.01</v>
      </c>
      <c r="O150" s="6" t="b">
        <v>0</v>
      </c>
      <c r="P150" s="6">
        <v>3</v>
      </c>
      <c r="Q150" s="6">
        <v>15</v>
      </c>
      <c r="R150" s="6" t="s">
        <v>47</v>
      </c>
      <c r="S150" s="6" t="s">
        <v>95</v>
      </c>
      <c r="T150" s="6" t="s">
        <v>46</v>
      </c>
      <c r="U150" s="6" t="s">
        <v>46</v>
      </c>
    </row>
    <row r="151" spans="1:21" x14ac:dyDescent="0.25">
      <c r="A151" s="6" t="s">
        <v>70</v>
      </c>
      <c r="B151" s="6" t="s">
        <v>1167</v>
      </c>
      <c r="C151" s="6" t="s">
        <v>88</v>
      </c>
      <c r="D151" s="6" t="s">
        <v>82</v>
      </c>
      <c r="E151" s="6" t="s">
        <v>87</v>
      </c>
      <c r="F151" s="6" t="s">
        <v>86</v>
      </c>
      <c r="G151" s="7" t="s">
        <v>85</v>
      </c>
      <c r="H151" s="6" t="s">
        <v>47</v>
      </c>
      <c r="I151" s="6" t="s">
        <v>47</v>
      </c>
      <c r="J151" s="7" t="s">
        <v>47</v>
      </c>
      <c r="K151" s="6" t="s">
        <v>47</v>
      </c>
      <c r="L151" s="6" t="s">
        <v>47</v>
      </c>
      <c r="M151" s="6" t="b">
        <v>0</v>
      </c>
      <c r="N151" s="6">
        <v>0.2</v>
      </c>
      <c r="O151" s="6" t="b">
        <v>0</v>
      </c>
      <c r="P151" s="6">
        <v>3</v>
      </c>
      <c r="Q151" s="6">
        <v>15</v>
      </c>
      <c r="R151" s="6" t="s">
        <v>47</v>
      </c>
      <c r="S151" s="6" t="s">
        <v>95</v>
      </c>
      <c r="T151" s="6" t="s">
        <v>46</v>
      </c>
      <c r="U151" s="6" t="s">
        <v>46</v>
      </c>
    </row>
    <row r="152" spans="1:21" x14ac:dyDescent="0.25">
      <c r="A152" s="6" t="s">
        <v>70</v>
      </c>
      <c r="B152" s="6" t="s">
        <v>1167</v>
      </c>
      <c r="C152" s="6" t="s">
        <v>83</v>
      </c>
      <c r="D152" s="6" t="s">
        <v>82</v>
      </c>
      <c r="E152" s="6" t="s">
        <v>81</v>
      </c>
      <c r="F152" s="6" t="s">
        <v>80</v>
      </c>
      <c r="G152" s="7">
        <v>22.115118026733398</v>
      </c>
      <c r="H152" s="6">
        <v>21.304805755615234</v>
      </c>
      <c r="I152" s="6">
        <v>1.1459559202194214</v>
      </c>
      <c r="J152" s="7" t="s">
        <v>47</v>
      </c>
      <c r="K152" s="6" t="s">
        <v>47</v>
      </c>
      <c r="L152" s="6" t="s">
        <v>47</v>
      </c>
      <c r="M152" s="6" t="b">
        <v>0</v>
      </c>
      <c r="N152" s="6">
        <v>0.01</v>
      </c>
      <c r="O152" s="6" t="b">
        <v>0</v>
      </c>
      <c r="P152" s="6">
        <v>3</v>
      </c>
      <c r="Q152" s="6">
        <v>15</v>
      </c>
      <c r="R152" s="6" t="s">
        <v>47</v>
      </c>
      <c r="S152" s="6" t="s">
        <v>95</v>
      </c>
      <c r="T152" s="6" t="s">
        <v>46</v>
      </c>
      <c r="U152" s="6" t="s">
        <v>46</v>
      </c>
    </row>
    <row r="153" spans="1:21" x14ac:dyDescent="0.25">
      <c r="A153" s="6" t="s">
        <v>69</v>
      </c>
      <c r="B153" s="6" t="s">
        <v>1168</v>
      </c>
      <c r="C153" s="6" t="s">
        <v>88</v>
      </c>
      <c r="D153" s="6" t="s">
        <v>82</v>
      </c>
      <c r="E153" s="6" t="s">
        <v>87</v>
      </c>
      <c r="F153" s="6" t="s">
        <v>86</v>
      </c>
      <c r="G153" s="7">
        <v>32.894287109375</v>
      </c>
      <c r="H153" s="6">
        <v>32.379043579101563</v>
      </c>
      <c r="I153" s="6">
        <v>0.72866570949554443</v>
      </c>
      <c r="J153" s="7">
        <v>134.53060913085938</v>
      </c>
      <c r="K153" s="6">
        <v>201.83161926269531</v>
      </c>
      <c r="L153" s="6">
        <v>95.178001403808594</v>
      </c>
      <c r="M153" s="6" t="b">
        <v>0</v>
      </c>
      <c r="N153" s="6">
        <v>0.2</v>
      </c>
      <c r="O153" s="6" t="b">
        <v>0</v>
      </c>
      <c r="P153" s="6">
        <v>3</v>
      </c>
      <c r="Q153" s="6">
        <v>15</v>
      </c>
      <c r="R153" s="6" t="s">
        <v>47</v>
      </c>
      <c r="S153" s="6" t="s">
        <v>95</v>
      </c>
      <c r="T153" s="6" t="s">
        <v>46</v>
      </c>
      <c r="U153" s="6" t="s">
        <v>46</v>
      </c>
    </row>
    <row r="154" spans="1:21" x14ac:dyDescent="0.25">
      <c r="A154" s="6" t="s">
        <v>69</v>
      </c>
      <c r="B154" s="6" t="s">
        <v>1168</v>
      </c>
      <c r="C154" s="6" t="s">
        <v>83</v>
      </c>
      <c r="D154" s="6" t="s">
        <v>82</v>
      </c>
      <c r="E154" s="6" t="s">
        <v>81</v>
      </c>
      <c r="F154" s="6" t="s">
        <v>80</v>
      </c>
      <c r="G154" s="7">
        <v>21.392026901245117</v>
      </c>
      <c r="H154" s="6">
        <v>21.466306686401367</v>
      </c>
      <c r="I154" s="6">
        <v>0.10504747927188873</v>
      </c>
      <c r="J154" s="7" t="s">
        <v>47</v>
      </c>
      <c r="K154" s="6" t="s">
        <v>47</v>
      </c>
      <c r="L154" s="6" t="s">
        <v>47</v>
      </c>
      <c r="M154" s="6" t="b">
        <v>0</v>
      </c>
      <c r="N154" s="6">
        <v>0.01</v>
      </c>
      <c r="O154" s="6" t="b">
        <v>0</v>
      </c>
      <c r="P154" s="6">
        <v>3</v>
      </c>
      <c r="Q154" s="6">
        <v>15</v>
      </c>
      <c r="R154" s="6" t="s">
        <v>47</v>
      </c>
      <c r="S154" s="6" t="s">
        <v>95</v>
      </c>
      <c r="T154" s="6" t="s">
        <v>46</v>
      </c>
      <c r="U154" s="6" t="s">
        <v>46</v>
      </c>
    </row>
    <row r="155" spans="1:21" x14ac:dyDescent="0.25">
      <c r="A155" s="6" t="s">
        <v>68</v>
      </c>
      <c r="B155" s="6" t="s">
        <v>1168</v>
      </c>
      <c r="C155" s="6" t="s">
        <v>88</v>
      </c>
      <c r="D155" s="6" t="s">
        <v>82</v>
      </c>
      <c r="E155" s="6" t="s">
        <v>87</v>
      </c>
      <c r="F155" s="6" t="s">
        <v>86</v>
      </c>
      <c r="G155" s="7">
        <v>31.863798141479492</v>
      </c>
      <c r="H155" s="6">
        <v>32.379043579101563</v>
      </c>
      <c r="I155" s="6">
        <v>0.72866570949554443</v>
      </c>
      <c r="J155" s="7">
        <v>269.13262939453125</v>
      </c>
      <c r="K155" s="6">
        <v>201.83161926269531</v>
      </c>
      <c r="L155" s="6">
        <v>95.178001403808594</v>
      </c>
      <c r="M155" s="6" t="b">
        <v>0</v>
      </c>
      <c r="N155" s="6">
        <v>0.2</v>
      </c>
      <c r="O155" s="6" t="b">
        <v>0</v>
      </c>
      <c r="P155" s="6">
        <v>3</v>
      </c>
      <c r="Q155" s="6">
        <v>15</v>
      </c>
      <c r="R155" s="6" t="s">
        <v>47</v>
      </c>
      <c r="S155" s="6" t="s">
        <v>95</v>
      </c>
      <c r="T155" s="6" t="s">
        <v>46</v>
      </c>
      <c r="U155" s="6" t="s">
        <v>46</v>
      </c>
    </row>
    <row r="156" spans="1:21" x14ac:dyDescent="0.25">
      <c r="A156" s="6" t="s">
        <v>68</v>
      </c>
      <c r="B156" s="6" t="s">
        <v>1168</v>
      </c>
      <c r="C156" s="6" t="s">
        <v>83</v>
      </c>
      <c r="D156" s="6" t="s">
        <v>82</v>
      </c>
      <c r="E156" s="6" t="s">
        <v>81</v>
      </c>
      <c r="F156" s="6" t="s">
        <v>80</v>
      </c>
      <c r="G156" s="7">
        <v>21.540586471557617</v>
      </c>
      <c r="H156" s="6">
        <v>21.466306686401367</v>
      </c>
      <c r="I156" s="6">
        <v>0.10504747927188873</v>
      </c>
      <c r="J156" s="7" t="s">
        <v>47</v>
      </c>
      <c r="K156" s="6" t="s">
        <v>47</v>
      </c>
      <c r="L156" s="6" t="s">
        <v>47</v>
      </c>
      <c r="M156" s="6" t="b">
        <v>0</v>
      </c>
      <c r="N156" s="6">
        <v>0.01</v>
      </c>
      <c r="O156" s="6" t="b">
        <v>0</v>
      </c>
      <c r="P156" s="6">
        <v>3</v>
      </c>
      <c r="Q156" s="6">
        <v>15</v>
      </c>
      <c r="R156" s="6" t="s">
        <v>47</v>
      </c>
      <c r="S156" s="6" t="s">
        <v>95</v>
      </c>
      <c r="T156" s="6" t="s">
        <v>46</v>
      </c>
      <c r="U156" s="6" t="s">
        <v>46</v>
      </c>
    </row>
    <row r="157" spans="1:21" x14ac:dyDescent="0.25">
      <c r="A157" s="6" t="s">
        <v>67</v>
      </c>
      <c r="B157" s="6" t="s">
        <v>1169</v>
      </c>
      <c r="C157" s="6" t="s">
        <v>88</v>
      </c>
      <c r="D157" s="6" t="s">
        <v>82</v>
      </c>
      <c r="E157" s="6" t="s">
        <v>87</v>
      </c>
      <c r="F157" s="6" t="s">
        <v>86</v>
      </c>
      <c r="G157" s="7" t="s">
        <v>85</v>
      </c>
      <c r="H157" s="6" t="s">
        <v>47</v>
      </c>
      <c r="I157" s="6" t="s">
        <v>47</v>
      </c>
      <c r="J157" s="7" t="s">
        <v>47</v>
      </c>
      <c r="K157" s="6" t="s">
        <v>47</v>
      </c>
      <c r="L157" s="6" t="s">
        <v>47</v>
      </c>
      <c r="M157" s="6" t="b">
        <v>0</v>
      </c>
      <c r="N157" s="6">
        <v>0.2</v>
      </c>
      <c r="O157" s="6" t="b">
        <v>0</v>
      </c>
      <c r="P157" s="6">
        <v>3</v>
      </c>
      <c r="Q157" s="6">
        <v>15</v>
      </c>
      <c r="R157" s="6" t="s">
        <v>47</v>
      </c>
      <c r="S157" s="6" t="s">
        <v>95</v>
      </c>
      <c r="T157" s="6" t="s">
        <v>46</v>
      </c>
      <c r="U157" s="6" t="s">
        <v>46</v>
      </c>
    </row>
    <row r="158" spans="1:21" x14ac:dyDescent="0.25">
      <c r="A158" s="6" t="s">
        <v>67</v>
      </c>
      <c r="B158" s="6" t="s">
        <v>1169</v>
      </c>
      <c r="C158" s="6" t="s">
        <v>83</v>
      </c>
      <c r="D158" s="6" t="s">
        <v>82</v>
      </c>
      <c r="E158" s="6" t="s">
        <v>81</v>
      </c>
      <c r="F158" s="6" t="s">
        <v>80</v>
      </c>
      <c r="G158" s="7">
        <v>21.678096771240234</v>
      </c>
      <c r="H158" s="6">
        <v>21.262401580810547</v>
      </c>
      <c r="I158" s="6">
        <v>0.58788180351257324</v>
      </c>
      <c r="J158" s="7" t="s">
        <v>47</v>
      </c>
      <c r="K158" s="6" t="s">
        <v>47</v>
      </c>
      <c r="L158" s="6" t="s">
        <v>47</v>
      </c>
      <c r="M158" s="6" t="b">
        <v>0</v>
      </c>
      <c r="N158" s="6">
        <v>0.01</v>
      </c>
      <c r="O158" s="6" t="b">
        <v>0</v>
      </c>
      <c r="P158" s="6">
        <v>3</v>
      </c>
      <c r="Q158" s="6">
        <v>15</v>
      </c>
      <c r="R158" s="6" t="s">
        <v>47</v>
      </c>
      <c r="S158" s="6" t="s">
        <v>95</v>
      </c>
      <c r="T158" s="6" t="s">
        <v>46</v>
      </c>
      <c r="U158" s="6" t="s">
        <v>46</v>
      </c>
    </row>
    <row r="159" spans="1:21" x14ac:dyDescent="0.25">
      <c r="A159" s="6" t="s">
        <v>66</v>
      </c>
      <c r="B159" s="6" t="s">
        <v>1169</v>
      </c>
      <c r="C159" s="6" t="s">
        <v>88</v>
      </c>
      <c r="D159" s="6" t="s">
        <v>82</v>
      </c>
      <c r="E159" s="6" t="s">
        <v>87</v>
      </c>
      <c r="F159" s="6" t="s">
        <v>86</v>
      </c>
      <c r="G159" s="7" t="s">
        <v>85</v>
      </c>
      <c r="H159" s="6" t="s">
        <v>47</v>
      </c>
      <c r="I159" s="6" t="s">
        <v>47</v>
      </c>
      <c r="J159" s="7" t="s">
        <v>47</v>
      </c>
      <c r="K159" s="6" t="s">
        <v>47</v>
      </c>
      <c r="L159" s="6" t="s">
        <v>47</v>
      </c>
      <c r="M159" s="6" t="b">
        <v>0</v>
      </c>
      <c r="N159" s="6">
        <v>0.2</v>
      </c>
      <c r="O159" s="6" t="b">
        <v>0</v>
      </c>
      <c r="P159" s="6">
        <v>3</v>
      </c>
      <c r="Q159" s="6">
        <v>15</v>
      </c>
      <c r="R159" s="6" t="s">
        <v>47</v>
      </c>
      <c r="S159" s="6" t="s">
        <v>95</v>
      </c>
      <c r="T159" s="6" t="s">
        <v>46</v>
      </c>
      <c r="U159" s="6" t="s">
        <v>46</v>
      </c>
    </row>
    <row r="160" spans="1:21" x14ac:dyDescent="0.25">
      <c r="A160" s="6" t="s">
        <v>66</v>
      </c>
      <c r="B160" s="6" t="s">
        <v>1169</v>
      </c>
      <c r="C160" s="6" t="s">
        <v>83</v>
      </c>
      <c r="D160" s="6" t="s">
        <v>82</v>
      </c>
      <c r="E160" s="6" t="s">
        <v>81</v>
      </c>
      <c r="F160" s="6" t="s">
        <v>80</v>
      </c>
      <c r="G160" s="7">
        <v>20.846706390380859</v>
      </c>
      <c r="H160" s="6">
        <v>21.262401580810547</v>
      </c>
      <c r="I160" s="6">
        <v>0.58788180351257324</v>
      </c>
      <c r="J160" s="7" t="s">
        <v>47</v>
      </c>
      <c r="K160" s="6" t="s">
        <v>47</v>
      </c>
      <c r="L160" s="6" t="s">
        <v>47</v>
      </c>
      <c r="M160" s="6" t="b">
        <v>0</v>
      </c>
      <c r="N160" s="6">
        <v>0.01</v>
      </c>
      <c r="O160" s="6" t="b">
        <v>0</v>
      </c>
      <c r="P160" s="6">
        <v>3</v>
      </c>
      <c r="Q160" s="6">
        <v>15</v>
      </c>
      <c r="R160" s="6" t="s">
        <v>47</v>
      </c>
      <c r="S160" s="6" t="s">
        <v>95</v>
      </c>
      <c r="T160" s="6" t="s">
        <v>46</v>
      </c>
      <c r="U160" s="6" t="s">
        <v>46</v>
      </c>
    </row>
    <row r="161" spans="1:21" x14ac:dyDescent="0.25">
      <c r="A161" s="6" t="s">
        <v>65</v>
      </c>
      <c r="B161" s="6" t="s">
        <v>1170</v>
      </c>
      <c r="C161" s="6" t="s">
        <v>88</v>
      </c>
      <c r="D161" s="6" t="s">
        <v>82</v>
      </c>
      <c r="E161" s="6" t="s">
        <v>87</v>
      </c>
      <c r="F161" s="6" t="s">
        <v>86</v>
      </c>
      <c r="G161" s="7" t="s">
        <v>85</v>
      </c>
      <c r="H161" s="6" t="s">
        <v>47</v>
      </c>
      <c r="I161" s="6" t="s">
        <v>47</v>
      </c>
      <c r="J161" s="7" t="s">
        <v>47</v>
      </c>
      <c r="K161" s="6" t="s">
        <v>47</v>
      </c>
      <c r="L161" s="6" t="s">
        <v>47</v>
      </c>
      <c r="M161" s="6" t="b">
        <v>0</v>
      </c>
      <c r="N161" s="6">
        <v>0.2</v>
      </c>
      <c r="O161" s="6" t="b">
        <v>0</v>
      </c>
      <c r="P161" s="6">
        <v>3</v>
      </c>
      <c r="Q161" s="6">
        <v>15</v>
      </c>
      <c r="R161" s="6" t="s">
        <v>47</v>
      </c>
      <c r="S161" s="6" t="s">
        <v>46</v>
      </c>
      <c r="T161" s="6" t="s">
        <v>46</v>
      </c>
      <c r="U161" s="6" t="s">
        <v>46</v>
      </c>
    </row>
    <row r="162" spans="1:21" x14ac:dyDescent="0.25">
      <c r="A162" s="6" t="s">
        <v>65</v>
      </c>
      <c r="B162" s="6" t="s">
        <v>1170</v>
      </c>
      <c r="C162" s="6" t="s">
        <v>83</v>
      </c>
      <c r="D162" s="6" t="s">
        <v>82</v>
      </c>
      <c r="E162" s="6" t="s">
        <v>81</v>
      </c>
      <c r="F162" s="6" t="s">
        <v>80</v>
      </c>
      <c r="G162" s="7">
        <v>21.417200088500977</v>
      </c>
      <c r="H162" s="6">
        <v>21.417200088500977</v>
      </c>
      <c r="I162" s="6" t="s">
        <v>47</v>
      </c>
      <c r="J162" s="7" t="s">
        <v>47</v>
      </c>
      <c r="K162" s="6" t="s">
        <v>47</v>
      </c>
      <c r="L162" s="6" t="s">
        <v>47</v>
      </c>
      <c r="M162" s="6" t="b">
        <v>0</v>
      </c>
      <c r="N162" s="6">
        <v>0.01</v>
      </c>
      <c r="O162" s="6" t="b">
        <v>0</v>
      </c>
      <c r="P162" s="6">
        <v>3</v>
      </c>
      <c r="Q162" s="6">
        <v>15</v>
      </c>
      <c r="R162" s="6" t="s">
        <v>47</v>
      </c>
      <c r="S162" s="6" t="s">
        <v>46</v>
      </c>
      <c r="T162" s="6" t="s">
        <v>46</v>
      </c>
      <c r="U162" s="6" t="s">
        <v>46</v>
      </c>
    </row>
    <row r="163" spans="1:21" x14ac:dyDescent="0.25">
      <c r="A163" s="6" t="s">
        <v>64</v>
      </c>
      <c r="B163" s="6" t="s">
        <v>47</v>
      </c>
      <c r="C163" s="6" t="s">
        <v>47</v>
      </c>
      <c r="D163" s="6" t="s">
        <v>47</v>
      </c>
      <c r="E163" s="6" t="s">
        <v>47</v>
      </c>
      <c r="F163" s="6" t="s">
        <v>47</v>
      </c>
      <c r="G163" s="7" t="s">
        <v>47</v>
      </c>
      <c r="H163" s="6" t="s">
        <v>47</v>
      </c>
      <c r="I163" s="6" t="s">
        <v>47</v>
      </c>
      <c r="J163" s="7" t="s">
        <v>47</v>
      </c>
      <c r="K163" s="6" t="s">
        <v>47</v>
      </c>
      <c r="L163" s="6" t="s">
        <v>47</v>
      </c>
      <c r="M163" s="6" t="s">
        <v>47</v>
      </c>
      <c r="N163" s="6" t="s">
        <v>47</v>
      </c>
      <c r="O163" s="6" t="s">
        <v>47</v>
      </c>
      <c r="P163" s="6" t="s">
        <v>47</v>
      </c>
      <c r="Q163" s="6" t="s">
        <v>47</v>
      </c>
      <c r="R163" s="6" t="s">
        <v>47</v>
      </c>
      <c r="S163" s="6" t="s">
        <v>46</v>
      </c>
      <c r="T163" s="6" t="s">
        <v>46</v>
      </c>
      <c r="U163" s="6" t="s">
        <v>46</v>
      </c>
    </row>
    <row r="164" spans="1:21" x14ac:dyDescent="0.25">
      <c r="A164" s="6" t="s">
        <v>63</v>
      </c>
      <c r="B164" s="6" t="s">
        <v>47</v>
      </c>
      <c r="C164" s="6" t="s">
        <v>47</v>
      </c>
      <c r="D164" s="6" t="s">
        <v>47</v>
      </c>
      <c r="E164" s="6" t="s">
        <v>47</v>
      </c>
      <c r="F164" s="6" t="s">
        <v>47</v>
      </c>
      <c r="G164" s="7" t="s">
        <v>47</v>
      </c>
      <c r="H164" s="6" t="s">
        <v>47</v>
      </c>
      <c r="I164" s="6" t="s">
        <v>47</v>
      </c>
      <c r="J164" s="7" t="s">
        <v>47</v>
      </c>
      <c r="K164" s="6" t="s">
        <v>47</v>
      </c>
      <c r="L164" s="6" t="s">
        <v>47</v>
      </c>
      <c r="M164" s="6" t="s">
        <v>47</v>
      </c>
      <c r="N164" s="6" t="s">
        <v>47</v>
      </c>
      <c r="O164" s="6" t="s">
        <v>47</v>
      </c>
      <c r="P164" s="6" t="s">
        <v>47</v>
      </c>
      <c r="Q164" s="6" t="s">
        <v>47</v>
      </c>
      <c r="R164" s="6" t="s">
        <v>47</v>
      </c>
      <c r="S164" s="6" t="s">
        <v>46</v>
      </c>
      <c r="T164" s="6" t="s">
        <v>46</v>
      </c>
      <c r="U164" s="6" t="s">
        <v>46</v>
      </c>
    </row>
    <row r="165" spans="1:21" x14ac:dyDescent="0.25">
      <c r="A165" s="6" t="s">
        <v>62</v>
      </c>
      <c r="B165" s="6" t="s">
        <v>47</v>
      </c>
      <c r="C165" s="6" t="s">
        <v>47</v>
      </c>
      <c r="D165" s="6" t="s">
        <v>47</v>
      </c>
      <c r="E165" s="6" t="s">
        <v>47</v>
      </c>
      <c r="F165" s="6" t="s">
        <v>47</v>
      </c>
      <c r="G165" s="7" t="s">
        <v>47</v>
      </c>
      <c r="H165" s="6" t="s">
        <v>47</v>
      </c>
      <c r="I165" s="6" t="s">
        <v>47</v>
      </c>
      <c r="J165" s="7" t="s">
        <v>47</v>
      </c>
      <c r="K165" s="6" t="s">
        <v>47</v>
      </c>
      <c r="L165" s="6" t="s">
        <v>47</v>
      </c>
      <c r="M165" s="6" t="s">
        <v>47</v>
      </c>
      <c r="N165" s="6" t="s">
        <v>47</v>
      </c>
      <c r="O165" s="6" t="s">
        <v>47</v>
      </c>
      <c r="P165" s="6" t="s">
        <v>47</v>
      </c>
      <c r="Q165" s="6" t="s">
        <v>47</v>
      </c>
      <c r="R165" s="6" t="s">
        <v>47</v>
      </c>
      <c r="S165" s="6" t="s">
        <v>46</v>
      </c>
      <c r="T165" s="6" t="s">
        <v>46</v>
      </c>
      <c r="U165" s="6" t="s">
        <v>46</v>
      </c>
    </row>
    <row r="166" spans="1:21" x14ac:dyDescent="0.25">
      <c r="A166" s="6" t="s">
        <v>61</v>
      </c>
      <c r="B166" s="6" t="s">
        <v>47</v>
      </c>
      <c r="C166" s="6" t="s">
        <v>47</v>
      </c>
      <c r="D166" s="6" t="s">
        <v>47</v>
      </c>
      <c r="E166" s="6" t="s">
        <v>47</v>
      </c>
      <c r="F166" s="6" t="s">
        <v>47</v>
      </c>
      <c r="G166" s="7" t="s">
        <v>47</v>
      </c>
      <c r="H166" s="6" t="s">
        <v>47</v>
      </c>
      <c r="I166" s="6" t="s">
        <v>47</v>
      </c>
      <c r="J166" s="7" t="s">
        <v>47</v>
      </c>
      <c r="K166" s="6" t="s">
        <v>47</v>
      </c>
      <c r="L166" s="6" t="s">
        <v>47</v>
      </c>
      <c r="M166" s="6" t="s">
        <v>47</v>
      </c>
      <c r="N166" s="6" t="s">
        <v>47</v>
      </c>
      <c r="O166" s="6" t="s">
        <v>47</v>
      </c>
      <c r="P166" s="6" t="s">
        <v>47</v>
      </c>
      <c r="Q166" s="6" t="s">
        <v>47</v>
      </c>
      <c r="R166" s="6" t="s">
        <v>47</v>
      </c>
      <c r="S166" s="6" t="s">
        <v>46</v>
      </c>
      <c r="T166" s="6" t="s">
        <v>46</v>
      </c>
      <c r="U166" s="6" t="s">
        <v>46</v>
      </c>
    </row>
    <row r="167" spans="1:21" x14ac:dyDescent="0.25">
      <c r="A167" s="6" t="s">
        <v>60</v>
      </c>
      <c r="B167" s="6" t="s">
        <v>47</v>
      </c>
      <c r="C167" s="6" t="s">
        <v>47</v>
      </c>
      <c r="D167" s="6" t="s">
        <v>47</v>
      </c>
      <c r="E167" s="6" t="s">
        <v>47</v>
      </c>
      <c r="F167" s="6" t="s">
        <v>47</v>
      </c>
      <c r="G167" s="7" t="s">
        <v>47</v>
      </c>
      <c r="H167" s="6" t="s">
        <v>47</v>
      </c>
      <c r="I167" s="6" t="s">
        <v>47</v>
      </c>
      <c r="J167" s="7" t="s">
        <v>47</v>
      </c>
      <c r="K167" s="6" t="s">
        <v>47</v>
      </c>
      <c r="L167" s="6" t="s">
        <v>47</v>
      </c>
      <c r="M167" s="6" t="s">
        <v>47</v>
      </c>
      <c r="N167" s="6" t="s">
        <v>47</v>
      </c>
      <c r="O167" s="6" t="s">
        <v>47</v>
      </c>
      <c r="P167" s="6" t="s">
        <v>47</v>
      </c>
      <c r="Q167" s="6" t="s">
        <v>47</v>
      </c>
      <c r="R167" s="6" t="s">
        <v>47</v>
      </c>
      <c r="S167" s="6" t="s">
        <v>46</v>
      </c>
      <c r="T167" s="6" t="s">
        <v>46</v>
      </c>
      <c r="U167" s="6" t="s">
        <v>46</v>
      </c>
    </row>
    <row r="168" spans="1:21" x14ac:dyDescent="0.25">
      <c r="A168" s="6" t="s">
        <v>59</v>
      </c>
      <c r="B168" s="6" t="s">
        <v>47</v>
      </c>
      <c r="C168" s="6" t="s">
        <v>47</v>
      </c>
      <c r="D168" s="6" t="s">
        <v>47</v>
      </c>
      <c r="E168" s="6" t="s">
        <v>47</v>
      </c>
      <c r="F168" s="6" t="s">
        <v>47</v>
      </c>
      <c r="G168" s="7" t="s">
        <v>47</v>
      </c>
      <c r="H168" s="6" t="s">
        <v>47</v>
      </c>
      <c r="I168" s="6" t="s">
        <v>47</v>
      </c>
      <c r="J168" s="7" t="s">
        <v>47</v>
      </c>
      <c r="K168" s="6" t="s">
        <v>47</v>
      </c>
      <c r="L168" s="6" t="s">
        <v>47</v>
      </c>
      <c r="M168" s="6" t="s">
        <v>47</v>
      </c>
      <c r="N168" s="6" t="s">
        <v>47</v>
      </c>
      <c r="O168" s="6" t="s">
        <v>47</v>
      </c>
      <c r="P168" s="6" t="s">
        <v>47</v>
      </c>
      <c r="Q168" s="6" t="s">
        <v>47</v>
      </c>
      <c r="R168" s="6" t="s">
        <v>47</v>
      </c>
      <c r="S168" s="6" t="s">
        <v>46</v>
      </c>
      <c r="T168" s="6" t="s">
        <v>46</v>
      </c>
      <c r="U168" s="6" t="s">
        <v>46</v>
      </c>
    </row>
    <row r="169" spans="1:21" x14ac:dyDescent="0.25">
      <c r="A169" s="6" t="s">
        <v>58</v>
      </c>
      <c r="B169" s="6" t="s">
        <v>47</v>
      </c>
      <c r="C169" s="6" t="s">
        <v>47</v>
      </c>
      <c r="D169" s="6" t="s">
        <v>47</v>
      </c>
      <c r="E169" s="6" t="s">
        <v>47</v>
      </c>
      <c r="F169" s="6" t="s">
        <v>47</v>
      </c>
      <c r="G169" s="7" t="s">
        <v>47</v>
      </c>
      <c r="H169" s="6" t="s">
        <v>47</v>
      </c>
      <c r="I169" s="6" t="s">
        <v>47</v>
      </c>
      <c r="J169" s="7" t="s">
        <v>47</v>
      </c>
      <c r="K169" s="6" t="s">
        <v>47</v>
      </c>
      <c r="L169" s="6" t="s">
        <v>47</v>
      </c>
      <c r="M169" s="6" t="s">
        <v>47</v>
      </c>
      <c r="N169" s="6" t="s">
        <v>47</v>
      </c>
      <c r="O169" s="6" t="s">
        <v>47</v>
      </c>
      <c r="P169" s="6" t="s">
        <v>47</v>
      </c>
      <c r="Q169" s="6" t="s">
        <v>47</v>
      </c>
      <c r="R169" s="6" t="s">
        <v>47</v>
      </c>
      <c r="S169" s="6" t="s">
        <v>46</v>
      </c>
      <c r="T169" s="6" t="s">
        <v>46</v>
      </c>
      <c r="U169" s="6" t="s">
        <v>46</v>
      </c>
    </row>
    <row r="170" spans="1:21" x14ac:dyDescent="0.25">
      <c r="A170" s="6" t="s">
        <v>57</v>
      </c>
      <c r="B170" s="6" t="s">
        <v>47</v>
      </c>
      <c r="C170" s="6" t="s">
        <v>47</v>
      </c>
      <c r="D170" s="6" t="s">
        <v>47</v>
      </c>
      <c r="E170" s="6" t="s">
        <v>47</v>
      </c>
      <c r="F170" s="6" t="s">
        <v>47</v>
      </c>
      <c r="G170" s="7" t="s">
        <v>47</v>
      </c>
      <c r="H170" s="6" t="s">
        <v>47</v>
      </c>
      <c r="I170" s="6" t="s">
        <v>47</v>
      </c>
      <c r="J170" s="7" t="s">
        <v>47</v>
      </c>
      <c r="K170" s="6" t="s">
        <v>47</v>
      </c>
      <c r="L170" s="6" t="s">
        <v>47</v>
      </c>
      <c r="M170" s="6" t="s">
        <v>47</v>
      </c>
      <c r="N170" s="6" t="s">
        <v>47</v>
      </c>
      <c r="O170" s="6" t="s">
        <v>47</v>
      </c>
      <c r="P170" s="6" t="s">
        <v>47</v>
      </c>
      <c r="Q170" s="6" t="s">
        <v>47</v>
      </c>
      <c r="R170" s="6" t="s">
        <v>47</v>
      </c>
      <c r="S170" s="6" t="s">
        <v>46</v>
      </c>
      <c r="T170" s="6" t="s">
        <v>46</v>
      </c>
      <c r="U170" s="6" t="s">
        <v>46</v>
      </c>
    </row>
    <row r="171" spans="1:21" x14ac:dyDescent="0.25">
      <c r="A171" s="6" t="s">
        <v>56</v>
      </c>
      <c r="B171" s="6" t="s">
        <v>47</v>
      </c>
      <c r="C171" s="6" t="s">
        <v>47</v>
      </c>
      <c r="D171" s="6" t="s">
        <v>47</v>
      </c>
      <c r="E171" s="6" t="s">
        <v>47</v>
      </c>
      <c r="F171" s="6" t="s">
        <v>47</v>
      </c>
      <c r="G171" s="7" t="s">
        <v>47</v>
      </c>
      <c r="H171" s="6" t="s">
        <v>47</v>
      </c>
      <c r="I171" s="6" t="s">
        <v>47</v>
      </c>
      <c r="J171" s="7" t="s">
        <v>47</v>
      </c>
      <c r="K171" s="6" t="s">
        <v>47</v>
      </c>
      <c r="L171" s="6" t="s">
        <v>47</v>
      </c>
      <c r="M171" s="6" t="s">
        <v>47</v>
      </c>
      <c r="N171" s="6" t="s">
        <v>47</v>
      </c>
      <c r="O171" s="6" t="s">
        <v>47</v>
      </c>
      <c r="P171" s="6" t="s">
        <v>47</v>
      </c>
      <c r="Q171" s="6" t="s">
        <v>47</v>
      </c>
      <c r="R171" s="6" t="s">
        <v>47</v>
      </c>
      <c r="S171" s="6" t="s">
        <v>46</v>
      </c>
      <c r="T171" s="6" t="s">
        <v>46</v>
      </c>
      <c r="U171" s="6" t="s">
        <v>46</v>
      </c>
    </row>
    <row r="172" spans="1:21" x14ac:dyDescent="0.25">
      <c r="A172" s="6" t="s">
        <v>55</v>
      </c>
      <c r="B172" s="6" t="s">
        <v>47</v>
      </c>
      <c r="C172" s="6" t="s">
        <v>47</v>
      </c>
      <c r="D172" s="6" t="s">
        <v>47</v>
      </c>
      <c r="E172" s="6" t="s">
        <v>47</v>
      </c>
      <c r="F172" s="6" t="s">
        <v>47</v>
      </c>
      <c r="G172" s="7" t="s">
        <v>47</v>
      </c>
      <c r="H172" s="6" t="s">
        <v>47</v>
      </c>
      <c r="I172" s="6" t="s">
        <v>47</v>
      </c>
      <c r="J172" s="7" t="s">
        <v>47</v>
      </c>
      <c r="K172" s="6" t="s">
        <v>47</v>
      </c>
      <c r="L172" s="6" t="s">
        <v>47</v>
      </c>
      <c r="M172" s="6" t="s">
        <v>47</v>
      </c>
      <c r="N172" s="6" t="s">
        <v>47</v>
      </c>
      <c r="O172" s="6" t="s">
        <v>47</v>
      </c>
      <c r="P172" s="6" t="s">
        <v>47</v>
      </c>
      <c r="Q172" s="6" t="s">
        <v>47</v>
      </c>
      <c r="R172" s="6" t="s">
        <v>47</v>
      </c>
      <c r="S172" s="6" t="s">
        <v>46</v>
      </c>
      <c r="T172" s="6" t="s">
        <v>46</v>
      </c>
      <c r="U172" s="6" t="s">
        <v>46</v>
      </c>
    </row>
    <row r="173" spans="1:21" x14ac:dyDescent="0.25">
      <c r="A173" s="6" t="s">
        <v>54</v>
      </c>
      <c r="B173" s="6" t="s">
        <v>47</v>
      </c>
      <c r="C173" s="6" t="s">
        <v>47</v>
      </c>
      <c r="D173" s="6" t="s">
        <v>47</v>
      </c>
      <c r="E173" s="6" t="s">
        <v>47</v>
      </c>
      <c r="F173" s="6" t="s">
        <v>47</v>
      </c>
      <c r="G173" s="7" t="s">
        <v>47</v>
      </c>
      <c r="H173" s="6" t="s">
        <v>47</v>
      </c>
      <c r="I173" s="6" t="s">
        <v>47</v>
      </c>
      <c r="J173" s="7" t="s">
        <v>47</v>
      </c>
      <c r="K173" s="6" t="s">
        <v>47</v>
      </c>
      <c r="L173" s="6" t="s">
        <v>47</v>
      </c>
      <c r="M173" s="6" t="s">
        <v>47</v>
      </c>
      <c r="N173" s="6" t="s">
        <v>47</v>
      </c>
      <c r="O173" s="6" t="s">
        <v>47</v>
      </c>
      <c r="P173" s="6" t="s">
        <v>47</v>
      </c>
      <c r="Q173" s="6" t="s">
        <v>47</v>
      </c>
      <c r="R173" s="6" t="s">
        <v>47</v>
      </c>
      <c r="S173" s="6" t="s">
        <v>46</v>
      </c>
      <c r="T173" s="6" t="s">
        <v>46</v>
      </c>
      <c r="U173" s="6" t="s">
        <v>46</v>
      </c>
    </row>
    <row r="174" spans="1:21" x14ac:dyDescent="0.25">
      <c r="A174" s="6" t="s">
        <v>53</v>
      </c>
      <c r="B174" s="6" t="s">
        <v>47</v>
      </c>
      <c r="C174" s="6" t="s">
        <v>47</v>
      </c>
      <c r="D174" s="6" t="s">
        <v>47</v>
      </c>
      <c r="E174" s="6" t="s">
        <v>47</v>
      </c>
      <c r="F174" s="6" t="s">
        <v>47</v>
      </c>
      <c r="G174" s="7" t="s">
        <v>47</v>
      </c>
      <c r="H174" s="6" t="s">
        <v>47</v>
      </c>
      <c r="I174" s="6" t="s">
        <v>47</v>
      </c>
      <c r="J174" s="7" t="s">
        <v>47</v>
      </c>
      <c r="K174" s="6" t="s">
        <v>47</v>
      </c>
      <c r="L174" s="6" t="s">
        <v>47</v>
      </c>
      <c r="M174" s="6" t="s">
        <v>47</v>
      </c>
      <c r="N174" s="6" t="s">
        <v>47</v>
      </c>
      <c r="O174" s="6" t="s">
        <v>47</v>
      </c>
      <c r="P174" s="6" t="s">
        <v>47</v>
      </c>
      <c r="Q174" s="6" t="s">
        <v>47</v>
      </c>
      <c r="R174" s="6" t="s">
        <v>47</v>
      </c>
      <c r="S174" s="6" t="s">
        <v>46</v>
      </c>
      <c r="T174" s="6" t="s">
        <v>46</v>
      </c>
      <c r="U174" s="6" t="s">
        <v>46</v>
      </c>
    </row>
    <row r="175" spans="1:21" x14ac:dyDescent="0.25">
      <c r="A175" s="6" t="s">
        <v>52</v>
      </c>
      <c r="B175" s="6" t="s">
        <v>47</v>
      </c>
      <c r="C175" s="6" t="s">
        <v>47</v>
      </c>
      <c r="D175" s="6" t="s">
        <v>47</v>
      </c>
      <c r="E175" s="6" t="s">
        <v>47</v>
      </c>
      <c r="F175" s="6" t="s">
        <v>47</v>
      </c>
      <c r="G175" s="7" t="s">
        <v>47</v>
      </c>
      <c r="H175" s="6" t="s">
        <v>47</v>
      </c>
      <c r="I175" s="6" t="s">
        <v>47</v>
      </c>
      <c r="J175" s="7" t="s">
        <v>47</v>
      </c>
      <c r="K175" s="6" t="s">
        <v>47</v>
      </c>
      <c r="L175" s="6" t="s">
        <v>47</v>
      </c>
      <c r="M175" s="6" t="s">
        <v>47</v>
      </c>
      <c r="N175" s="6" t="s">
        <v>47</v>
      </c>
      <c r="O175" s="6" t="s">
        <v>47</v>
      </c>
      <c r="P175" s="6" t="s">
        <v>47</v>
      </c>
      <c r="Q175" s="6" t="s">
        <v>47</v>
      </c>
      <c r="R175" s="6" t="s">
        <v>47</v>
      </c>
      <c r="S175" s="6" t="s">
        <v>46</v>
      </c>
      <c r="T175" s="6" t="s">
        <v>46</v>
      </c>
      <c r="U175" s="6" t="s">
        <v>46</v>
      </c>
    </row>
    <row r="176" spans="1:21" x14ac:dyDescent="0.25">
      <c r="A176" s="6" t="s">
        <v>51</v>
      </c>
      <c r="B176" s="6" t="s">
        <v>47</v>
      </c>
      <c r="C176" s="6" t="s">
        <v>47</v>
      </c>
      <c r="D176" s="6" t="s">
        <v>47</v>
      </c>
      <c r="E176" s="6" t="s">
        <v>47</v>
      </c>
      <c r="F176" s="6" t="s">
        <v>47</v>
      </c>
      <c r="G176" s="7" t="s">
        <v>47</v>
      </c>
      <c r="H176" s="6" t="s">
        <v>47</v>
      </c>
      <c r="I176" s="6" t="s">
        <v>47</v>
      </c>
      <c r="J176" s="7" t="s">
        <v>47</v>
      </c>
      <c r="K176" s="6" t="s">
        <v>47</v>
      </c>
      <c r="L176" s="6" t="s">
        <v>47</v>
      </c>
      <c r="M176" s="6" t="s">
        <v>47</v>
      </c>
      <c r="N176" s="6" t="s">
        <v>47</v>
      </c>
      <c r="O176" s="6" t="s">
        <v>47</v>
      </c>
      <c r="P176" s="6" t="s">
        <v>47</v>
      </c>
      <c r="Q176" s="6" t="s">
        <v>47</v>
      </c>
      <c r="R176" s="6" t="s">
        <v>47</v>
      </c>
      <c r="S176" s="6" t="s">
        <v>46</v>
      </c>
      <c r="T176" s="6" t="s">
        <v>46</v>
      </c>
      <c r="U176" s="6" t="s">
        <v>46</v>
      </c>
    </row>
    <row r="177" spans="1:21" x14ac:dyDescent="0.25">
      <c r="A177" s="6" t="s">
        <v>50</v>
      </c>
      <c r="B177" s="6" t="s">
        <v>47</v>
      </c>
      <c r="C177" s="6" t="s">
        <v>47</v>
      </c>
      <c r="D177" s="6" t="s">
        <v>47</v>
      </c>
      <c r="E177" s="6" t="s">
        <v>47</v>
      </c>
      <c r="F177" s="6" t="s">
        <v>47</v>
      </c>
      <c r="G177" s="7" t="s">
        <v>47</v>
      </c>
      <c r="H177" s="6" t="s">
        <v>47</v>
      </c>
      <c r="I177" s="6" t="s">
        <v>47</v>
      </c>
      <c r="J177" s="7" t="s">
        <v>47</v>
      </c>
      <c r="K177" s="6" t="s">
        <v>47</v>
      </c>
      <c r="L177" s="6" t="s">
        <v>47</v>
      </c>
      <c r="M177" s="6" t="s">
        <v>47</v>
      </c>
      <c r="N177" s="6" t="s">
        <v>47</v>
      </c>
      <c r="O177" s="6" t="s">
        <v>47</v>
      </c>
      <c r="P177" s="6" t="s">
        <v>47</v>
      </c>
      <c r="Q177" s="6" t="s">
        <v>47</v>
      </c>
      <c r="R177" s="6" t="s">
        <v>47</v>
      </c>
      <c r="S177" s="6" t="s">
        <v>46</v>
      </c>
      <c r="T177" s="6" t="s">
        <v>46</v>
      </c>
      <c r="U177" s="6" t="s">
        <v>46</v>
      </c>
    </row>
    <row r="178" spans="1:21" x14ac:dyDescent="0.25">
      <c r="A178" s="6" t="s">
        <v>49</v>
      </c>
      <c r="B178" s="6" t="s">
        <v>47</v>
      </c>
      <c r="C178" s="6" t="s">
        <v>47</v>
      </c>
      <c r="D178" s="6" t="s">
        <v>47</v>
      </c>
      <c r="E178" s="6" t="s">
        <v>47</v>
      </c>
      <c r="F178" s="6" t="s">
        <v>47</v>
      </c>
      <c r="G178" s="7" t="s">
        <v>47</v>
      </c>
      <c r="H178" s="6" t="s">
        <v>47</v>
      </c>
      <c r="I178" s="6" t="s">
        <v>47</v>
      </c>
      <c r="J178" s="7" t="s">
        <v>47</v>
      </c>
      <c r="K178" s="6" t="s">
        <v>47</v>
      </c>
      <c r="L178" s="6" t="s">
        <v>47</v>
      </c>
      <c r="M178" s="6" t="s">
        <v>47</v>
      </c>
      <c r="N178" s="6" t="s">
        <v>47</v>
      </c>
      <c r="O178" s="6" t="s">
        <v>47</v>
      </c>
      <c r="P178" s="6" t="s">
        <v>47</v>
      </c>
      <c r="Q178" s="6" t="s">
        <v>47</v>
      </c>
      <c r="R178" s="6" t="s">
        <v>47</v>
      </c>
      <c r="S178" s="6" t="s">
        <v>46</v>
      </c>
      <c r="T178" s="6" t="s">
        <v>46</v>
      </c>
      <c r="U178" s="6" t="s">
        <v>46</v>
      </c>
    </row>
    <row r="179" spans="1:21" x14ac:dyDescent="0.25">
      <c r="A179" s="6" t="s">
        <v>48</v>
      </c>
      <c r="B179" s="6" t="s">
        <v>47</v>
      </c>
      <c r="C179" s="6" t="s">
        <v>47</v>
      </c>
      <c r="D179" s="6" t="s">
        <v>47</v>
      </c>
      <c r="E179" s="6" t="s">
        <v>47</v>
      </c>
      <c r="F179" s="6" t="s">
        <v>47</v>
      </c>
      <c r="G179" s="7" t="s">
        <v>47</v>
      </c>
      <c r="H179" s="6" t="s">
        <v>47</v>
      </c>
      <c r="I179" s="6" t="s">
        <v>47</v>
      </c>
      <c r="J179" s="7" t="s">
        <v>47</v>
      </c>
      <c r="K179" s="6" t="s">
        <v>47</v>
      </c>
      <c r="L179" s="6" t="s">
        <v>47</v>
      </c>
      <c r="M179" s="6" t="s">
        <v>47</v>
      </c>
      <c r="N179" s="6" t="s">
        <v>47</v>
      </c>
      <c r="O179" s="6" t="s">
        <v>47</v>
      </c>
      <c r="P179" s="6" t="s">
        <v>47</v>
      </c>
      <c r="Q179" s="6" t="s">
        <v>47</v>
      </c>
      <c r="R179" s="6" t="s">
        <v>47</v>
      </c>
      <c r="S179" s="6" t="s">
        <v>46</v>
      </c>
      <c r="T179" s="6" t="s">
        <v>46</v>
      </c>
      <c r="U179" s="6" t="s">
        <v>46</v>
      </c>
    </row>
  </sheetData>
  <phoneticPr fontId="1" type="noConversion"/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5868-C6AA-46E5-A5B8-DFFF1C8A63A2}">
  <dimension ref="A1:AJ164"/>
  <sheetViews>
    <sheetView tabSelected="1" zoomScale="45" workbookViewId="0">
      <selection activeCell="R30" sqref="R30"/>
    </sheetView>
  </sheetViews>
  <sheetFormatPr baseColWidth="10" defaultRowHeight="14.4" x14ac:dyDescent="0.3"/>
  <cols>
    <col min="1" max="16384" width="11.5546875" style="78"/>
  </cols>
  <sheetData>
    <row r="1" spans="1:36" x14ac:dyDescent="0.3">
      <c r="A1" s="78" t="s">
        <v>508</v>
      </c>
      <c r="B1" s="78" t="s">
        <v>32</v>
      </c>
      <c r="C1" s="78" t="s">
        <v>11</v>
      </c>
      <c r="D1" s="78" t="s">
        <v>12</v>
      </c>
      <c r="E1" s="78" t="s">
        <v>15</v>
      </c>
      <c r="F1" s="78" t="s">
        <v>13</v>
      </c>
      <c r="G1" s="78" t="s">
        <v>14</v>
      </c>
      <c r="H1" s="78" t="s">
        <v>16</v>
      </c>
      <c r="I1" s="78" t="s">
        <v>17</v>
      </c>
      <c r="J1" s="78" t="s">
        <v>18</v>
      </c>
      <c r="K1" s="78" t="s">
        <v>19</v>
      </c>
      <c r="L1" s="78" t="s">
        <v>21</v>
      </c>
      <c r="M1" s="78" t="s">
        <v>20</v>
      </c>
      <c r="N1" s="78" t="s">
        <v>22</v>
      </c>
      <c r="O1" s="78" t="s">
        <v>228</v>
      </c>
      <c r="P1" s="78" t="s">
        <v>23</v>
      </c>
      <c r="Q1" s="78" t="s">
        <v>507</v>
      </c>
      <c r="R1" s="78" t="s">
        <v>506</v>
      </c>
      <c r="S1" s="78" t="s">
        <v>1032</v>
      </c>
      <c r="T1" s="78" t="s">
        <v>535</v>
      </c>
      <c r="U1" s="78" t="s">
        <v>35</v>
      </c>
      <c r="V1" s="78" t="s">
        <v>24</v>
      </c>
      <c r="W1" s="78" t="s">
        <v>25</v>
      </c>
      <c r="X1" s="78" t="s">
        <v>26</v>
      </c>
      <c r="Y1" s="78" t="s">
        <v>27</v>
      </c>
      <c r="Z1" s="78" t="s">
        <v>28</v>
      </c>
      <c r="AA1" s="78" t="s">
        <v>29</v>
      </c>
      <c r="AB1" s="78" t="s">
        <v>30</v>
      </c>
      <c r="AC1" s="78" t="s">
        <v>39</v>
      </c>
      <c r="AD1" s="78" t="s">
        <v>1250</v>
      </c>
      <c r="AE1" s="78" t="s">
        <v>1033</v>
      </c>
      <c r="AF1" s="78" t="s">
        <v>31</v>
      </c>
      <c r="AG1" s="78" t="s">
        <v>1034</v>
      </c>
      <c r="AH1" s="78" t="s">
        <v>1035</v>
      </c>
      <c r="AI1" s="78" t="s">
        <v>505</v>
      </c>
      <c r="AJ1" s="78" t="s">
        <v>1251</v>
      </c>
    </row>
    <row r="2" spans="1:36" x14ac:dyDescent="0.3">
      <c r="A2" s="78" t="s">
        <v>1</v>
      </c>
      <c r="B2" s="78">
        <v>17</v>
      </c>
      <c r="C2" s="78">
        <v>25.565656661987301</v>
      </c>
      <c r="D2" s="78">
        <v>0</v>
      </c>
      <c r="E2" s="78">
        <v>0</v>
      </c>
      <c r="F2" s="78">
        <v>7131.9560546875</v>
      </c>
      <c r="G2" s="78">
        <v>0</v>
      </c>
      <c r="H2" s="78">
        <v>0</v>
      </c>
      <c r="I2" s="78">
        <v>25.565656661987301</v>
      </c>
      <c r="J2" s="78">
        <v>7131.9560546875</v>
      </c>
      <c r="K2" s="78">
        <v>71319.560546875</v>
      </c>
      <c r="L2" s="78">
        <v>1426.3912109375001</v>
      </c>
      <c r="M2" s="78">
        <v>4.8532086584986196</v>
      </c>
      <c r="N2" s="78">
        <v>3.1542386541626</v>
      </c>
      <c r="O2" s="78">
        <v>0</v>
      </c>
      <c r="P2" s="78" t="s">
        <v>207</v>
      </c>
      <c r="S2" s="78" t="s">
        <v>1247</v>
      </c>
      <c r="T2" s="78" t="s">
        <v>1247</v>
      </c>
    </row>
    <row r="3" spans="1:36" x14ac:dyDescent="0.3">
      <c r="A3" s="78" t="s">
        <v>2</v>
      </c>
      <c r="B3" s="78">
        <v>18</v>
      </c>
      <c r="C3" s="78">
        <v>30.293972015380898</v>
      </c>
      <c r="D3" s="78">
        <v>0</v>
      </c>
      <c r="E3" s="78">
        <v>0</v>
      </c>
      <c r="F3" s="78">
        <v>291.7001953125</v>
      </c>
      <c r="G3" s="78">
        <v>0</v>
      </c>
      <c r="H3" s="78">
        <v>0</v>
      </c>
      <c r="I3" s="78">
        <v>30.293972015380898</v>
      </c>
      <c r="J3" s="78">
        <v>291.7001953125</v>
      </c>
      <c r="K3" s="78">
        <v>2917.001953125</v>
      </c>
      <c r="L3" s="78">
        <v>58.340039062499997</v>
      </c>
      <c r="M3" s="78">
        <v>3.4649367199105998</v>
      </c>
      <c r="N3" s="78">
        <v>1.76596671557458</v>
      </c>
      <c r="O3" s="78">
        <v>0</v>
      </c>
      <c r="P3" s="78" t="s">
        <v>207</v>
      </c>
      <c r="S3" s="78" t="s">
        <v>1247</v>
      </c>
      <c r="T3" s="78" t="s">
        <v>1247</v>
      </c>
    </row>
    <row r="4" spans="1:36" x14ac:dyDescent="0.3">
      <c r="A4" s="78" t="s">
        <v>3</v>
      </c>
      <c r="B4" s="78">
        <v>19</v>
      </c>
      <c r="C4" s="78">
        <v>25.140283584594702</v>
      </c>
      <c r="D4" s="78">
        <v>0</v>
      </c>
      <c r="E4" s="78">
        <v>0</v>
      </c>
      <c r="F4" s="78">
        <v>9508.2734375</v>
      </c>
      <c r="G4" s="78">
        <v>0</v>
      </c>
      <c r="H4" s="78">
        <v>0</v>
      </c>
      <c r="I4" s="78">
        <v>25.140283584594702</v>
      </c>
      <c r="J4" s="78">
        <v>9508.2734375</v>
      </c>
      <c r="K4" s="78">
        <v>95082.734375</v>
      </c>
      <c r="L4" s="78">
        <v>1901.6546874999999</v>
      </c>
      <c r="M4" s="78">
        <v>4.9781016626112402</v>
      </c>
      <c r="N4" s="78">
        <v>3.2791316582752201</v>
      </c>
      <c r="O4" s="78">
        <v>0</v>
      </c>
      <c r="P4" s="78" t="s">
        <v>207</v>
      </c>
      <c r="S4" s="78" t="s">
        <v>1247</v>
      </c>
      <c r="T4" s="78" t="s">
        <v>1247</v>
      </c>
    </row>
    <row r="5" spans="1:36" x14ac:dyDescent="0.3">
      <c r="A5" s="78" t="s">
        <v>4</v>
      </c>
      <c r="B5" s="78">
        <v>20</v>
      </c>
      <c r="C5" s="78">
        <v>27.174322128295898</v>
      </c>
      <c r="D5" s="78">
        <v>0</v>
      </c>
      <c r="E5" s="78">
        <v>0</v>
      </c>
      <c r="F5" s="78">
        <v>2403.76147460938</v>
      </c>
      <c r="G5" s="78">
        <v>0</v>
      </c>
      <c r="H5" s="78">
        <v>0</v>
      </c>
      <c r="I5" s="78">
        <v>27.174322128295898</v>
      </c>
      <c r="J5" s="78">
        <v>2403.76147460938</v>
      </c>
      <c r="K5" s="78">
        <v>24037.614746093801</v>
      </c>
      <c r="L5" s="78">
        <v>480.75229492187498</v>
      </c>
      <c r="M5" s="78">
        <v>4.3808913704020798</v>
      </c>
      <c r="N5" s="78">
        <v>2.6819213660660601</v>
      </c>
      <c r="O5" s="78">
        <v>0</v>
      </c>
      <c r="P5" s="78" t="s">
        <v>207</v>
      </c>
      <c r="S5" s="78" t="s">
        <v>1247</v>
      </c>
      <c r="T5" s="78" t="s">
        <v>1247</v>
      </c>
    </row>
    <row r="6" spans="1:36" x14ac:dyDescent="0.3">
      <c r="A6" s="78" t="s">
        <v>5</v>
      </c>
      <c r="B6" s="78">
        <v>21</v>
      </c>
      <c r="C6" s="78">
        <v>0</v>
      </c>
      <c r="D6" s="78">
        <v>0</v>
      </c>
      <c r="E6" s="78">
        <v>0</v>
      </c>
      <c r="F6" s="78">
        <v>0</v>
      </c>
      <c r="G6" s="78">
        <v>0</v>
      </c>
      <c r="H6" s="78">
        <v>0</v>
      </c>
      <c r="I6" s="78">
        <v>0</v>
      </c>
      <c r="J6" s="78">
        <v>0</v>
      </c>
      <c r="K6" s="78">
        <v>0</v>
      </c>
      <c r="L6" s="78">
        <v>0</v>
      </c>
      <c r="M6" s="78">
        <v>0</v>
      </c>
      <c r="N6" s="78">
        <v>0</v>
      </c>
      <c r="O6" s="78">
        <v>0</v>
      </c>
      <c r="P6" s="78" t="s">
        <v>206</v>
      </c>
      <c r="S6" s="78" t="s">
        <v>1247</v>
      </c>
      <c r="T6" s="78" t="s">
        <v>1247</v>
      </c>
    </row>
    <row r="7" spans="1:36" x14ac:dyDescent="0.3">
      <c r="A7" s="78" t="s">
        <v>6</v>
      </c>
      <c r="B7" s="78">
        <v>22</v>
      </c>
      <c r="C7" s="78">
        <v>24.132637023925799</v>
      </c>
      <c r="D7" s="78">
        <v>23.890293121337901</v>
      </c>
      <c r="E7" s="78">
        <v>0</v>
      </c>
      <c r="F7" s="78">
        <v>18791.216796875</v>
      </c>
      <c r="G7" s="78">
        <v>22136.50390625</v>
      </c>
      <c r="H7" s="78">
        <v>0</v>
      </c>
      <c r="I7" s="78">
        <v>24.0114650726318</v>
      </c>
      <c r="J7" s="78">
        <v>20463.8603515625</v>
      </c>
      <c r="K7" s="78">
        <v>204638.603515625</v>
      </c>
      <c r="L7" s="78">
        <v>4092.7720703125001</v>
      </c>
      <c r="M7" s="78">
        <v>5.3109875634543204</v>
      </c>
      <c r="N7" s="78">
        <v>3.6120175591182999</v>
      </c>
      <c r="O7" s="78">
        <v>0</v>
      </c>
      <c r="P7" s="78" t="s">
        <v>207</v>
      </c>
      <c r="S7" s="78" t="s">
        <v>1247</v>
      </c>
      <c r="T7" s="78" t="s">
        <v>1247</v>
      </c>
    </row>
    <row r="8" spans="1:36" x14ac:dyDescent="0.3">
      <c r="A8" s="78" t="s">
        <v>7</v>
      </c>
      <c r="B8" s="78">
        <v>23</v>
      </c>
      <c r="C8" s="78">
        <v>0</v>
      </c>
      <c r="D8" s="78">
        <v>0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78">
        <v>0</v>
      </c>
      <c r="K8" s="78">
        <v>0</v>
      </c>
      <c r="L8" s="78">
        <v>0</v>
      </c>
      <c r="M8" s="78">
        <v>0</v>
      </c>
      <c r="N8" s="78">
        <v>0</v>
      </c>
      <c r="O8" s="78">
        <v>0</v>
      </c>
      <c r="P8" s="78" t="s">
        <v>206</v>
      </c>
      <c r="S8" s="78" t="s">
        <v>1247</v>
      </c>
      <c r="T8" s="78" t="s">
        <v>1247</v>
      </c>
    </row>
    <row r="9" spans="1:36" x14ac:dyDescent="0.3">
      <c r="A9" s="78" t="s">
        <v>8</v>
      </c>
      <c r="B9" s="78">
        <v>24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 t="s">
        <v>206</v>
      </c>
      <c r="S9" s="78" t="s">
        <v>1247</v>
      </c>
      <c r="T9" s="78" t="s">
        <v>1247</v>
      </c>
    </row>
    <row r="10" spans="1:36" x14ac:dyDescent="0.3">
      <c r="A10" s="78" t="s">
        <v>9</v>
      </c>
      <c r="B10" s="78">
        <v>25</v>
      </c>
      <c r="C10" s="78">
        <v>25.532331466674801</v>
      </c>
      <c r="D10" s="78">
        <v>25.437736511230501</v>
      </c>
      <c r="E10" s="78">
        <v>0</v>
      </c>
      <c r="F10" s="78">
        <v>7294.4609375</v>
      </c>
      <c r="G10" s="78">
        <v>7776.193359375</v>
      </c>
      <c r="H10" s="78">
        <v>0</v>
      </c>
      <c r="I10" s="78">
        <v>25.485033988952601</v>
      </c>
      <c r="J10" s="78">
        <v>7535.3271484375</v>
      </c>
      <c r="K10" s="78">
        <v>75353.271484375</v>
      </c>
      <c r="L10" s="78">
        <v>1507.0654296875</v>
      </c>
      <c r="M10" s="78">
        <v>4.8771021120822304</v>
      </c>
      <c r="N10" s="78">
        <v>3.1781321077462099</v>
      </c>
      <c r="O10" s="78">
        <v>0</v>
      </c>
      <c r="P10" s="78" t="s">
        <v>207</v>
      </c>
      <c r="S10" s="78" t="s">
        <v>1247</v>
      </c>
      <c r="T10" s="78" t="s">
        <v>1247</v>
      </c>
    </row>
    <row r="11" spans="1:36" x14ac:dyDescent="0.3">
      <c r="A11" s="78" t="s">
        <v>10</v>
      </c>
      <c r="B11" s="78">
        <v>26</v>
      </c>
      <c r="C11" s="78">
        <v>43.371227264404297</v>
      </c>
      <c r="D11" s="78">
        <v>0</v>
      </c>
      <c r="E11" s="78">
        <v>0</v>
      </c>
      <c r="F11" s="78">
        <v>1.1670494824647899</v>
      </c>
      <c r="G11" s="78">
        <v>0</v>
      </c>
      <c r="H11" s="78">
        <v>0</v>
      </c>
      <c r="I11" s="78">
        <v>43.371227264404297</v>
      </c>
      <c r="J11" s="78">
        <v>1.1670494824647899</v>
      </c>
      <c r="K11" s="78">
        <v>11.6704948246479</v>
      </c>
      <c r="L11" s="78">
        <v>0.23340989649295801</v>
      </c>
      <c r="M11" s="78">
        <v>1.0670892703605499</v>
      </c>
      <c r="N11" s="78">
        <v>-0.63188073397546496</v>
      </c>
      <c r="O11" s="78">
        <v>0</v>
      </c>
      <c r="P11" s="78" t="s">
        <v>206</v>
      </c>
      <c r="S11" s="78" t="s">
        <v>1247</v>
      </c>
      <c r="T11" s="78" t="s">
        <v>1247</v>
      </c>
    </row>
    <row r="12" spans="1:36" x14ac:dyDescent="0.3">
      <c r="A12" s="78" t="s">
        <v>553</v>
      </c>
      <c r="B12" s="78">
        <v>48</v>
      </c>
      <c r="C12" s="78">
        <v>25.051856994628899</v>
      </c>
      <c r="D12" s="78">
        <v>24.7384033203125</v>
      </c>
      <c r="E12" s="78">
        <v>0</v>
      </c>
      <c r="F12" s="78">
        <v>19614.55859375</v>
      </c>
      <c r="G12" s="78">
        <v>24293.62109375</v>
      </c>
      <c r="H12" s="78">
        <v>0</v>
      </c>
      <c r="I12" s="78">
        <v>24.8951301574707</v>
      </c>
      <c r="J12" s="78">
        <v>21954.08984375</v>
      </c>
      <c r="K12" s="78">
        <v>219540.8984375</v>
      </c>
      <c r="L12" s="78">
        <v>4390.8179687499996</v>
      </c>
      <c r="M12" s="78">
        <v>5.34151543715753</v>
      </c>
      <c r="N12" s="78">
        <v>3.6425454328215201</v>
      </c>
      <c r="O12" s="78">
        <v>0</v>
      </c>
      <c r="P12" s="78" t="s">
        <v>207</v>
      </c>
      <c r="S12" s="78" t="s">
        <v>1247</v>
      </c>
      <c r="T12" s="78" t="s">
        <v>1247</v>
      </c>
    </row>
    <row r="13" spans="1:36" x14ac:dyDescent="0.3">
      <c r="A13" s="78" t="s">
        <v>554</v>
      </c>
      <c r="B13" s="78">
        <v>50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 t="s">
        <v>206</v>
      </c>
      <c r="S13" s="78" t="s">
        <v>1247</v>
      </c>
      <c r="T13" s="78" t="s">
        <v>1247</v>
      </c>
    </row>
    <row r="14" spans="1:36" x14ac:dyDescent="0.3">
      <c r="A14" s="78" t="s">
        <v>552</v>
      </c>
      <c r="B14" s="78">
        <v>52</v>
      </c>
      <c r="C14" s="78">
        <v>0</v>
      </c>
      <c r="D14" s="78">
        <v>43.279762268066399</v>
      </c>
      <c r="E14" s="78">
        <v>0</v>
      </c>
      <c r="F14" s="78">
        <v>1.24113366007805</v>
      </c>
      <c r="G14" s="78">
        <v>0</v>
      </c>
      <c r="H14" s="78">
        <v>0</v>
      </c>
      <c r="I14" s="78">
        <v>43.279762268066399</v>
      </c>
      <c r="J14" s="78">
        <v>1.24113366007805</v>
      </c>
      <c r="K14" s="78">
        <v>12.411336600780499</v>
      </c>
      <c r="L14" s="78">
        <v>0.24822673201560999</v>
      </c>
      <c r="M14" s="78">
        <v>1.09381855402781</v>
      </c>
      <c r="N14" s="78">
        <v>-0.60515145030820505</v>
      </c>
      <c r="O14" s="78">
        <v>0</v>
      </c>
      <c r="P14" s="78" t="s">
        <v>206</v>
      </c>
      <c r="S14" s="78" t="s">
        <v>1247</v>
      </c>
      <c r="T14" s="78" t="s">
        <v>1247</v>
      </c>
    </row>
    <row r="15" spans="1:36" x14ac:dyDescent="0.3">
      <c r="A15" s="78" t="s">
        <v>551</v>
      </c>
      <c r="B15" s="78">
        <v>54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 t="s">
        <v>206</v>
      </c>
      <c r="S15" s="78" t="s">
        <v>1247</v>
      </c>
      <c r="T15" s="78" t="s">
        <v>1247</v>
      </c>
    </row>
    <row r="16" spans="1:36" x14ac:dyDescent="0.3">
      <c r="A16" s="78" t="s">
        <v>550</v>
      </c>
      <c r="B16" s="78">
        <v>46</v>
      </c>
      <c r="C16" s="78">
        <v>0</v>
      </c>
      <c r="D16" s="78">
        <v>20.6642971038818</v>
      </c>
      <c r="E16" s="78">
        <v>0</v>
      </c>
      <c r="F16" s="78">
        <v>0</v>
      </c>
      <c r="G16" s="78">
        <v>391864.375</v>
      </c>
      <c r="H16" s="78">
        <v>0</v>
      </c>
      <c r="I16" s="78">
        <v>20.6642971038818</v>
      </c>
      <c r="J16" s="78">
        <v>391864.375</v>
      </c>
      <c r="K16" s="78">
        <v>3918643.75</v>
      </c>
      <c r="L16" s="78">
        <v>78372.875</v>
      </c>
      <c r="M16" s="78">
        <v>6.5931357828856596</v>
      </c>
      <c r="N16" s="78">
        <v>4.8941657785496497</v>
      </c>
      <c r="O16" s="78">
        <v>0</v>
      </c>
      <c r="P16" s="78" t="s">
        <v>207</v>
      </c>
      <c r="S16" s="78" t="s">
        <v>1247</v>
      </c>
      <c r="T16" s="78" t="s">
        <v>1247</v>
      </c>
    </row>
    <row r="17" spans="1:36" x14ac:dyDescent="0.3">
      <c r="A17" s="78" t="s">
        <v>549</v>
      </c>
      <c r="B17" s="78">
        <v>56</v>
      </c>
      <c r="C17" s="78">
        <v>0</v>
      </c>
      <c r="D17" s="78">
        <v>0</v>
      </c>
      <c r="E17" s="78">
        <v>0</v>
      </c>
      <c r="F17" s="78">
        <v>0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 t="s">
        <v>206</v>
      </c>
      <c r="S17" s="78" t="s">
        <v>1247</v>
      </c>
      <c r="T17" s="78" t="s">
        <v>1247</v>
      </c>
    </row>
    <row r="18" spans="1:36" x14ac:dyDescent="0.3">
      <c r="A18" s="78" t="s">
        <v>548</v>
      </c>
      <c r="B18" s="78">
        <v>58</v>
      </c>
      <c r="C18" s="78">
        <v>0</v>
      </c>
      <c r="D18" s="78">
        <v>0</v>
      </c>
      <c r="E18" s="78">
        <v>0</v>
      </c>
      <c r="F18" s="78">
        <v>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 t="s">
        <v>206</v>
      </c>
      <c r="S18" s="78" t="s">
        <v>1247</v>
      </c>
      <c r="T18" s="78" t="s">
        <v>1247</v>
      </c>
    </row>
    <row r="19" spans="1:36" x14ac:dyDescent="0.3">
      <c r="A19" s="78" t="s">
        <v>547</v>
      </c>
      <c r="B19" s="78">
        <v>60</v>
      </c>
      <c r="C19" s="78">
        <v>0</v>
      </c>
      <c r="D19" s="78">
        <v>0</v>
      </c>
      <c r="E19" s="78">
        <v>0</v>
      </c>
      <c r="F19" s="78">
        <v>0</v>
      </c>
      <c r="G19" s="78">
        <v>0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 t="s">
        <v>206</v>
      </c>
      <c r="S19" s="78" t="s">
        <v>1247</v>
      </c>
      <c r="T19" s="78" t="s">
        <v>1247</v>
      </c>
    </row>
    <row r="20" spans="1:36" x14ac:dyDescent="0.3">
      <c r="A20" s="78" t="s">
        <v>546</v>
      </c>
      <c r="B20" s="78">
        <v>62</v>
      </c>
      <c r="C20" s="78">
        <v>0</v>
      </c>
      <c r="D20" s="78">
        <v>0</v>
      </c>
      <c r="E20" s="78">
        <v>0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 t="s">
        <v>206</v>
      </c>
      <c r="S20" s="78" t="s">
        <v>1247</v>
      </c>
      <c r="T20" s="78" t="s">
        <v>1247</v>
      </c>
    </row>
    <row r="21" spans="1:36" x14ac:dyDescent="0.3">
      <c r="A21" s="78" t="s">
        <v>545</v>
      </c>
      <c r="B21" s="78">
        <v>64</v>
      </c>
      <c r="C21" s="78">
        <v>22.494743347168001</v>
      </c>
      <c r="D21" s="78">
        <v>21.93674659729</v>
      </c>
      <c r="E21" s="78">
        <v>0</v>
      </c>
      <c r="F21" s="78">
        <v>112345.65625</v>
      </c>
      <c r="G21" s="78">
        <v>164420.984375</v>
      </c>
      <c r="H21" s="78">
        <v>0</v>
      </c>
      <c r="I21" s="78">
        <v>22.215744972229</v>
      </c>
      <c r="J21" s="78">
        <v>138383.3203125</v>
      </c>
      <c r="K21" s="78">
        <v>1383833.203125</v>
      </c>
      <c r="L21" s="78">
        <v>27676.6640625</v>
      </c>
      <c r="M21" s="78">
        <v>6.1410837466757497</v>
      </c>
      <c r="N21" s="78">
        <v>4.4421137423397301</v>
      </c>
      <c r="O21" s="78">
        <v>0</v>
      </c>
      <c r="P21" s="78" t="s">
        <v>207</v>
      </c>
      <c r="S21" s="78" t="s">
        <v>1247</v>
      </c>
      <c r="T21" s="78" t="s">
        <v>1247</v>
      </c>
    </row>
    <row r="22" spans="1:36" x14ac:dyDescent="0.3">
      <c r="A22" s="78" t="s">
        <v>544</v>
      </c>
      <c r="B22" s="78">
        <v>66</v>
      </c>
      <c r="C22" s="78">
        <v>0</v>
      </c>
      <c r="D22" s="78">
        <v>0</v>
      </c>
      <c r="E22" s="78">
        <v>0</v>
      </c>
      <c r="F22" s="78">
        <v>0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 t="s">
        <v>206</v>
      </c>
      <c r="S22" s="78" t="s">
        <v>1247</v>
      </c>
      <c r="T22" s="78" t="s">
        <v>1247</v>
      </c>
    </row>
    <row r="23" spans="1:36" x14ac:dyDescent="0.3">
      <c r="A23" s="78" t="s">
        <v>543</v>
      </c>
      <c r="B23" s="78">
        <v>68</v>
      </c>
      <c r="C23" s="78">
        <v>0</v>
      </c>
      <c r="D23" s="78">
        <v>0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 t="s">
        <v>206</v>
      </c>
      <c r="S23" s="78" t="s">
        <v>1247</v>
      </c>
      <c r="T23" s="78" t="s">
        <v>1247</v>
      </c>
    </row>
    <row r="24" spans="1:36" x14ac:dyDescent="0.3">
      <c r="A24" s="78" t="s">
        <v>542</v>
      </c>
      <c r="B24" s="78">
        <v>70</v>
      </c>
      <c r="C24" s="78">
        <v>27.7408237457275</v>
      </c>
      <c r="D24" s="78">
        <v>27.670118331909201</v>
      </c>
      <c r="E24" s="78">
        <v>0</v>
      </c>
      <c r="F24" s="78">
        <v>3129.80322265625</v>
      </c>
      <c r="G24" s="78">
        <v>3284.546875</v>
      </c>
      <c r="H24" s="78">
        <v>0</v>
      </c>
      <c r="I24" s="78">
        <v>27.705471038818398</v>
      </c>
      <c r="J24" s="78">
        <v>3207.17504882812</v>
      </c>
      <c r="K24" s="78">
        <v>32071.750488281199</v>
      </c>
      <c r="L24" s="78">
        <v>641.43500976562495</v>
      </c>
      <c r="M24" s="78">
        <v>4.5061226645325601</v>
      </c>
      <c r="N24" s="78">
        <v>2.80715266019654</v>
      </c>
      <c r="O24" s="78">
        <v>0</v>
      </c>
      <c r="P24" s="78" t="s">
        <v>207</v>
      </c>
      <c r="S24" s="78" t="s">
        <v>1247</v>
      </c>
      <c r="T24" s="78" t="s">
        <v>1247</v>
      </c>
    </row>
    <row r="25" spans="1:36" x14ac:dyDescent="0.3">
      <c r="A25" s="78" t="s">
        <v>541</v>
      </c>
      <c r="B25" s="78">
        <v>72</v>
      </c>
      <c r="C25" s="78">
        <v>24.602863311767599</v>
      </c>
      <c r="D25" s="78">
        <v>24.6832790374756</v>
      </c>
      <c r="E25" s="78">
        <v>0</v>
      </c>
      <c r="F25" s="78">
        <v>26648.263671875</v>
      </c>
      <c r="G25" s="78">
        <v>25225.056640625</v>
      </c>
      <c r="H25" s="78">
        <v>0</v>
      </c>
      <c r="I25" s="78">
        <v>24.6430711746216</v>
      </c>
      <c r="J25" s="78">
        <v>25936.66015625</v>
      </c>
      <c r="K25" s="78">
        <v>259366.6015625</v>
      </c>
      <c r="L25" s="78">
        <v>5187.33203125</v>
      </c>
      <c r="M25" s="78">
        <v>5.41391405158247</v>
      </c>
      <c r="N25" s="78">
        <v>3.7149440472464499</v>
      </c>
      <c r="O25" s="78">
        <v>0</v>
      </c>
      <c r="P25" s="78" t="s">
        <v>207</v>
      </c>
      <c r="S25" s="78" t="s">
        <v>1247</v>
      </c>
      <c r="T25" s="78" t="s">
        <v>1247</v>
      </c>
    </row>
    <row r="26" spans="1:36" x14ac:dyDescent="0.3">
      <c r="A26" s="78" t="s">
        <v>540</v>
      </c>
      <c r="B26" s="78">
        <v>73</v>
      </c>
      <c r="C26" s="78">
        <v>25.598831176757798</v>
      </c>
      <c r="D26" s="78">
        <v>25.6498928070068</v>
      </c>
      <c r="E26" s="78">
        <v>0</v>
      </c>
      <c r="F26" s="78">
        <v>13503.4541015625</v>
      </c>
      <c r="G26" s="78">
        <v>13040.9501953125</v>
      </c>
      <c r="H26" s="78">
        <v>0</v>
      </c>
      <c r="I26" s="78">
        <v>25.624361991882299</v>
      </c>
      <c r="J26" s="78">
        <v>13272.2021484375</v>
      </c>
      <c r="K26" s="78">
        <v>132722.021484375</v>
      </c>
      <c r="L26" s="78">
        <v>2654.4404296875</v>
      </c>
      <c r="M26" s="78">
        <v>5.1229429877904398</v>
      </c>
      <c r="N26" s="78">
        <v>3.4239729834544201</v>
      </c>
      <c r="O26" s="78">
        <v>0</v>
      </c>
      <c r="P26" s="78" t="s">
        <v>207</v>
      </c>
      <c r="S26" s="78" t="s">
        <v>1247</v>
      </c>
      <c r="T26" s="78" t="s">
        <v>1247</v>
      </c>
    </row>
    <row r="27" spans="1:36" x14ac:dyDescent="0.3">
      <c r="A27" s="78" t="s">
        <v>539</v>
      </c>
      <c r="B27" s="78">
        <v>74</v>
      </c>
      <c r="C27" s="78">
        <v>35.430450439453097</v>
      </c>
      <c r="D27" s="78">
        <v>34.390251159667997</v>
      </c>
      <c r="E27" s="78">
        <v>0</v>
      </c>
      <c r="F27" s="78">
        <v>16.449913024902301</v>
      </c>
      <c r="G27" s="78">
        <v>33.457901000976598</v>
      </c>
      <c r="H27" s="78">
        <v>0</v>
      </c>
      <c r="I27" s="78">
        <v>34.910350799560497</v>
      </c>
      <c r="J27" s="78">
        <v>24.953907012939499</v>
      </c>
      <c r="K27" s="78">
        <v>249.53907012939499</v>
      </c>
      <c r="L27" s="78">
        <v>4.9907814025878903</v>
      </c>
      <c r="M27" s="78">
        <v>2.3971385524171498</v>
      </c>
      <c r="N27" s="78">
        <v>0.69816854808112705</v>
      </c>
      <c r="O27" s="78">
        <v>0</v>
      </c>
      <c r="P27" s="78" t="s">
        <v>207</v>
      </c>
      <c r="S27" s="78" t="s">
        <v>1247</v>
      </c>
      <c r="T27" s="78" t="s">
        <v>1247</v>
      </c>
    </row>
    <row r="28" spans="1:36" x14ac:dyDescent="0.3">
      <c r="A28" s="78" t="s">
        <v>538</v>
      </c>
      <c r="B28" s="78">
        <v>75</v>
      </c>
      <c r="C28" s="78">
        <v>23.472373962402301</v>
      </c>
      <c r="D28" s="78">
        <v>23.800230026245099</v>
      </c>
      <c r="E28" s="78">
        <v>0</v>
      </c>
      <c r="F28" s="78">
        <v>57645.80859375</v>
      </c>
      <c r="G28" s="78">
        <v>46087.68359375</v>
      </c>
      <c r="H28" s="78">
        <v>0</v>
      </c>
      <c r="I28" s="78">
        <v>23.636301994323698</v>
      </c>
      <c r="J28" s="78">
        <v>51866.74609375</v>
      </c>
      <c r="K28" s="78">
        <v>518667.4609375</v>
      </c>
      <c r="L28" s="78">
        <v>10373.34921875</v>
      </c>
      <c r="M28" s="78">
        <v>5.7148890029992598</v>
      </c>
      <c r="N28" s="78">
        <v>4.0159189986632402</v>
      </c>
      <c r="O28" s="78">
        <v>0</v>
      </c>
      <c r="P28" s="78" t="s">
        <v>207</v>
      </c>
      <c r="S28" s="78" t="s">
        <v>1247</v>
      </c>
      <c r="T28" s="78" t="s">
        <v>1247</v>
      </c>
    </row>
    <row r="29" spans="1:36" x14ac:dyDescent="0.3">
      <c r="A29" s="78" t="s">
        <v>537</v>
      </c>
      <c r="B29" s="78">
        <v>76</v>
      </c>
      <c r="C29" s="78">
        <v>26.471662521362301</v>
      </c>
      <c r="D29" s="78">
        <v>26.484619140625</v>
      </c>
      <c r="E29" s="78">
        <v>0</v>
      </c>
      <c r="F29" s="78">
        <v>7442.53466796875</v>
      </c>
      <c r="G29" s="78">
        <v>7377.00830078125</v>
      </c>
      <c r="H29" s="78">
        <v>0</v>
      </c>
      <c r="I29" s="78">
        <v>26.478140830993699</v>
      </c>
      <c r="J29" s="78">
        <v>7409.771484375</v>
      </c>
      <c r="K29" s="78">
        <v>74097.71484375</v>
      </c>
      <c r="L29" s="78">
        <v>1481.954296875</v>
      </c>
      <c r="M29" s="78">
        <v>4.8698048146452804</v>
      </c>
      <c r="N29" s="78">
        <v>3.1708348103092701</v>
      </c>
      <c r="O29" s="78">
        <v>0</v>
      </c>
      <c r="P29" s="78" t="s">
        <v>207</v>
      </c>
      <c r="S29" s="78" t="s">
        <v>1247</v>
      </c>
      <c r="T29" s="78" t="s">
        <v>1247</v>
      </c>
    </row>
    <row r="30" spans="1:36" x14ac:dyDescent="0.3">
      <c r="A30" s="78" t="s">
        <v>536</v>
      </c>
      <c r="B30" s="78">
        <v>77</v>
      </c>
      <c r="C30" s="78">
        <v>35.644359588622997</v>
      </c>
      <c r="D30" s="78">
        <v>36.3739204406738</v>
      </c>
      <c r="E30" s="78">
        <v>0</v>
      </c>
      <c r="F30" s="78">
        <v>211.42328262329099</v>
      </c>
      <c r="G30" s="78">
        <v>129.40449714660599</v>
      </c>
      <c r="H30" s="78">
        <v>0</v>
      </c>
      <c r="I30" s="78">
        <v>36.009140014648402</v>
      </c>
      <c r="J30" s="78">
        <v>170.41388988494899</v>
      </c>
      <c r="K30" s="78">
        <v>1704.13889884949</v>
      </c>
      <c r="L30" s="78">
        <v>34.082777976989703</v>
      </c>
      <c r="M30" s="78">
        <v>3.23150498981181</v>
      </c>
      <c r="N30" s="78">
        <v>1.5325349854757899</v>
      </c>
      <c r="O30" s="78">
        <v>0</v>
      </c>
      <c r="P30" s="78" t="s">
        <v>207</v>
      </c>
      <c r="S30" s="78" t="s">
        <v>1247</v>
      </c>
      <c r="T30" s="78" t="s">
        <v>1247</v>
      </c>
    </row>
    <row r="31" spans="1:36" x14ac:dyDescent="0.3">
      <c r="A31" s="78" t="s">
        <v>1147</v>
      </c>
      <c r="B31" s="78">
        <v>139</v>
      </c>
      <c r="C31" s="78">
        <v>0</v>
      </c>
      <c r="D31" s="78">
        <v>40.824207305908203</v>
      </c>
      <c r="E31" s="78">
        <v>0</v>
      </c>
      <c r="F31" s="78">
        <v>6.4873129129409804E-2</v>
      </c>
      <c r="G31" s="78">
        <v>0</v>
      </c>
      <c r="H31" s="78">
        <v>0</v>
      </c>
      <c r="I31" s="78">
        <v>40.824207305908203</v>
      </c>
      <c r="J31" s="78">
        <v>6.4873129129409804E-2</v>
      </c>
      <c r="K31" s="78">
        <v>0.64873129129409801</v>
      </c>
      <c r="L31" s="78">
        <v>1.2974625825882E-2</v>
      </c>
      <c r="M31" s="78">
        <v>-0.18793515354409501</v>
      </c>
      <c r="N31" s="78">
        <v>-1.8869051578801099</v>
      </c>
      <c r="O31" s="78">
        <v>-1</v>
      </c>
      <c r="P31" s="78" t="s">
        <v>206</v>
      </c>
      <c r="Q31" s="78" t="s">
        <v>369</v>
      </c>
      <c r="R31" s="78" t="s">
        <v>522</v>
      </c>
      <c r="S31" s="78" t="s">
        <v>34</v>
      </c>
      <c r="T31" s="78" t="s">
        <v>34</v>
      </c>
      <c r="U31" s="78" t="s">
        <v>92</v>
      </c>
      <c r="V31" s="78" t="s">
        <v>36</v>
      </c>
      <c r="W31" s="78" t="s">
        <v>36</v>
      </c>
      <c r="X31" s="78" t="s">
        <v>36</v>
      </c>
      <c r="Y31" s="78" t="s">
        <v>36</v>
      </c>
      <c r="Z31" s="78" t="s">
        <v>36</v>
      </c>
      <c r="AA31" s="78" t="s">
        <v>36</v>
      </c>
      <c r="AB31" s="78" t="s">
        <v>529</v>
      </c>
      <c r="AC31" s="78" t="s">
        <v>36</v>
      </c>
      <c r="AD31" s="78" t="s">
        <v>36</v>
      </c>
      <c r="AE31" s="78" t="s">
        <v>247</v>
      </c>
      <c r="AF31" s="78" t="s">
        <v>36</v>
      </c>
      <c r="AG31" s="78" t="s">
        <v>203</v>
      </c>
      <c r="AH31" s="78" t="s">
        <v>43</v>
      </c>
      <c r="AI31" s="78" t="s">
        <v>45</v>
      </c>
      <c r="AJ31" s="78" t="s">
        <v>1253</v>
      </c>
    </row>
    <row r="32" spans="1:36" x14ac:dyDescent="0.3">
      <c r="A32" s="78" t="s">
        <v>1114</v>
      </c>
      <c r="B32" s="78">
        <v>106</v>
      </c>
      <c r="C32" s="78">
        <v>31.851589202880898</v>
      </c>
      <c r="D32" s="78">
        <v>31.188501358032202</v>
      </c>
      <c r="E32" s="78">
        <v>0</v>
      </c>
      <c r="F32" s="78">
        <v>31.823438644409201</v>
      </c>
      <c r="G32" s="78">
        <v>50.302776336669901</v>
      </c>
      <c r="H32" s="78">
        <v>0</v>
      </c>
      <c r="I32" s="78">
        <v>31.5200452804565</v>
      </c>
      <c r="J32" s="78">
        <v>41.063107490539601</v>
      </c>
      <c r="K32" s="78">
        <v>410.63107490539602</v>
      </c>
      <c r="L32" s="78">
        <v>8.2126214981079109</v>
      </c>
      <c r="M32" s="78">
        <v>2.6134518119349099</v>
      </c>
      <c r="N32" s="78">
        <v>0.91448180759888897</v>
      </c>
      <c r="O32" s="78">
        <v>-1</v>
      </c>
      <c r="P32" s="78" t="s">
        <v>207</v>
      </c>
      <c r="Q32" s="78" t="s">
        <v>419</v>
      </c>
      <c r="R32" s="78" t="s">
        <v>217</v>
      </c>
      <c r="S32" s="78" t="s">
        <v>34</v>
      </c>
      <c r="T32" s="78" t="s">
        <v>34</v>
      </c>
      <c r="U32" s="78" t="s">
        <v>530</v>
      </c>
      <c r="V32" s="78" t="s">
        <v>36</v>
      </c>
      <c r="W32" s="78" t="s">
        <v>36</v>
      </c>
      <c r="X32" s="78" t="s">
        <v>36</v>
      </c>
      <c r="Y32" s="78" t="s">
        <v>37</v>
      </c>
      <c r="Z32" s="78" t="s">
        <v>36</v>
      </c>
      <c r="AA32" s="78" t="s">
        <v>36</v>
      </c>
      <c r="AB32" s="78" t="s">
        <v>224</v>
      </c>
      <c r="AC32" s="78" t="s">
        <v>36</v>
      </c>
      <c r="AD32" s="78" t="s">
        <v>37</v>
      </c>
      <c r="AE32" s="78" t="s">
        <v>247</v>
      </c>
      <c r="AF32" s="78" t="s">
        <v>36</v>
      </c>
      <c r="AG32" s="78" t="s">
        <v>201</v>
      </c>
      <c r="AH32" s="78" t="s">
        <v>43</v>
      </c>
      <c r="AI32" s="78" t="s">
        <v>45</v>
      </c>
      <c r="AJ32" s="78" t="s">
        <v>1253</v>
      </c>
    </row>
    <row r="33" spans="1:36" x14ac:dyDescent="0.3">
      <c r="A33" s="78" t="s">
        <v>1053</v>
      </c>
      <c r="B33" s="78">
        <v>16</v>
      </c>
      <c r="C33" s="78">
        <v>40.476211547851598</v>
      </c>
      <c r="D33" s="78">
        <v>41.618564605712898</v>
      </c>
      <c r="E33" s="78">
        <v>0</v>
      </c>
      <c r="F33" s="78">
        <v>8.1868165731430107</v>
      </c>
      <c r="G33" s="78">
        <v>3.7955889105796801</v>
      </c>
      <c r="H33" s="78">
        <v>0</v>
      </c>
      <c r="I33" s="78">
        <v>41.047388076782198</v>
      </c>
      <c r="J33" s="78">
        <v>5.9912027418613398</v>
      </c>
      <c r="K33" s="78">
        <v>59.912027418613398</v>
      </c>
      <c r="L33" s="78">
        <v>1.19824054837227</v>
      </c>
      <c r="M33" s="78">
        <v>1.7775140163324501</v>
      </c>
      <c r="N33" s="78">
        <v>7.8544011996429006E-2</v>
      </c>
      <c r="O33" s="78">
        <v>-1</v>
      </c>
      <c r="P33" s="78" t="s">
        <v>206</v>
      </c>
      <c r="Q33" s="78" t="s">
        <v>462</v>
      </c>
      <c r="R33" s="78" t="s">
        <v>99</v>
      </c>
      <c r="S33" s="78" t="s">
        <v>34</v>
      </c>
      <c r="T33" s="78" t="s">
        <v>34</v>
      </c>
      <c r="U33" s="78" t="s">
        <v>214</v>
      </c>
      <c r="V33" s="78" t="s">
        <v>36</v>
      </c>
      <c r="W33" s="78" t="s">
        <v>36</v>
      </c>
      <c r="X33" s="78" t="s">
        <v>36</v>
      </c>
      <c r="Y33" s="78" t="s">
        <v>36</v>
      </c>
      <c r="Z33" s="78" t="s">
        <v>37</v>
      </c>
      <c r="AA33" s="78" t="s">
        <v>36</v>
      </c>
      <c r="AB33" s="78" t="s">
        <v>216</v>
      </c>
      <c r="AC33" s="78" t="s">
        <v>36</v>
      </c>
      <c r="AD33" s="78" t="s">
        <v>36</v>
      </c>
      <c r="AE33" s="78" t="s">
        <v>247</v>
      </c>
      <c r="AF33" s="78" t="s">
        <v>36</v>
      </c>
      <c r="AG33" s="78" t="s">
        <v>203</v>
      </c>
      <c r="AH33" s="78" t="s">
        <v>42</v>
      </c>
      <c r="AI33" s="78" t="s">
        <v>45</v>
      </c>
      <c r="AJ33" s="78" t="s">
        <v>1253</v>
      </c>
    </row>
    <row r="34" spans="1:36" x14ac:dyDescent="0.3">
      <c r="A34" s="78" t="s">
        <v>1038</v>
      </c>
      <c r="B34" s="78">
        <v>1</v>
      </c>
      <c r="C34" s="78">
        <v>29.60276222229</v>
      </c>
      <c r="D34" s="78">
        <v>30.199766159057599</v>
      </c>
      <c r="E34" s="78">
        <v>29.894071578979499</v>
      </c>
      <c r="F34" s="78">
        <v>465.45913696289102</v>
      </c>
      <c r="G34" s="78">
        <v>310.88253784179699</v>
      </c>
      <c r="H34" s="78">
        <v>382.25286865234398</v>
      </c>
      <c r="I34" s="78">
        <v>29.898866653442401</v>
      </c>
      <c r="J34" s="78">
        <v>386.19818115234398</v>
      </c>
      <c r="K34" s="78">
        <v>3861.9818115234398</v>
      </c>
      <c r="L34" s="78">
        <v>77.239636230468705</v>
      </c>
      <c r="M34" s="78">
        <v>3.5868102240851099</v>
      </c>
      <c r="N34" s="78">
        <v>1.8878402197491</v>
      </c>
      <c r="O34" s="78">
        <v>81.2</v>
      </c>
      <c r="P34" s="78" t="s">
        <v>207</v>
      </c>
      <c r="Q34" s="78" t="s">
        <v>492</v>
      </c>
      <c r="R34" s="78" t="s">
        <v>520</v>
      </c>
      <c r="S34" s="78" t="s">
        <v>33</v>
      </c>
      <c r="T34" s="78" t="s">
        <v>33</v>
      </c>
      <c r="U34" s="78" t="s">
        <v>1024</v>
      </c>
      <c r="V34" s="78" t="s">
        <v>36</v>
      </c>
      <c r="W34" s="78" t="s">
        <v>36</v>
      </c>
      <c r="X34" s="78" t="s">
        <v>36</v>
      </c>
      <c r="Y34" s="78" t="s">
        <v>36</v>
      </c>
      <c r="Z34" s="78" t="s">
        <v>37</v>
      </c>
      <c r="AA34" s="78" t="s">
        <v>36</v>
      </c>
      <c r="AB34" s="78" t="s">
        <v>112</v>
      </c>
      <c r="AC34" s="78" t="s">
        <v>37</v>
      </c>
      <c r="AD34" s="78" t="s">
        <v>247</v>
      </c>
      <c r="AE34" s="78" t="s">
        <v>247</v>
      </c>
      <c r="AF34" s="78" t="s">
        <v>36</v>
      </c>
      <c r="AG34" s="78" t="s">
        <v>204</v>
      </c>
      <c r="AH34" s="78" t="s">
        <v>39</v>
      </c>
      <c r="AI34" s="78" t="s">
        <v>44</v>
      </c>
      <c r="AJ34" s="78" t="s">
        <v>1253</v>
      </c>
    </row>
    <row r="35" spans="1:36" x14ac:dyDescent="0.3">
      <c r="A35" s="78" t="s">
        <v>1039</v>
      </c>
      <c r="B35" s="78">
        <v>2</v>
      </c>
      <c r="C35" s="78">
        <v>29.894071578979499</v>
      </c>
      <c r="D35" s="78">
        <v>12.970186233520501</v>
      </c>
      <c r="E35" s="78">
        <v>12.9316959381104</v>
      </c>
      <c r="F35" s="78">
        <v>43275848</v>
      </c>
      <c r="G35" s="78">
        <v>35591100</v>
      </c>
      <c r="H35" s="78">
        <v>36529396</v>
      </c>
      <c r="I35" s="78">
        <v>18.5986512502034</v>
      </c>
      <c r="J35" s="78">
        <v>38465448</v>
      </c>
      <c r="K35" s="78">
        <v>384654480</v>
      </c>
      <c r="L35" s="78">
        <v>7693089.5999999996</v>
      </c>
      <c r="M35" s="78">
        <v>8.5850707949512</v>
      </c>
      <c r="N35" s="78">
        <v>6.8861007906151803</v>
      </c>
      <c r="O35" s="78">
        <v>44</v>
      </c>
      <c r="P35" s="78" t="s">
        <v>207</v>
      </c>
      <c r="Q35" s="78" t="s">
        <v>478</v>
      </c>
      <c r="R35" s="78" t="s">
        <v>529</v>
      </c>
      <c r="S35" s="78" t="s">
        <v>33</v>
      </c>
      <c r="T35" s="78" t="s">
        <v>33</v>
      </c>
      <c r="U35" s="78" t="s">
        <v>520</v>
      </c>
      <c r="V35" s="78" t="s">
        <v>37</v>
      </c>
      <c r="W35" s="78" t="s">
        <v>37</v>
      </c>
      <c r="X35" s="78" t="s">
        <v>37</v>
      </c>
      <c r="Y35" s="78" t="s">
        <v>37</v>
      </c>
      <c r="Z35" s="78" t="s">
        <v>36</v>
      </c>
      <c r="AA35" s="78" t="s">
        <v>36</v>
      </c>
      <c r="AB35" s="78" t="s">
        <v>526</v>
      </c>
      <c r="AC35" s="78" t="s">
        <v>36</v>
      </c>
      <c r="AD35" s="78" t="s">
        <v>247</v>
      </c>
      <c r="AE35" s="78" t="s">
        <v>247</v>
      </c>
      <c r="AF35" s="78" t="s">
        <v>36</v>
      </c>
      <c r="AG35" s="78" t="s">
        <v>201</v>
      </c>
      <c r="AH35" s="78" t="s">
        <v>40</v>
      </c>
      <c r="AI35" s="78" t="s">
        <v>44</v>
      </c>
      <c r="AJ35" s="78" t="s">
        <v>1253</v>
      </c>
    </row>
    <row r="36" spans="1:36" x14ac:dyDescent="0.3">
      <c r="A36" s="78" t="s">
        <v>1040</v>
      </c>
      <c r="B36" s="78">
        <v>3</v>
      </c>
      <c r="C36" s="78">
        <v>27.608821868896499</v>
      </c>
      <c r="D36" s="78">
        <v>27.954292297363299</v>
      </c>
      <c r="E36" s="78">
        <v>28.1044921875</v>
      </c>
      <c r="F36" s="78">
        <v>1791.92028808594</v>
      </c>
      <c r="G36" s="78">
        <v>1418.68432617188</v>
      </c>
      <c r="H36" s="78">
        <v>1281.69836425781</v>
      </c>
      <c r="I36" s="78">
        <v>27.889202117919901</v>
      </c>
      <c r="J36" s="78">
        <v>1497.43432617188</v>
      </c>
      <c r="K36" s="78">
        <v>14974.343261718799</v>
      </c>
      <c r="L36" s="78">
        <v>299.48686523437499</v>
      </c>
      <c r="M36" s="78">
        <v>4.1753477843791504</v>
      </c>
      <c r="N36" s="78">
        <v>2.4763777800431299</v>
      </c>
      <c r="O36" s="78">
        <v>79.599999999999994</v>
      </c>
      <c r="P36" s="78" t="s">
        <v>207</v>
      </c>
      <c r="Q36" s="78" t="s">
        <v>475</v>
      </c>
      <c r="R36" s="78" t="s">
        <v>527</v>
      </c>
      <c r="S36" s="78" t="s">
        <v>33</v>
      </c>
      <c r="T36" s="78" t="s">
        <v>33</v>
      </c>
      <c r="U36" s="78" t="s">
        <v>1020</v>
      </c>
      <c r="V36" s="78" t="s">
        <v>36</v>
      </c>
      <c r="W36" s="78" t="s">
        <v>36</v>
      </c>
      <c r="X36" s="78" t="s">
        <v>36</v>
      </c>
      <c r="Y36" s="78" t="s">
        <v>36</v>
      </c>
      <c r="Z36" s="78" t="s">
        <v>37</v>
      </c>
      <c r="AA36" s="78" t="s">
        <v>36</v>
      </c>
      <c r="AB36" s="78" t="s">
        <v>224</v>
      </c>
      <c r="AC36" s="78" t="s">
        <v>36</v>
      </c>
      <c r="AD36" s="78" t="s">
        <v>247</v>
      </c>
      <c r="AE36" s="78" t="s">
        <v>247</v>
      </c>
      <c r="AF36" s="78" t="s">
        <v>36</v>
      </c>
      <c r="AG36" s="78" t="s">
        <v>204</v>
      </c>
      <c r="AH36" s="78" t="s">
        <v>40</v>
      </c>
      <c r="AI36" s="78" t="s">
        <v>44</v>
      </c>
      <c r="AJ36" s="78" t="s">
        <v>1253</v>
      </c>
    </row>
    <row r="37" spans="1:36" x14ac:dyDescent="0.3">
      <c r="A37" s="78" t="s">
        <v>1041</v>
      </c>
      <c r="B37" s="78">
        <v>4</v>
      </c>
      <c r="C37" s="78">
        <v>20.736284255981399</v>
      </c>
      <c r="D37" s="78">
        <v>20.843694686889599</v>
      </c>
      <c r="E37" s="78">
        <v>21.013994216918899</v>
      </c>
      <c r="F37" s="78">
        <v>186703.1875</v>
      </c>
      <c r="G37" s="78">
        <v>173626.171875</v>
      </c>
      <c r="H37" s="78">
        <v>154744.015625</v>
      </c>
      <c r="I37" s="78">
        <v>20.864657719930001</v>
      </c>
      <c r="J37" s="78">
        <v>171691.125</v>
      </c>
      <c r="K37" s="78">
        <v>1716911.25</v>
      </c>
      <c r="L37" s="78">
        <v>34338.224999999999</v>
      </c>
      <c r="M37" s="78">
        <v>6.2347478463365498</v>
      </c>
      <c r="N37" s="78">
        <v>4.5357778420005301</v>
      </c>
      <c r="O37" s="78">
        <v>79.599999999999994</v>
      </c>
      <c r="P37" s="78" t="s">
        <v>207</v>
      </c>
      <c r="Q37" s="78" t="s">
        <v>472</v>
      </c>
      <c r="R37" s="78" t="s">
        <v>530</v>
      </c>
      <c r="S37" s="78" t="s">
        <v>33</v>
      </c>
      <c r="T37" s="78" t="s">
        <v>33</v>
      </c>
      <c r="U37" s="78" t="s">
        <v>520</v>
      </c>
      <c r="V37" s="78" t="s">
        <v>37</v>
      </c>
      <c r="W37" s="78" t="s">
        <v>37</v>
      </c>
      <c r="X37" s="78" t="s">
        <v>37</v>
      </c>
      <c r="Y37" s="78" t="s">
        <v>37</v>
      </c>
      <c r="Z37" s="78" t="s">
        <v>36</v>
      </c>
      <c r="AA37" s="78" t="s">
        <v>36</v>
      </c>
      <c r="AB37" s="78" t="s">
        <v>526</v>
      </c>
      <c r="AC37" s="78" t="s">
        <v>36</v>
      </c>
      <c r="AD37" s="78" t="s">
        <v>247</v>
      </c>
      <c r="AE37" s="78" t="s">
        <v>247</v>
      </c>
      <c r="AF37" s="78" t="s">
        <v>36</v>
      </c>
      <c r="AG37" s="78" t="s">
        <v>201</v>
      </c>
      <c r="AH37" s="78" t="s">
        <v>41</v>
      </c>
      <c r="AI37" s="78" t="s">
        <v>44</v>
      </c>
      <c r="AJ37" s="78" t="s">
        <v>1253</v>
      </c>
    </row>
    <row r="38" spans="1:36" x14ac:dyDescent="0.3">
      <c r="A38" s="78" t="s">
        <v>1042</v>
      </c>
      <c r="B38" s="78">
        <v>5</v>
      </c>
      <c r="C38" s="78">
        <v>32.769599914550803</v>
      </c>
      <c r="D38" s="78">
        <v>32.9250679016113</v>
      </c>
      <c r="E38" s="78">
        <v>33.329250335693402</v>
      </c>
      <c r="F38" s="78">
        <v>54.710689544677699</v>
      </c>
      <c r="G38" s="78">
        <v>49.252185821533203</v>
      </c>
      <c r="H38" s="78">
        <v>37.476089477539098</v>
      </c>
      <c r="I38" s="78">
        <v>33.007972717285199</v>
      </c>
      <c r="J38" s="78">
        <v>47.1463216145833</v>
      </c>
      <c r="K38" s="78">
        <v>471.46321614583297</v>
      </c>
      <c r="L38" s="78">
        <v>9.4292643229166693</v>
      </c>
      <c r="M38" s="78">
        <v>2.6734478144687599</v>
      </c>
      <c r="N38" s="78">
        <v>0.97447781013274304</v>
      </c>
      <c r="O38" s="78">
        <v>18</v>
      </c>
      <c r="P38" s="78" t="s">
        <v>207</v>
      </c>
      <c r="Q38" s="78" t="s">
        <v>469</v>
      </c>
      <c r="R38" s="78" t="s">
        <v>223</v>
      </c>
      <c r="S38" s="78" t="s">
        <v>33</v>
      </c>
      <c r="T38" s="78" t="s">
        <v>33</v>
      </c>
      <c r="U38" s="78" t="s">
        <v>96</v>
      </c>
      <c r="V38" s="78" t="s">
        <v>36</v>
      </c>
      <c r="W38" s="78" t="s">
        <v>36</v>
      </c>
      <c r="X38" s="78" t="s">
        <v>36</v>
      </c>
      <c r="Y38" s="78" t="s">
        <v>36</v>
      </c>
      <c r="Z38" s="78" t="s">
        <v>37</v>
      </c>
      <c r="AA38" s="78" t="s">
        <v>36</v>
      </c>
      <c r="AB38" s="78" t="s">
        <v>526</v>
      </c>
      <c r="AC38" s="78" t="s">
        <v>36</v>
      </c>
      <c r="AD38" s="78" t="s">
        <v>247</v>
      </c>
      <c r="AE38" s="78" t="s">
        <v>247</v>
      </c>
      <c r="AF38" s="78" t="s">
        <v>36</v>
      </c>
      <c r="AG38" s="78" t="s">
        <v>201</v>
      </c>
      <c r="AH38" s="78" t="s">
        <v>40</v>
      </c>
      <c r="AI38" s="78" t="s">
        <v>44</v>
      </c>
      <c r="AJ38" s="78" t="s">
        <v>1253</v>
      </c>
    </row>
    <row r="39" spans="1:36" x14ac:dyDescent="0.3">
      <c r="A39" s="78" t="s">
        <v>1043</v>
      </c>
      <c r="B39" s="78">
        <v>6</v>
      </c>
      <c r="C39" s="78">
        <v>32.477935791015597</v>
      </c>
      <c r="D39" s="78">
        <v>32.876296997070298</v>
      </c>
      <c r="E39" s="78">
        <v>32.670848846435497</v>
      </c>
      <c r="F39" s="78">
        <v>66.635726928710895</v>
      </c>
      <c r="G39" s="78">
        <v>50.9031982421875</v>
      </c>
      <c r="H39" s="78">
        <v>58.487937927246101</v>
      </c>
      <c r="I39" s="78">
        <v>32.675027211507199</v>
      </c>
      <c r="J39" s="78">
        <v>58.675621032714801</v>
      </c>
      <c r="K39" s="78">
        <v>586.75621032714798</v>
      </c>
      <c r="L39" s="78">
        <v>11.735124206543</v>
      </c>
      <c r="M39" s="78">
        <v>2.7684576949413402</v>
      </c>
      <c r="N39" s="78">
        <v>1.0694876906053199</v>
      </c>
      <c r="O39" s="78">
        <v>26.8</v>
      </c>
      <c r="P39" s="78" t="s">
        <v>207</v>
      </c>
      <c r="Q39" s="78" t="s">
        <v>466</v>
      </c>
      <c r="R39" s="78" t="s">
        <v>92</v>
      </c>
      <c r="S39" s="78" t="s">
        <v>33</v>
      </c>
      <c r="T39" s="78" t="s">
        <v>33</v>
      </c>
      <c r="U39" s="78" t="s">
        <v>520</v>
      </c>
      <c r="V39" s="78" t="s">
        <v>37</v>
      </c>
      <c r="W39" s="78" t="s">
        <v>37</v>
      </c>
      <c r="X39" s="78" t="s">
        <v>37</v>
      </c>
      <c r="Y39" s="78" t="s">
        <v>37</v>
      </c>
      <c r="Z39" s="78" t="s">
        <v>36</v>
      </c>
      <c r="AA39" s="78" t="s">
        <v>36</v>
      </c>
      <c r="AB39" s="78" t="s">
        <v>247</v>
      </c>
      <c r="AC39" s="78" t="s">
        <v>37</v>
      </c>
      <c r="AD39" s="78" t="s">
        <v>247</v>
      </c>
      <c r="AE39" s="78" t="s">
        <v>247</v>
      </c>
      <c r="AF39" s="78" t="s">
        <v>36</v>
      </c>
      <c r="AG39" s="78" t="s">
        <v>202</v>
      </c>
      <c r="AH39" s="78" t="s">
        <v>39</v>
      </c>
      <c r="AI39" s="78" t="s">
        <v>44</v>
      </c>
      <c r="AJ39" s="78" t="s">
        <v>1253</v>
      </c>
    </row>
    <row r="40" spans="1:36" x14ac:dyDescent="0.3">
      <c r="A40" s="78" t="s">
        <v>1043</v>
      </c>
      <c r="B40" s="78">
        <v>99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26.8</v>
      </c>
      <c r="P40" s="78" t="s">
        <v>206</v>
      </c>
      <c r="Q40" s="78" t="s">
        <v>466</v>
      </c>
      <c r="R40" s="78" t="s">
        <v>92</v>
      </c>
      <c r="S40" s="78" t="s">
        <v>33</v>
      </c>
      <c r="T40" s="78" t="s">
        <v>33</v>
      </c>
      <c r="U40" s="78" t="s">
        <v>520</v>
      </c>
      <c r="V40" s="78" t="s">
        <v>37</v>
      </c>
      <c r="W40" s="78" t="s">
        <v>37</v>
      </c>
      <c r="X40" s="78" t="s">
        <v>37</v>
      </c>
      <c r="Y40" s="78" t="s">
        <v>37</v>
      </c>
      <c r="Z40" s="78" t="s">
        <v>36</v>
      </c>
      <c r="AA40" s="78" t="s">
        <v>36</v>
      </c>
      <c r="AB40" s="78" t="s">
        <v>247</v>
      </c>
      <c r="AC40" s="78" t="s">
        <v>37</v>
      </c>
      <c r="AD40" s="78" t="s">
        <v>247</v>
      </c>
      <c r="AE40" s="78" t="s">
        <v>247</v>
      </c>
      <c r="AF40" s="78" t="s">
        <v>36</v>
      </c>
      <c r="AG40" s="78" t="s">
        <v>202</v>
      </c>
      <c r="AH40" s="78" t="s">
        <v>39</v>
      </c>
      <c r="AI40" s="78" t="s">
        <v>44</v>
      </c>
      <c r="AJ40" s="78" t="s">
        <v>1253</v>
      </c>
    </row>
    <row r="41" spans="1:36" x14ac:dyDescent="0.3">
      <c r="A41" s="78" t="s">
        <v>1044</v>
      </c>
      <c r="B41" s="78">
        <v>7</v>
      </c>
      <c r="C41" s="78">
        <v>39.502349853515597</v>
      </c>
      <c r="D41" s="78">
        <v>42.529743194580099</v>
      </c>
      <c r="E41" s="78">
        <v>0</v>
      </c>
      <c r="F41" s="78">
        <v>15.7656490802765</v>
      </c>
      <c r="G41" s="78">
        <v>2.0558935403823901</v>
      </c>
      <c r="H41" s="78">
        <v>0</v>
      </c>
      <c r="I41" s="78">
        <v>41.016046524047901</v>
      </c>
      <c r="J41" s="78">
        <v>8.9107713103294408</v>
      </c>
      <c r="K41" s="78">
        <v>89.107713103294401</v>
      </c>
      <c r="L41" s="78">
        <v>1.7821542620658899</v>
      </c>
      <c r="M41" s="78">
        <v>1.9499152979001599</v>
      </c>
      <c r="N41" s="78">
        <v>0.25094529356413903</v>
      </c>
      <c r="O41" s="78">
        <v>11.7</v>
      </c>
      <c r="P41" s="78" t="s">
        <v>206</v>
      </c>
      <c r="Q41" s="78" t="s">
        <v>463</v>
      </c>
      <c r="R41" s="78" t="s">
        <v>96</v>
      </c>
      <c r="S41" s="78" t="s">
        <v>33</v>
      </c>
      <c r="T41" s="78" t="s">
        <v>33</v>
      </c>
      <c r="U41" s="78" t="s">
        <v>223</v>
      </c>
      <c r="V41" s="78" t="s">
        <v>36</v>
      </c>
      <c r="W41" s="78" t="s">
        <v>36</v>
      </c>
      <c r="X41" s="78" t="s">
        <v>36</v>
      </c>
      <c r="Y41" s="78" t="s">
        <v>37</v>
      </c>
      <c r="Z41" s="78" t="s">
        <v>36</v>
      </c>
      <c r="AA41" s="78" t="s">
        <v>36</v>
      </c>
      <c r="AB41" s="78" t="s">
        <v>247</v>
      </c>
      <c r="AC41" s="78" t="s">
        <v>37</v>
      </c>
      <c r="AD41" s="78" t="s">
        <v>247</v>
      </c>
      <c r="AE41" s="78" t="s">
        <v>247</v>
      </c>
      <c r="AF41" s="78" t="s">
        <v>36</v>
      </c>
      <c r="AG41" s="78" t="s">
        <v>200</v>
      </c>
      <c r="AH41" s="78" t="s">
        <v>39</v>
      </c>
      <c r="AI41" s="78" t="s">
        <v>44</v>
      </c>
      <c r="AJ41" s="78" t="s">
        <v>1253</v>
      </c>
    </row>
    <row r="42" spans="1:36" x14ac:dyDescent="0.3">
      <c r="A42" s="78" t="s">
        <v>1045</v>
      </c>
      <c r="B42" s="78">
        <v>8</v>
      </c>
      <c r="C42" s="78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46</v>
      </c>
      <c r="P42" s="78" t="s">
        <v>206</v>
      </c>
      <c r="Q42" s="78" t="s">
        <v>460</v>
      </c>
      <c r="R42" s="78" t="s">
        <v>99</v>
      </c>
      <c r="S42" s="78" t="s">
        <v>33</v>
      </c>
      <c r="T42" s="78" t="s">
        <v>33</v>
      </c>
      <c r="U42" s="78" t="s">
        <v>214</v>
      </c>
      <c r="V42" s="78" t="s">
        <v>36</v>
      </c>
      <c r="W42" s="78" t="s">
        <v>36</v>
      </c>
      <c r="X42" s="78" t="s">
        <v>36</v>
      </c>
      <c r="Y42" s="78" t="s">
        <v>36</v>
      </c>
      <c r="Z42" s="78" t="s">
        <v>37</v>
      </c>
      <c r="AA42" s="78" t="s">
        <v>36</v>
      </c>
      <c r="AB42" s="78" t="s">
        <v>247</v>
      </c>
      <c r="AC42" s="78" t="s">
        <v>36</v>
      </c>
      <c r="AD42" s="78" t="s">
        <v>247</v>
      </c>
      <c r="AE42" s="78" t="s">
        <v>247</v>
      </c>
      <c r="AF42" s="78" t="s">
        <v>36</v>
      </c>
      <c r="AG42" s="78" t="s">
        <v>203</v>
      </c>
      <c r="AH42" s="78" t="s">
        <v>40</v>
      </c>
      <c r="AI42" s="78" t="s">
        <v>44</v>
      </c>
      <c r="AJ42" s="78" t="s">
        <v>1253</v>
      </c>
    </row>
    <row r="43" spans="1:36" x14ac:dyDescent="0.3">
      <c r="A43" s="78" t="s">
        <v>1139</v>
      </c>
      <c r="B43" s="78">
        <v>131</v>
      </c>
      <c r="C43" s="78">
        <v>20.503587722778299</v>
      </c>
      <c r="D43" s="78">
        <v>20.585170745849599</v>
      </c>
      <c r="E43" s="78">
        <v>0</v>
      </c>
      <c r="F43" s="78">
        <v>80491.9296875</v>
      </c>
      <c r="G43" s="78">
        <v>76082.96875</v>
      </c>
      <c r="H43" s="78">
        <v>0</v>
      </c>
      <c r="I43" s="78">
        <v>20.544379234314</v>
      </c>
      <c r="J43" s="78">
        <v>78287.44921875</v>
      </c>
      <c r="K43" s="78">
        <v>782874.4921875</v>
      </c>
      <c r="L43" s="78">
        <v>15657.48984375</v>
      </c>
      <c r="M43" s="78">
        <v>5.8936921430038103</v>
      </c>
      <c r="N43" s="78">
        <v>4.1947221386677898</v>
      </c>
      <c r="O43" s="78">
        <v>16.5</v>
      </c>
      <c r="P43" s="78" t="s">
        <v>207</v>
      </c>
      <c r="Q43" s="78" t="s">
        <v>318</v>
      </c>
      <c r="R43" s="78" t="s">
        <v>217</v>
      </c>
      <c r="S43" s="78" t="s">
        <v>33</v>
      </c>
      <c r="T43" s="78" t="s">
        <v>33</v>
      </c>
      <c r="U43" s="78" t="s">
        <v>527</v>
      </c>
      <c r="V43" s="78" t="s">
        <v>36</v>
      </c>
      <c r="W43" s="78" t="s">
        <v>36</v>
      </c>
      <c r="X43" s="78" t="s">
        <v>37</v>
      </c>
      <c r="Y43" s="78" t="s">
        <v>37</v>
      </c>
      <c r="Z43" s="78" t="s">
        <v>36</v>
      </c>
      <c r="AA43" s="78" t="s">
        <v>36</v>
      </c>
      <c r="AB43" s="78" t="s">
        <v>1023</v>
      </c>
      <c r="AC43" s="78" t="s">
        <v>36</v>
      </c>
      <c r="AD43" s="78" t="s">
        <v>247</v>
      </c>
      <c r="AE43" s="78" t="s">
        <v>36</v>
      </c>
      <c r="AF43" s="78" t="s">
        <v>36</v>
      </c>
      <c r="AG43" s="78" t="s">
        <v>201</v>
      </c>
      <c r="AH43" s="78" t="s">
        <v>41</v>
      </c>
      <c r="AI43" s="78" t="s">
        <v>44</v>
      </c>
      <c r="AJ43" s="78" t="s">
        <v>1253</v>
      </c>
    </row>
    <row r="44" spans="1:36" x14ac:dyDescent="0.3">
      <c r="A44" s="78" t="s">
        <v>1081</v>
      </c>
      <c r="B44" s="78">
        <v>36</v>
      </c>
      <c r="C44" s="78">
        <v>38.312091827392599</v>
      </c>
      <c r="D44" s="78">
        <v>40.269172668457003</v>
      </c>
      <c r="E44" s="78">
        <v>0</v>
      </c>
      <c r="F44" s="78">
        <v>2.3013868331909202</v>
      </c>
      <c r="G44" s="78">
        <v>0.60516411066055298</v>
      </c>
      <c r="H44" s="78">
        <v>0</v>
      </c>
      <c r="I44" s="78">
        <v>39.290632247924798</v>
      </c>
      <c r="J44" s="78">
        <v>1.4532754719257399</v>
      </c>
      <c r="K44" s="78">
        <v>14.532754719257399</v>
      </c>
      <c r="L44" s="78">
        <v>0.29065509438514697</v>
      </c>
      <c r="M44" s="78">
        <v>1.16234794368406</v>
      </c>
      <c r="N44" s="78">
        <v>-0.53662206065196305</v>
      </c>
      <c r="O44" s="78">
        <v>3.54</v>
      </c>
      <c r="P44" s="78" t="s">
        <v>206</v>
      </c>
      <c r="Q44" s="78" t="s">
        <v>420</v>
      </c>
      <c r="R44" s="78" t="s">
        <v>215</v>
      </c>
      <c r="S44" s="78" t="s">
        <v>34</v>
      </c>
      <c r="T44" s="78" t="s">
        <v>34</v>
      </c>
      <c r="U44" s="78" t="s">
        <v>1025</v>
      </c>
      <c r="V44" s="78" t="s">
        <v>37</v>
      </c>
      <c r="W44" s="78" t="s">
        <v>37</v>
      </c>
      <c r="X44" s="78" t="s">
        <v>37</v>
      </c>
      <c r="Y44" s="78" t="s">
        <v>37</v>
      </c>
      <c r="Z44" s="78" t="s">
        <v>36</v>
      </c>
      <c r="AA44" s="78" t="s">
        <v>37</v>
      </c>
      <c r="AB44" s="78" t="s">
        <v>99</v>
      </c>
      <c r="AC44" s="78" t="s">
        <v>36</v>
      </c>
      <c r="AD44" s="78" t="s">
        <v>36</v>
      </c>
      <c r="AE44" s="78" t="s">
        <v>247</v>
      </c>
      <c r="AF44" s="78" t="s">
        <v>36</v>
      </c>
      <c r="AG44" s="78" t="s">
        <v>201</v>
      </c>
      <c r="AH44" s="78" t="s">
        <v>42</v>
      </c>
      <c r="AI44" s="78" t="s">
        <v>45</v>
      </c>
      <c r="AJ44" s="78" t="s">
        <v>1253</v>
      </c>
    </row>
    <row r="45" spans="1:36" x14ac:dyDescent="0.3">
      <c r="A45" s="78" t="s">
        <v>1138</v>
      </c>
      <c r="B45" s="78">
        <v>130</v>
      </c>
      <c r="C45" s="78">
        <v>24.285703659057599</v>
      </c>
      <c r="D45" s="78">
        <v>24.399091720581101</v>
      </c>
      <c r="E45" s="78">
        <v>0</v>
      </c>
      <c r="F45" s="78">
        <v>5909.93310546875</v>
      </c>
      <c r="G45" s="78">
        <v>5464.873046875</v>
      </c>
      <c r="H45" s="78">
        <v>0</v>
      </c>
      <c r="I45" s="78">
        <v>24.3423976898193</v>
      </c>
      <c r="J45" s="78">
        <v>5687.4030761718795</v>
      </c>
      <c r="K45" s="78">
        <v>56874.030761718801</v>
      </c>
      <c r="L45" s="78">
        <v>1137.4806152343699</v>
      </c>
      <c r="M45" s="78">
        <v>4.7549140085500197</v>
      </c>
      <c r="N45" s="78">
        <v>3.055944004214</v>
      </c>
      <c r="O45" s="78">
        <v>19.399999999999999</v>
      </c>
      <c r="P45" s="78" t="s">
        <v>207</v>
      </c>
      <c r="Q45" s="78" t="s">
        <v>365</v>
      </c>
      <c r="R45" s="78" t="s">
        <v>522</v>
      </c>
      <c r="S45" s="78" t="s">
        <v>33</v>
      </c>
      <c r="T45" s="78" t="s">
        <v>33</v>
      </c>
      <c r="U45" s="78" t="s">
        <v>92</v>
      </c>
      <c r="V45" s="78" t="s">
        <v>36</v>
      </c>
      <c r="W45" s="78" t="s">
        <v>36</v>
      </c>
      <c r="X45" s="78" t="s">
        <v>36</v>
      </c>
      <c r="Y45" s="78" t="s">
        <v>36</v>
      </c>
      <c r="Z45" s="78" t="s">
        <v>37</v>
      </c>
      <c r="AA45" s="78" t="s">
        <v>36</v>
      </c>
      <c r="AB45" s="78" t="s">
        <v>531</v>
      </c>
      <c r="AC45" s="78" t="s">
        <v>36</v>
      </c>
      <c r="AD45" s="78" t="s">
        <v>247</v>
      </c>
      <c r="AE45" s="78" t="s">
        <v>37</v>
      </c>
      <c r="AF45" s="78" t="s">
        <v>36</v>
      </c>
      <c r="AG45" s="78" t="s">
        <v>203</v>
      </c>
      <c r="AH45" s="78" t="s">
        <v>205</v>
      </c>
      <c r="AI45" s="78" t="s">
        <v>44</v>
      </c>
      <c r="AJ45" s="78" t="s">
        <v>1253</v>
      </c>
    </row>
    <row r="46" spans="1:36" x14ac:dyDescent="0.3">
      <c r="A46" s="78" t="s">
        <v>1102</v>
      </c>
      <c r="B46" s="78">
        <v>93</v>
      </c>
      <c r="C46" s="78">
        <v>30.631401062011701</v>
      </c>
      <c r="D46" s="78">
        <v>30.9309997558594</v>
      </c>
      <c r="E46" s="78">
        <v>0</v>
      </c>
      <c r="F46" s="78">
        <v>304.00869750976602</v>
      </c>
      <c r="G46" s="78">
        <v>245.70846557617199</v>
      </c>
      <c r="H46" s="78">
        <v>0</v>
      </c>
      <c r="I46" s="78">
        <v>30.781200408935501</v>
      </c>
      <c r="J46" s="78">
        <v>274.85858154296898</v>
      </c>
      <c r="K46" s="78">
        <v>2748.5858154296898</v>
      </c>
      <c r="L46" s="78">
        <v>54.971716308593699</v>
      </c>
      <c r="M46" s="78">
        <v>3.4391093009109102</v>
      </c>
      <c r="N46" s="78">
        <v>1.7401392965748901</v>
      </c>
      <c r="O46" s="78">
        <v>61.8</v>
      </c>
      <c r="P46" s="78" t="s">
        <v>207</v>
      </c>
      <c r="Q46" s="78" t="s">
        <v>292</v>
      </c>
      <c r="R46" s="78" t="s">
        <v>225</v>
      </c>
      <c r="S46" s="78" t="s">
        <v>33</v>
      </c>
      <c r="T46" s="78" t="s">
        <v>33</v>
      </c>
      <c r="U46" s="78" t="s">
        <v>520</v>
      </c>
      <c r="V46" s="78" t="s">
        <v>37</v>
      </c>
      <c r="W46" s="78" t="s">
        <v>37</v>
      </c>
      <c r="X46" s="78" t="s">
        <v>37</v>
      </c>
      <c r="Y46" s="78" t="s">
        <v>37</v>
      </c>
      <c r="Z46" s="78" t="s">
        <v>36</v>
      </c>
      <c r="AA46" s="78" t="s">
        <v>36</v>
      </c>
      <c r="AB46" s="78" t="s">
        <v>526</v>
      </c>
      <c r="AC46" s="78" t="s">
        <v>36</v>
      </c>
      <c r="AD46" s="78" t="s">
        <v>247</v>
      </c>
      <c r="AE46" s="78" t="s">
        <v>36</v>
      </c>
      <c r="AF46" s="78" t="s">
        <v>36</v>
      </c>
      <c r="AG46" s="78" t="s">
        <v>200</v>
      </c>
      <c r="AH46" s="78" t="s">
        <v>41</v>
      </c>
      <c r="AI46" s="78" t="s">
        <v>44</v>
      </c>
      <c r="AJ46" s="78" t="s">
        <v>1253</v>
      </c>
    </row>
    <row r="47" spans="1:36" x14ac:dyDescent="0.3">
      <c r="A47" s="78" t="s">
        <v>1162</v>
      </c>
      <c r="B47" s="78">
        <v>152</v>
      </c>
      <c r="C47" s="78">
        <v>39.053508758544901</v>
      </c>
      <c r="D47" s="78">
        <v>38.016571044921903</v>
      </c>
      <c r="E47" s="78">
        <v>0</v>
      </c>
      <c r="F47" s="78">
        <v>21.324510574340799</v>
      </c>
      <c r="G47" s="78">
        <v>42.845859527587898</v>
      </c>
      <c r="H47" s="78">
        <v>0</v>
      </c>
      <c r="I47" s="78">
        <v>38.535039901733398</v>
      </c>
      <c r="J47" s="78">
        <v>32.085185050964398</v>
      </c>
      <c r="K47" s="78">
        <v>320.85185050964401</v>
      </c>
      <c r="L47" s="78">
        <v>6.4170370101928702</v>
      </c>
      <c r="M47" s="78">
        <v>2.50630454842325</v>
      </c>
      <c r="N47" s="78">
        <v>0.80733454408723004</v>
      </c>
      <c r="O47" s="78">
        <v>0.64</v>
      </c>
      <c r="P47" s="78" t="s">
        <v>206</v>
      </c>
      <c r="Q47" s="78" t="s">
        <v>283</v>
      </c>
      <c r="R47" s="78" t="s">
        <v>524</v>
      </c>
      <c r="S47" s="78" t="s">
        <v>33</v>
      </c>
      <c r="T47" s="78" t="s">
        <v>33</v>
      </c>
      <c r="U47" s="78" t="s">
        <v>1023</v>
      </c>
      <c r="V47" s="78" t="s">
        <v>36</v>
      </c>
      <c r="W47" s="78" t="s">
        <v>36</v>
      </c>
      <c r="X47" s="78" t="s">
        <v>36</v>
      </c>
      <c r="Y47" s="78" t="s">
        <v>36</v>
      </c>
      <c r="Z47" s="78" t="s">
        <v>37</v>
      </c>
      <c r="AA47" s="78" t="s">
        <v>36</v>
      </c>
      <c r="AB47" s="78" t="s">
        <v>92</v>
      </c>
      <c r="AC47" s="78" t="s">
        <v>37</v>
      </c>
      <c r="AD47" s="78" t="s">
        <v>247</v>
      </c>
      <c r="AE47" s="78" t="s">
        <v>36</v>
      </c>
      <c r="AF47" s="78" t="s">
        <v>36</v>
      </c>
      <c r="AG47" s="78" t="s">
        <v>204</v>
      </c>
      <c r="AH47" s="78" t="s">
        <v>39</v>
      </c>
      <c r="AI47" s="78" t="s">
        <v>44</v>
      </c>
      <c r="AJ47" s="78" t="s">
        <v>1253</v>
      </c>
    </row>
    <row r="48" spans="1:36" x14ac:dyDescent="0.3">
      <c r="A48" s="78" t="s">
        <v>1151</v>
      </c>
      <c r="B48" s="78">
        <v>162</v>
      </c>
      <c r="C48" s="78">
        <v>0</v>
      </c>
      <c r="D48" s="78">
        <v>0</v>
      </c>
      <c r="E48" s="78">
        <v>0</v>
      </c>
      <c r="F48" s="78">
        <v>0</v>
      </c>
      <c r="G48" s="78">
        <v>0</v>
      </c>
      <c r="H48" s="78">
        <v>0</v>
      </c>
      <c r="I48" s="78">
        <v>0</v>
      </c>
      <c r="J48" s="78">
        <v>0</v>
      </c>
      <c r="K48" s="78">
        <v>0</v>
      </c>
      <c r="L48" s="78">
        <v>0</v>
      </c>
      <c r="M48" s="78">
        <v>0</v>
      </c>
      <c r="N48" s="78">
        <v>0</v>
      </c>
      <c r="O48" s="78">
        <v>47.4</v>
      </c>
      <c r="P48" s="78" t="s">
        <v>206</v>
      </c>
      <c r="Q48" s="78" t="s">
        <v>371</v>
      </c>
      <c r="R48" s="78" t="s">
        <v>531</v>
      </c>
      <c r="S48" s="78" t="s">
        <v>33</v>
      </c>
      <c r="T48" s="78" t="s">
        <v>33</v>
      </c>
      <c r="U48" s="78" t="s">
        <v>529</v>
      </c>
      <c r="V48" s="78" t="s">
        <v>36</v>
      </c>
      <c r="W48" s="78" t="s">
        <v>37</v>
      </c>
      <c r="X48" s="78" t="s">
        <v>37</v>
      </c>
      <c r="Y48" s="78" t="s">
        <v>37</v>
      </c>
      <c r="Z48" s="78" t="s">
        <v>36</v>
      </c>
      <c r="AA48" s="78" t="s">
        <v>36</v>
      </c>
      <c r="AB48" s="78" t="s">
        <v>526</v>
      </c>
      <c r="AC48" s="78" t="s">
        <v>36</v>
      </c>
      <c r="AD48" s="78" t="s">
        <v>247</v>
      </c>
      <c r="AE48" s="78" t="s">
        <v>36</v>
      </c>
      <c r="AF48" s="78" t="s">
        <v>36</v>
      </c>
      <c r="AG48" s="78" t="s">
        <v>201</v>
      </c>
      <c r="AH48" s="78" t="s">
        <v>40</v>
      </c>
      <c r="AI48" s="78" t="s">
        <v>44</v>
      </c>
      <c r="AJ48" s="78" t="s">
        <v>1253</v>
      </c>
    </row>
    <row r="49" spans="1:36" x14ac:dyDescent="0.3">
      <c r="A49" s="78" t="s">
        <v>1150</v>
      </c>
      <c r="B49" s="78">
        <v>142</v>
      </c>
      <c r="C49" s="78">
        <v>39.991077423095703</v>
      </c>
      <c r="D49" s="78">
        <v>0</v>
      </c>
      <c r="E49" s="78">
        <v>0</v>
      </c>
      <c r="F49" s="78">
        <v>11.3471913337708</v>
      </c>
      <c r="G49" s="78">
        <v>0</v>
      </c>
      <c r="H49" s="78">
        <v>0</v>
      </c>
      <c r="I49" s="78">
        <v>39.991077423095703</v>
      </c>
      <c r="J49" s="78">
        <v>11.3471913337708</v>
      </c>
      <c r="K49" s="78">
        <v>113.471913337708</v>
      </c>
      <c r="L49" s="78">
        <v>2.2694382667541499</v>
      </c>
      <c r="M49" s="78">
        <v>2.05488837789972</v>
      </c>
      <c r="N49" s="78">
        <v>0.35591837356370298</v>
      </c>
      <c r="O49" s="78">
        <v>13.5</v>
      </c>
      <c r="P49" s="78" t="s">
        <v>206</v>
      </c>
      <c r="Q49" s="78" t="s">
        <v>315</v>
      </c>
      <c r="R49" s="78" t="s">
        <v>523</v>
      </c>
      <c r="S49" s="78" t="s">
        <v>33</v>
      </c>
      <c r="T49" s="78" t="s">
        <v>33</v>
      </c>
      <c r="U49" s="78" t="s">
        <v>225</v>
      </c>
      <c r="V49" s="78" t="s">
        <v>36</v>
      </c>
      <c r="W49" s="78" t="s">
        <v>36</v>
      </c>
      <c r="X49" s="78" t="s">
        <v>36</v>
      </c>
      <c r="Y49" s="78" t="s">
        <v>36</v>
      </c>
      <c r="Z49" s="78" t="s">
        <v>37</v>
      </c>
      <c r="AA49" s="78" t="s">
        <v>36</v>
      </c>
      <c r="AB49" s="78" t="s">
        <v>1027</v>
      </c>
      <c r="AC49" s="78" t="s">
        <v>36</v>
      </c>
      <c r="AD49" s="78" t="s">
        <v>247</v>
      </c>
      <c r="AE49" s="78" t="s">
        <v>36</v>
      </c>
      <c r="AF49" s="78" t="s">
        <v>36</v>
      </c>
      <c r="AG49" s="78" t="s">
        <v>200</v>
      </c>
      <c r="AH49" s="78" t="s">
        <v>40</v>
      </c>
      <c r="AI49" s="78" t="s">
        <v>44</v>
      </c>
      <c r="AJ49" s="78" t="s">
        <v>1253</v>
      </c>
    </row>
    <row r="50" spans="1:36" x14ac:dyDescent="0.3">
      <c r="A50" s="78" t="s">
        <v>1118</v>
      </c>
      <c r="B50" s="78">
        <v>110</v>
      </c>
      <c r="C50" s="78">
        <v>14.969133377075201</v>
      </c>
      <c r="D50" s="78">
        <v>15.077384948730501</v>
      </c>
      <c r="E50" s="78">
        <v>0</v>
      </c>
      <c r="F50" s="78">
        <v>3676276.5</v>
      </c>
      <c r="G50" s="78">
        <v>3411505</v>
      </c>
      <c r="H50" s="78">
        <v>0</v>
      </c>
      <c r="I50" s="78">
        <v>15.0232591629028</v>
      </c>
      <c r="J50" s="78">
        <v>3543890.75</v>
      </c>
      <c r="K50" s="78">
        <v>35438907.5</v>
      </c>
      <c r="L50" s="78">
        <v>708778.15</v>
      </c>
      <c r="M50" s="78">
        <v>7.5494803251214799</v>
      </c>
      <c r="N50" s="78">
        <v>5.8505103207854603</v>
      </c>
      <c r="O50" s="78">
        <v>10.199999999999999</v>
      </c>
      <c r="P50" s="78" t="s">
        <v>207</v>
      </c>
      <c r="Q50" s="78" t="s">
        <v>478</v>
      </c>
      <c r="R50" s="78" t="s">
        <v>529</v>
      </c>
      <c r="S50" s="78" t="s">
        <v>33</v>
      </c>
      <c r="T50" s="78" t="s">
        <v>33</v>
      </c>
      <c r="U50" s="78" t="s">
        <v>520</v>
      </c>
      <c r="V50" s="78" t="s">
        <v>37</v>
      </c>
      <c r="W50" s="78" t="s">
        <v>37</v>
      </c>
      <c r="X50" s="78" t="s">
        <v>37</v>
      </c>
      <c r="Y50" s="78" t="s">
        <v>37</v>
      </c>
      <c r="Z50" s="78" t="s">
        <v>36</v>
      </c>
      <c r="AA50" s="78" t="s">
        <v>36</v>
      </c>
      <c r="AB50" s="78" t="s">
        <v>526</v>
      </c>
      <c r="AC50" s="78" t="s">
        <v>36</v>
      </c>
      <c r="AD50" s="78" t="s">
        <v>247</v>
      </c>
      <c r="AE50" s="78" t="s">
        <v>247</v>
      </c>
      <c r="AF50" s="78" t="s">
        <v>36</v>
      </c>
      <c r="AG50" s="78" t="s">
        <v>201</v>
      </c>
      <c r="AH50" s="78" t="s">
        <v>40</v>
      </c>
      <c r="AI50" s="78" t="s">
        <v>44</v>
      </c>
      <c r="AJ50" s="78" t="s">
        <v>1253</v>
      </c>
    </row>
    <row r="51" spans="1:36" x14ac:dyDescent="0.3">
      <c r="A51" s="78" t="s">
        <v>1099</v>
      </c>
      <c r="B51" s="78">
        <v>90</v>
      </c>
      <c r="C51" s="78">
        <v>34.594074249267599</v>
      </c>
      <c r="D51" s="78">
        <v>34.601131439208999</v>
      </c>
      <c r="E51" s="78">
        <v>0</v>
      </c>
      <c r="F51" s="78">
        <v>18.1918334960938</v>
      </c>
      <c r="G51" s="78">
        <v>18.100826263427699</v>
      </c>
      <c r="H51" s="78">
        <v>0</v>
      </c>
      <c r="I51" s="78">
        <v>34.597602844238303</v>
      </c>
      <c r="J51" s="78">
        <v>18.1463298797607</v>
      </c>
      <c r="K51" s="78">
        <v>181.463298797607</v>
      </c>
      <c r="L51" s="78">
        <v>3.6292659759521499</v>
      </c>
      <c r="M51" s="78">
        <v>2.2587888015956801</v>
      </c>
      <c r="N51" s="78">
        <v>0.55981879725966599</v>
      </c>
      <c r="O51" s="78">
        <v>-1</v>
      </c>
      <c r="P51" s="78" t="s">
        <v>207</v>
      </c>
      <c r="Q51" s="78" t="s">
        <v>418</v>
      </c>
      <c r="R51" s="78" t="s">
        <v>217</v>
      </c>
      <c r="S51" s="78" t="s">
        <v>34</v>
      </c>
      <c r="T51" s="78" t="s">
        <v>34</v>
      </c>
      <c r="U51" s="78" t="s">
        <v>520</v>
      </c>
      <c r="V51" s="78" t="s">
        <v>37</v>
      </c>
      <c r="W51" s="78" t="s">
        <v>37</v>
      </c>
      <c r="X51" s="78" t="s">
        <v>37</v>
      </c>
      <c r="Y51" s="78" t="s">
        <v>37</v>
      </c>
      <c r="Z51" s="78" t="s">
        <v>36</v>
      </c>
      <c r="AA51" s="78" t="s">
        <v>36</v>
      </c>
      <c r="AB51" s="78" t="s">
        <v>224</v>
      </c>
      <c r="AC51" s="78" t="s">
        <v>36</v>
      </c>
      <c r="AD51" s="78" t="s">
        <v>37</v>
      </c>
      <c r="AE51" s="78" t="s">
        <v>247</v>
      </c>
      <c r="AF51" s="78" t="s">
        <v>37</v>
      </c>
      <c r="AG51" s="78" t="s">
        <v>201</v>
      </c>
      <c r="AH51" s="78" t="s">
        <v>43</v>
      </c>
      <c r="AI51" s="78" t="s">
        <v>45</v>
      </c>
      <c r="AJ51" s="78" t="s">
        <v>1253</v>
      </c>
    </row>
    <row r="52" spans="1:36" x14ac:dyDescent="0.3">
      <c r="A52" s="78" t="s">
        <v>1112</v>
      </c>
      <c r="B52" s="78">
        <v>104</v>
      </c>
      <c r="C52" s="78">
        <v>0</v>
      </c>
      <c r="D52" s="78">
        <v>0</v>
      </c>
      <c r="E52" s="78">
        <v>0</v>
      </c>
      <c r="F52" s="78">
        <v>0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0.19400000000000001</v>
      </c>
      <c r="P52" s="78" t="s">
        <v>206</v>
      </c>
      <c r="Q52" s="78" t="s">
        <v>451</v>
      </c>
      <c r="R52" s="78" t="s">
        <v>223</v>
      </c>
      <c r="S52" s="78" t="s">
        <v>34</v>
      </c>
      <c r="T52" s="78" t="s">
        <v>34</v>
      </c>
      <c r="U52" s="78" t="s">
        <v>529</v>
      </c>
      <c r="V52" s="78" t="s">
        <v>36</v>
      </c>
      <c r="W52" s="78" t="s">
        <v>37</v>
      </c>
      <c r="X52" s="78" t="s">
        <v>37</v>
      </c>
      <c r="Y52" s="78" t="s">
        <v>37</v>
      </c>
      <c r="Z52" s="78" t="s">
        <v>36</v>
      </c>
      <c r="AA52" s="78" t="s">
        <v>36</v>
      </c>
      <c r="AB52" s="78" t="s">
        <v>222</v>
      </c>
      <c r="AC52" s="78" t="s">
        <v>36</v>
      </c>
      <c r="AD52" s="78" t="s">
        <v>36</v>
      </c>
      <c r="AE52" s="78" t="s">
        <v>247</v>
      </c>
      <c r="AF52" s="78" t="s">
        <v>36</v>
      </c>
      <c r="AG52" s="78" t="s">
        <v>201</v>
      </c>
      <c r="AH52" s="78" t="s">
        <v>42</v>
      </c>
      <c r="AI52" s="78" t="s">
        <v>45</v>
      </c>
      <c r="AJ52" s="78" t="s">
        <v>1254</v>
      </c>
    </row>
    <row r="53" spans="1:36" x14ac:dyDescent="0.3">
      <c r="A53" s="78" t="s">
        <v>1168</v>
      </c>
      <c r="B53" s="78">
        <v>158</v>
      </c>
      <c r="C53" s="78">
        <v>32.894287109375</v>
      </c>
      <c r="D53" s="78">
        <v>31.863798141479499</v>
      </c>
      <c r="E53" s="78">
        <v>0</v>
      </c>
      <c r="F53" s="78">
        <v>1345.3060913085901</v>
      </c>
      <c r="G53" s="78">
        <v>2691.3262939453102</v>
      </c>
      <c r="H53" s="78">
        <v>0</v>
      </c>
      <c r="I53" s="78">
        <v>32.379042625427203</v>
      </c>
      <c r="J53" s="78">
        <v>2018.3161926269499</v>
      </c>
      <c r="K53" s="78">
        <v>20183.161926269499</v>
      </c>
      <c r="L53" s="78">
        <v>403.66323852539102</v>
      </c>
      <c r="M53" s="78">
        <v>4.3049892044955902</v>
      </c>
      <c r="N53" s="78">
        <v>2.6060192001595701</v>
      </c>
      <c r="O53" s="78">
        <v>0</v>
      </c>
      <c r="P53" s="78" t="s">
        <v>207</v>
      </c>
      <c r="Q53" s="78" t="s">
        <v>453</v>
      </c>
      <c r="R53" s="78" t="s">
        <v>530</v>
      </c>
      <c r="S53" s="78" t="s">
        <v>34</v>
      </c>
      <c r="T53" s="78" t="s">
        <v>34</v>
      </c>
      <c r="U53" s="78" t="s">
        <v>247</v>
      </c>
      <c r="V53" s="78" t="s">
        <v>247</v>
      </c>
      <c r="W53" s="78" t="s">
        <v>247</v>
      </c>
      <c r="X53" s="78" t="s">
        <v>247</v>
      </c>
      <c r="Y53" s="78" t="s">
        <v>247</v>
      </c>
      <c r="Z53" s="78" t="s">
        <v>247</v>
      </c>
      <c r="AA53" s="78" t="s">
        <v>247</v>
      </c>
      <c r="AB53" s="78" t="s">
        <v>247</v>
      </c>
      <c r="AC53" s="78" t="s">
        <v>247</v>
      </c>
      <c r="AD53" s="78" t="s">
        <v>36</v>
      </c>
      <c r="AE53" s="78" t="s">
        <v>247</v>
      </c>
      <c r="AF53" s="78" t="s">
        <v>36</v>
      </c>
      <c r="AG53" s="78" t="s">
        <v>247</v>
      </c>
      <c r="AH53" s="78" t="s">
        <v>247</v>
      </c>
      <c r="AI53" s="78" t="s">
        <v>45</v>
      </c>
      <c r="AJ53" s="78" t="s">
        <v>1254</v>
      </c>
    </row>
    <row r="54" spans="1:36" x14ac:dyDescent="0.3">
      <c r="A54" s="78" t="s">
        <v>1146</v>
      </c>
      <c r="B54" s="78">
        <v>138</v>
      </c>
      <c r="C54" s="78">
        <v>32.004913330078097</v>
      </c>
      <c r="D54" s="78">
        <v>32.926063537597699</v>
      </c>
      <c r="E54" s="78">
        <v>0</v>
      </c>
      <c r="F54" s="78">
        <v>28.626531600952099</v>
      </c>
      <c r="G54" s="78">
        <v>15.154335975646999</v>
      </c>
      <c r="H54" s="78">
        <v>0</v>
      </c>
      <c r="I54" s="78">
        <v>32.465488433837898</v>
      </c>
      <c r="J54" s="78">
        <v>21.8904337882996</v>
      </c>
      <c r="K54" s="78">
        <v>218.904337882996</v>
      </c>
      <c r="L54" s="78">
        <v>4.3780867576599096</v>
      </c>
      <c r="M54" s="78">
        <v>2.3402543677807301</v>
      </c>
      <c r="N54" s="78">
        <v>0.64128436344471296</v>
      </c>
      <c r="O54" s="78">
        <v>1.55</v>
      </c>
      <c r="P54" s="78" t="s">
        <v>207</v>
      </c>
      <c r="Q54" s="78" t="s">
        <v>455</v>
      </c>
      <c r="R54" s="78" t="s">
        <v>527</v>
      </c>
      <c r="S54" s="78" t="s">
        <v>34</v>
      </c>
      <c r="T54" s="78" t="s">
        <v>34</v>
      </c>
      <c r="U54" s="78" t="s">
        <v>524</v>
      </c>
      <c r="V54" s="78" t="s">
        <v>36</v>
      </c>
      <c r="W54" s="78" t="s">
        <v>36</v>
      </c>
      <c r="X54" s="78" t="s">
        <v>36</v>
      </c>
      <c r="Y54" s="78" t="s">
        <v>36</v>
      </c>
      <c r="Z54" s="78" t="s">
        <v>37</v>
      </c>
      <c r="AA54" s="78" t="s">
        <v>36</v>
      </c>
      <c r="AB54" s="78" t="s">
        <v>526</v>
      </c>
      <c r="AC54" s="78" t="s">
        <v>36</v>
      </c>
      <c r="AD54" s="78" t="s">
        <v>36</v>
      </c>
      <c r="AE54" s="78" t="s">
        <v>247</v>
      </c>
      <c r="AF54" s="78" t="s">
        <v>36</v>
      </c>
      <c r="AG54" s="78" t="s">
        <v>308</v>
      </c>
      <c r="AH54" s="78" t="s">
        <v>43</v>
      </c>
      <c r="AI54" s="78" t="s">
        <v>45</v>
      </c>
      <c r="AJ54" s="78" t="s">
        <v>1254</v>
      </c>
    </row>
    <row r="55" spans="1:36" x14ac:dyDescent="0.3">
      <c r="A55" s="78" t="s">
        <v>1078</v>
      </c>
      <c r="B55" s="78">
        <v>30</v>
      </c>
      <c r="C55" s="78">
        <v>18.435684204101602</v>
      </c>
      <c r="D55" s="78">
        <v>18.553050994873001</v>
      </c>
      <c r="E55" s="78">
        <v>0</v>
      </c>
      <c r="F55" s="78">
        <v>1793657.75</v>
      </c>
      <c r="G55" s="78">
        <v>1655578.5</v>
      </c>
      <c r="H55" s="78">
        <v>0</v>
      </c>
      <c r="I55" s="78">
        <v>18.494367599487301</v>
      </c>
      <c r="J55" s="78">
        <v>1724618.125</v>
      </c>
      <c r="K55" s="78">
        <v>17246181.25</v>
      </c>
      <c r="L55" s="78">
        <v>344923.625</v>
      </c>
      <c r="M55" s="78">
        <v>7.23669294603814</v>
      </c>
      <c r="N55" s="78">
        <v>5.5377229417021203</v>
      </c>
      <c r="O55" s="78">
        <v>7.44</v>
      </c>
      <c r="P55" s="78" t="s">
        <v>207</v>
      </c>
      <c r="Q55" s="78" t="s">
        <v>456</v>
      </c>
      <c r="R55" s="78" t="s">
        <v>529</v>
      </c>
      <c r="S55" s="78" t="s">
        <v>34</v>
      </c>
      <c r="T55" s="78" t="s">
        <v>34</v>
      </c>
      <c r="U55" s="78" t="s">
        <v>1025</v>
      </c>
      <c r="V55" s="78" t="s">
        <v>37</v>
      </c>
      <c r="W55" s="78" t="s">
        <v>37</v>
      </c>
      <c r="X55" s="78" t="s">
        <v>37</v>
      </c>
      <c r="Y55" s="78" t="s">
        <v>37</v>
      </c>
      <c r="Z55" s="78" t="s">
        <v>36</v>
      </c>
      <c r="AA55" s="78" t="s">
        <v>37</v>
      </c>
      <c r="AB55" s="78" t="s">
        <v>522</v>
      </c>
      <c r="AC55" s="78" t="s">
        <v>36</v>
      </c>
      <c r="AD55" s="78" t="s">
        <v>36</v>
      </c>
      <c r="AE55" s="78" t="s">
        <v>247</v>
      </c>
      <c r="AF55" s="78" t="s">
        <v>36</v>
      </c>
      <c r="AG55" s="78" t="s">
        <v>201</v>
      </c>
      <c r="AH55" s="78" t="s">
        <v>42</v>
      </c>
      <c r="AI55" s="78" t="s">
        <v>45</v>
      </c>
      <c r="AJ55" s="78" t="s">
        <v>1254</v>
      </c>
    </row>
    <row r="56" spans="1:36" x14ac:dyDescent="0.3">
      <c r="A56" s="78" t="s">
        <v>1167</v>
      </c>
      <c r="B56" s="78">
        <v>157</v>
      </c>
      <c r="C56" s="78">
        <v>0</v>
      </c>
      <c r="D56" s="78">
        <v>0</v>
      </c>
      <c r="E56" s="78">
        <v>0</v>
      </c>
      <c r="F56" s="78">
        <v>0</v>
      </c>
      <c r="G56" s="78">
        <v>0</v>
      </c>
      <c r="H56" s="78">
        <v>0</v>
      </c>
      <c r="I56" s="78">
        <v>0</v>
      </c>
      <c r="J56" s="78">
        <v>0</v>
      </c>
      <c r="K56" s="78">
        <v>0</v>
      </c>
      <c r="L56" s="78">
        <v>0</v>
      </c>
      <c r="M56" s="78">
        <v>0</v>
      </c>
      <c r="N56" s="78">
        <v>0</v>
      </c>
      <c r="O56" s="78">
        <v>-1</v>
      </c>
      <c r="P56" s="78" t="s">
        <v>206</v>
      </c>
      <c r="Q56" s="78" t="s">
        <v>433</v>
      </c>
      <c r="R56" s="78" t="s">
        <v>96</v>
      </c>
      <c r="S56" s="78" t="s">
        <v>34</v>
      </c>
      <c r="T56" s="78" t="s">
        <v>34</v>
      </c>
      <c r="U56" s="78" t="s">
        <v>247</v>
      </c>
      <c r="V56" s="78" t="s">
        <v>247</v>
      </c>
      <c r="W56" s="78" t="s">
        <v>247</v>
      </c>
      <c r="X56" s="78" t="s">
        <v>247</v>
      </c>
      <c r="Y56" s="78" t="s">
        <v>247</v>
      </c>
      <c r="Z56" s="78" t="s">
        <v>247</v>
      </c>
      <c r="AA56" s="78" t="s">
        <v>247</v>
      </c>
      <c r="AB56" s="78" t="s">
        <v>247</v>
      </c>
      <c r="AC56" s="78" t="s">
        <v>247</v>
      </c>
      <c r="AD56" s="78" t="s">
        <v>36</v>
      </c>
      <c r="AE56" s="78" t="s">
        <v>247</v>
      </c>
      <c r="AF56" s="78" t="s">
        <v>36</v>
      </c>
      <c r="AG56" s="78" t="s">
        <v>247</v>
      </c>
      <c r="AH56" s="78" t="s">
        <v>247</v>
      </c>
      <c r="AI56" s="78" t="s">
        <v>45</v>
      </c>
      <c r="AJ56" s="78" t="s">
        <v>1254</v>
      </c>
    </row>
    <row r="57" spans="1:36" x14ac:dyDescent="0.3">
      <c r="A57" s="78" t="s">
        <v>1079</v>
      </c>
      <c r="B57" s="78">
        <v>32</v>
      </c>
      <c r="C57" s="78">
        <v>40.129890441894503</v>
      </c>
      <c r="D57" s="78">
        <v>41.543865203857401</v>
      </c>
      <c r="E57" s="78">
        <v>0</v>
      </c>
      <c r="F57" s="78">
        <v>0.66551691293716397</v>
      </c>
      <c r="G57" s="78">
        <v>0.253530234098434</v>
      </c>
      <c r="H57" s="78">
        <v>0</v>
      </c>
      <c r="I57" s="78">
        <v>40.836877822875998</v>
      </c>
      <c r="J57" s="78">
        <v>0.45952357351779899</v>
      </c>
      <c r="K57" s="78">
        <v>4.5952357351779902</v>
      </c>
      <c r="L57" s="78">
        <v>9.1904714703559903E-2</v>
      </c>
      <c r="M57" s="78">
        <v>0.66230779556129105</v>
      </c>
      <c r="N57" s="78">
        <v>-1.0366622087747299</v>
      </c>
      <c r="O57" s="78">
        <v>0.192</v>
      </c>
      <c r="P57" s="78" t="s">
        <v>206</v>
      </c>
      <c r="Q57" s="78" t="s">
        <v>421</v>
      </c>
      <c r="R57" s="78" t="s">
        <v>215</v>
      </c>
      <c r="S57" s="78" t="s">
        <v>34</v>
      </c>
      <c r="T57" s="78" t="s">
        <v>34</v>
      </c>
      <c r="U57" s="78" t="s">
        <v>1025</v>
      </c>
      <c r="V57" s="78" t="s">
        <v>37</v>
      </c>
      <c r="W57" s="78" t="s">
        <v>37</v>
      </c>
      <c r="X57" s="78" t="s">
        <v>37</v>
      </c>
      <c r="Y57" s="78" t="s">
        <v>37</v>
      </c>
      <c r="Z57" s="78" t="s">
        <v>36</v>
      </c>
      <c r="AA57" s="78" t="s">
        <v>37</v>
      </c>
      <c r="AB57" s="78" t="s">
        <v>532</v>
      </c>
      <c r="AC57" s="78" t="s">
        <v>37</v>
      </c>
      <c r="AD57" s="78" t="s">
        <v>36</v>
      </c>
      <c r="AE57" s="78" t="s">
        <v>247</v>
      </c>
      <c r="AF57" s="78" t="s">
        <v>36</v>
      </c>
      <c r="AG57" s="78" t="s">
        <v>202</v>
      </c>
      <c r="AH57" s="78" t="s">
        <v>39</v>
      </c>
      <c r="AI57" s="78" t="s">
        <v>45</v>
      </c>
      <c r="AJ57" s="78" t="s">
        <v>1253</v>
      </c>
    </row>
    <row r="58" spans="1:36" x14ac:dyDescent="0.3">
      <c r="A58" s="78" t="s">
        <v>1160</v>
      </c>
      <c r="B58" s="78">
        <v>150</v>
      </c>
      <c r="C58" s="78">
        <v>0</v>
      </c>
      <c r="D58" s="78">
        <v>0</v>
      </c>
      <c r="E58" s="78">
        <v>0</v>
      </c>
      <c r="F58" s="78">
        <v>0</v>
      </c>
      <c r="G58" s="78">
        <v>0</v>
      </c>
      <c r="H58" s="78">
        <v>0</v>
      </c>
      <c r="I58" s="78">
        <v>0</v>
      </c>
      <c r="J58" s="78">
        <v>0</v>
      </c>
      <c r="K58" s="78">
        <v>0</v>
      </c>
      <c r="L58" s="78">
        <v>0</v>
      </c>
      <c r="M58" s="78">
        <v>0</v>
      </c>
      <c r="N58" s="78">
        <v>0</v>
      </c>
      <c r="O58" s="78">
        <v>0.84</v>
      </c>
      <c r="P58" s="78" t="s">
        <v>206</v>
      </c>
      <c r="Q58" s="78" t="s">
        <v>302</v>
      </c>
      <c r="R58" s="78" t="s">
        <v>96</v>
      </c>
      <c r="S58" s="78" t="s">
        <v>33</v>
      </c>
      <c r="T58" s="78" t="s">
        <v>33</v>
      </c>
      <c r="U58" s="78" t="s">
        <v>247</v>
      </c>
      <c r="V58" s="78" t="s">
        <v>247</v>
      </c>
      <c r="W58" s="78" t="s">
        <v>247</v>
      </c>
      <c r="X58" s="78" t="s">
        <v>247</v>
      </c>
      <c r="Y58" s="78" t="s">
        <v>247</v>
      </c>
      <c r="Z58" s="78" t="s">
        <v>247</v>
      </c>
      <c r="AA58" s="78" t="s">
        <v>247</v>
      </c>
      <c r="AB58" s="78" t="s">
        <v>247</v>
      </c>
      <c r="AC58" s="78" t="s">
        <v>37</v>
      </c>
      <c r="AD58" s="78" t="s">
        <v>247</v>
      </c>
      <c r="AE58" s="78" t="s">
        <v>37</v>
      </c>
      <c r="AF58" s="78" t="s">
        <v>36</v>
      </c>
      <c r="AG58" s="78" t="s">
        <v>247</v>
      </c>
      <c r="AH58" s="78" t="s">
        <v>39</v>
      </c>
      <c r="AI58" s="78" t="s">
        <v>44</v>
      </c>
      <c r="AJ58" s="78" t="s">
        <v>1254</v>
      </c>
    </row>
    <row r="59" spans="1:36" x14ac:dyDescent="0.3">
      <c r="A59" s="78" t="s">
        <v>1140</v>
      </c>
      <c r="B59" s="78">
        <v>132</v>
      </c>
      <c r="C59" s="78">
        <v>16.9858074188232</v>
      </c>
      <c r="D59" s="78">
        <v>17.118700027465799</v>
      </c>
      <c r="E59" s="78">
        <v>0</v>
      </c>
      <c r="F59" s="78">
        <v>913385.0625</v>
      </c>
      <c r="G59" s="78">
        <v>833302.0625</v>
      </c>
      <c r="H59" s="78">
        <v>0</v>
      </c>
      <c r="I59" s="78">
        <v>17.052253723144499</v>
      </c>
      <c r="J59" s="78">
        <v>873343.5625</v>
      </c>
      <c r="K59" s="78">
        <v>8733435.625</v>
      </c>
      <c r="L59" s="78">
        <v>174668.71249999999</v>
      </c>
      <c r="M59" s="78">
        <v>6.9411851233687303</v>
      </c>
      <c r="N59" s="78">
        <v>5.2422151190327098</v>
      </c>
      <c r="O59" s="78">
        <v>38.200000000000003</v>
      </c>
      <c r="P59" s="78" t="s">
        <v>207</v>
      </c>
      <c r="Q59" s="78" t="s">
        <v>310</v>
      </c>
      <c r="R59" s="78" t="s">
        <v>527</v>
      </c>
      <c r="S59" s="78" t="s">
        <v>33</v>
      </c>
      <c r="T59" s="78" t="s">
        <v>33</v>
      </c>
      <c r="U59" s="78" t="s">
        <v>527</v>
      </c>
      <c r="V59" s="78" t="s">
        <v>36</v>
      </c>
      <c r="W59" s="78" t="s">
        <v>36</v>
      </c>
      <c r="X59" s="78" t="s">
        <v>37</v>
      </c>
      <c r="Y59" s="78" t="s">
        <v>37</v>
      </c>
      <c r="Z59" s="78" t="s">
        <v>36</v>
      </c>
      <c r="AA59" s="78" t="s">
        <v>36</v>
      </c>
      <c r="AB59" s="78" t="s">
        <v>525</v>
      </c>
      <c r="AC59" s="78" t="s">
        <v>36</v>
      </c>
      <c r="AD59" s="78" t="s">
        <v>247</v>
      </c>
      <c r="AE59" s="78" t="s">
        <v>247</v>
      </c>
      <c r="AF59" s="78" t="s">
        <v>36</v>
      </c>
      <c r="AG59" s="78" t="s">
        <v>200</v>
      </c>
      <c r="AH59" s="78" t="s">
        <v>40</v>
      </c>
      <c r="AI59" s="78" t="s">
        <v>44</v>
      </c>
      <c r="AJ59" s="78" t="s">
        <v>1254</v>
      </c>
    </row>
    <row r="60" spans="1:36" x14ac:dyDescent="0.3">
      <c r="A60" s="78" t="s">
        <v>1153</v>
      </c>
      <c r="B60" s="78">
        <v>143</v>
      </c>
      <c r="C60" s="78">
        <v>0</v>
      </c>
      <c r="D60" s="78">
        <v>0</v>
      </c>
      <c r="E60" s="78">
        <v>0</v>
      </c>
      <c r="F60" s="78">
        <v>0</v>
      </c>
      <c r="G60" s="78">
        <v>0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  <c r="M60" s="78">
        <v>0</v>
      </c>
      <c r="N60" s="78">
        <v>0</v>
      </c>
      <c r="O60" s="78">
        <v>0.68</v>
      </c>
      <c r="P60" s="78" t="s">
        <v>206</v>
      </c>
      <c r="Q60" s="78" t="s">
        <v>300</v>
      </c>
      <c r="R60" s="78" t="s">
        <v>99</v>
      </c>
      <c r="S60" s="78" t="s">
        <v>33</v>
      </c>
      <c r="T60" s="78" t="s">
        <v>33</v>
      </c>
      <c r="U60" s="78" t="s">
        <v>99</v>
      </c>
      <c r="V60" s="78" t="s">
        <v>36</v>
      </c>
      <c r="W60" s="78" t="s">
        <v>36</v>
      </c>
      <c r="X60" s="78" t="s">
        <v>36</v>
      </c>
      <c r="Y60" s="78" t="s">
        <v>36</v>
      </c>
      <c r="Z60" s="78" t="s">
        <v>37</v>
      </c>
      <c r="AA60" s="78" t="s">
        <v>36</v>
      </c>
      <c r="AB60" s="78" t="s">
        <v>247</v>
      </c>
      <c r="AC60" s="78" t="s">
        <v>36</v>
      </c>
      <c r="AD60" s="78" t="s">
        <v>247</v>
      </c>
      <c r="AE60" s="78" t="s">
        <v>37</v>
      </c>
      <c r="AF60" s="78" t="s">
        <v>36</v>
      </c>
      <c r="AG60" s="78" t="s">
        <v>203</v>
      </c>
      <c r="AH60" s="78" t="s">
        <v>40</v>
      </c>
      <c r="AI60" s="78" t="s">
        <v>44</v>
      </c>
      <c r="AJ60" s="78" t="s">
        <v>1254</v>
      </c>
    </row>
    <row r="61" spans="1:36" x14ac:dyDescent="0.3">
      <c r="A61" s="78" t="s">
        <v>1115</v>
      </c>
      <c r="B61" s="78">
        <v>107</v>
      </c>
      <c r="C61" s="78">
        <v>14.803835868835399</v>
      </c>
      <c r="D61" s="78">
        <v>14.9223985671997</v>
      </c>
      <c r="E61" s="78">
        <v>0</v>
      </c>
      <c r="F61" s="78">
        <v>4120758</v>
      </c>
      <c r="G61" s="78">
        <v>3796845</v>
      </c>
      <c r="H61" s="78">
        <v>0</v>
      </c>
      <c r="I61" s="78">
        <v>14.863117218017599</v>
      </c>
      <c r="J61" s="78">
        <v>3958801.5</v>
      </c>
      <c r="K61" s="78">
        <v>39588015</v>
      </c>
      <c r="L61" s="78">
        <v>791760.3</v>
      </c>
      <c r="M61" s="78">
        <v>7.59756372614829</v>
      </c>
      <c r="N61" s="78">
        <v>5.8985937218122704</v>
      </c>
      <c r="O61" s="78">
        <v>11.9</v>
      </c>
      <c r="P61" s="78" t="s">
        <v>207</v>
      </c>
      <c r="Q61" s="78" t="s">
        <v>312</v>
      </c>
      <c r="R61" s="78" t="s">
        <v>529</v>
      </c>
      <c r="S61" s="78" t="s">
        <v>33</v>
      </c>
      <c r="T61" s="78" t="s">
        <v>33</v>
      </c>
      <c r="U61" s="78" t="s">
        <v>530</v>
      </c>
      <c r="V61" s="78" t="s">
        <v>36</v>
      </c>
      <c r="W61" s="78" t="s">
        <v>36</v>
      </c>
      <c r="X61" s="78" t="s">
        <v>36</v>
      </c>
      <c r="Y61" s="78" t="s">
        <v>37</v>
      </c>
      <c r="Z61" s="78" t="s">
        <v>36</v>
      </c>
      <c r="AA61" s="78" t="s">
        <v>36</v>
      </c>
      <c r="AB61" s="78" t="s">
        <v>526</v>
      </c>
      <c r="AC61" s="78" t="s">
        <v>36</v>
      </c>
      <c r="AD61" s="78" t="s">
        <v>247</v>
      </c>
      <c r="AE61" s="78" t="s">
        <v>36</v>
      </c>
      <c r="AF61" s="78" t="s">
        <v>36</v>
      </c>
      <c r="AG61" s="78" t="s">
        <v>201</v>
      </c>
      <c r="AH61" s="78" t="s">
        <v>40</v>
      </c>
      <c r="AI61" s="78" t="s">
        <v>44</v>
      </c>
      <c r="AJ61" s="78" t="s">
        <v>1254</v>
      </c>
    </row>
    <row r="62" spans="1:36" x14ac:dyDescent="0.3">
      <c r="A62" s="78" t="s">
        <v>1122</v>
      </c>
      <c r="B62" s="78">
        <v>114</v>
      </c>
      <c r="C62" s="78">
        <v>0</v>
      </c>
      <c r="D62" s="78">
        <v>0</v>
      </c>
      <c r="E62" s="78">
        <v>0</v>
      </c>
      <c r="F62" s="78">
        <v>0</v>
      </c>
      <c r="G62" s="78">
        <v>0</v>
      </c>
      <c r="H62" s="78">
        <v>0</v>
      </c>
      <c r="I62" s="78">
        <v>0</v>
      </c>
      <c r="J62" s="78">
        <v>0</v>
      </c>
      <c r="K62" s="78">
        <v>0</v>
      </c>
      <c r="L62" s="78">
        <v>0</v>
      </c>
      <c r="M62" s="78">
        <v>0</v>
      </c>
      <c r="N62" s="78">
        <v>0</v>
      </c>
      <c r="O62" s="78">
        <v>30.2</v>
      </c>
      <c r="P62" s="78" t="s">
        <v>206</v>
      </c>
      <c r="Q62" s="78" t="s">
        <v>305</v>
      </c>
      <c r="R62" s="78" t="s">
        <v>223</v>
      </c>
      <c r="S62" s="78" t="s">
        <v>33</v>
      </c>
      <c r="T62" s="78" t="s">
        <v>33</v>
      </c>
      <c r="U62" s="78" t="s">
        <v>520</v>
      </c>
      <c r="V62" s="78" t="s">
        <v>37</v>
      </c>
      <c r="W62" s="78" t="s">
        <v>37</v>
      </c>
      <c r="X62" s="78" t="s">
        <v>37</v>
      </c>
      <c r="Y62" s="78" t="s">
        <v>37</v>
      </c>
      <c r="Z62" s="78" t="s">
        <v>36</v>
      </c>
      <c r="AA62" s="78" t="s">
        <v>36</v>
      </c>
      <c r="AB62" s="78" t="s">
        <v>525</v>
      </c>
      <c r="AC62" s="78" t="s">
        <v>36</v>
      </c>
      <c r="AD62" s="78" t="s">
        <v>247</v>
      </c>
      <c r="AE62" s="78" t="s">
        <v>247</v>
      </c>
      <c r="AF62" s="78" t="s">
        <v>36</v>
      </c>
      <c r="AG62" s="78" t="s">
        <v>201</v>
      </c>
      <c r="AH62" s="78" t="s">
        <v>40</v>
      </c>
      <c r="AI62" s="78" t="s">
        <v>44</v>
      </c>
      <c r="AJ62" s="78" t="s">
        <v>1254</v>
      </c>
    </row>
    <row r="63" spans="1:36" x14ac:dyDescent="0.3">
      <c r="A63" s="78" t="s">
        <v>1158</v>
      </c>
      <c r="B63" s="78">
        <v>148</v>
      </c>
      <c r="C63" s="78">
        <v>27.991218566894499</v>
      </c>
      <c r="D63" s="78">
        <v>27.871442794799801</v>
      </c>
      <c r="E63" s="78">
        <v>0</v>
      </c>
      <c r="F63" s="78">
        <v>36447.7587890625</v>
      </c>
      <c r="G63" s="78">
        <v>39506.953125</v>
      </c>
      <c r="H63" s="78">
        <v>0</v>
      </c>
      <c r="I63" s="78">
        <v>27.9313306808472</v>
      </c>
      <c r="J63" s="78">
        <v>37977.355957031199</v>
      </c>
      <c r="K63" s="78">
        <v>379773.55957031198</v>
      </c>
      <c r="L63" s="78">
        <v>7595.47119140625</v>
      </c>
      <c r="M63" s="78">
        <v>5.5795247251918498</v>
      </c>
      <c r="N63" s="78">
        <v>3.88055472085584</v>
      </c>
      <c r="O63" s="78">
        <v>12.7</v>
      </c>
      <c r="P63" s="78" t="s">
        <v>207</v>
      </c>
      <c r="Q63" s="78" t="s">
        <v>314</v>
      </c>
      <c r="R63" s="78" t="s">
        <v>520</v>
      </c>
      <c r="S63" s="78" t="s">
        <v>33</v>
      </c>
      <c r="T63" s="78" t="s">
        <v>33</v>
      </c>
      <c r="U63" s="78" t="s">
        <v>1029</v>
      </c>
      <c r="V63" s="78" t="s">
        <v>36</v>
      </c>
      <c r="W63" s="78" t="s">
        <v>36</v>
      </c>
      <c r="X63" s="78" t="s">
        <v>36</v>
      </c>
      <c r="Y63" s="78" t="s">
        <v>36</v>
      </c>
      <c r="Z63" s="78" t="s">
        <v>37</v>
      </c>
      <c r="AA63" s="78" t="s">
        <v>36</v>
      </c>
      <c r="AB63" s="78" t="s">
        <v>526</v>
      </c>
      <c r="AC63" s="78" t="s">
        <v>37</v>
      </c>
      <c r="AD63" s="78" t="s">
        <v>247</v>
      </c>
      <c r="AE63" s="78" t="s">
        <v>37</v>
      </c>
      <c r="AF63" s="78" t="s">
        <v>36</v>
      </c>
      <c r="AG63" s="78" t="s">
        <v>204</v>
      </c>
      <c r="AH63" s="78" t="s">
        <v>39</v>
      </c>
      <c r="AI63" s="78" t="s">
        <v>44</v>
      </c>
      <c r="AJ63" s="78" t="s">
        <v>1254</v>
      </c>
    </row>
    <row r="64" spans="1:36" x14ac:dyDescent="0.3">
      <c r="A64" s="78" t="s">
        <v>1091</v>
      </c>
      <c r="B64" s="78">
        <v>83</v>
      </c>
      <c r="C64" s="78">
        <v>27.932558059692401</v>
      </c>
      <c r="D64" s="78">
        <v>27.885002136230501</v>
      </c>
      <c r="E64" s="78">
        <v>0</v>
      </c>
      <c r="F64" s="78">
        <v>2069.3623046875</v>
      </c>
      <c r="G64" s="78">
        <v>2140.4931640625</v>
      </c>
      <c r="H64" s="78">
        <v>0</v>
      </c>
      <c r="I64" s="78">
        <v>27.908780097961401</v>
      </c>
      <c r="J64" s="78">
        <v>2104.927734375</v>
      </c>
      <c r="K64" s="78">
        <v>21049.27734375</v>
      </c>
      <c r="L64" s="78">
        <v>420.98554687500001</v>
      </c>
      <c r="M64" s="78">
        <v>4.3232371903850302</v>
      </c>
      <c r="N64" s="78">
        <v>2.6242671860490199</v>
      </c>
      <c r="O64" s="78">
        <v>0.26800000000000002</v>
      </c>
      <c r="P64" s="78" t="s">
        <v>207</v>
      </c>
      <c r="Q64" s="78" t="s">
        <v>416</v>
      </c>
      <c r="R64" s="78" t="s">
        <v>219</v>
      </c>
      <c r="S64" s="78" t="s">
        <v>34</v>
      </c>
      <c r="T64" s="78" t="s">
        <v>34</v>
      </c>
      <c r="U64" s="78" t="s">
        <v>520</v>
      </c>
      <c r="V64" s="78" t="s">
        <v>37</v>
      </c>
      <c r="W64" s="78" t="s">
        <v>37</v>
      </c>
      <c r="X64" s="78" t="s">
        <v>37</v>
      </c>
      <c r="Y64" s="78" t="s">
        <v>37</v>
      </c>
      <c r="Z64" s="78" t="s">
        <v>36</v>
      </c>
      <c r="AA64" s="78" t="s">
        <v>36</v>
      </c>
      <c r="AB64" s="78" t="s">
        <v>528</v>
      </c>
      <c r="AC64" s="78" t="s">
        <v>36</v>
      </c>
      <c r="AD64" s="78" t="s">
        <v>36</v>
      </c>
      <c r="AE64" s="78" t="s">
        <v>247</v>
      </c>
      <c r="AF64" s="78" t="s">
        <v>36</v>
      </c>
      <c r="AG64" s="78" t="s">
        <v>201</v>
      </c>
      <c r="AH64" s="78" t="s">
        <v>42</v>
      </c>
      <c r="AI64" s="78" t="s">
        <v>45</v>
      </c>
      <c r="AJ64" s="78" t="s">
        <v>1253</v>
      </c>
    </row>
    <row r="65" spans="1:36" x14ac:dyDescent="0.3">
      <c r="A65" s="78" t="s">
        <v>1067</v>
      </c>
      <c r="B65" s="78">
        <v>53</v>
      </c>
      <c r="C65" s="78">
        <v>33.541694641113303</v>
      </c>
      <c r="D65" s="78">
        <v>33.780200958252003</v>
      </c>
      <c r="E65" s="78">
        <v>0</v>
      </c>
      <c r="F65" s="78">
        <v>39.5290336608887</v>
      </c>
      <c r="G65" s="78">
        <v>33.367668151855497</v>
      </c>
      <c r="H65" s="78">
        <v>0</v>
      </c>
      <c r="I65" s="78">
        <v>33.660947799682603</v>
      </c>
      <c r="J65" s="78">
        <v>36.448350906372099</v>
      </c>
      <c r="K65" s="78">
        <v>364.48350906372099</v>
      </c>
      <c r="L65" s="78">
        <v>7.2896701812744098</v>
      </c>
      <c r="M65" s="78">
        <v>2.5616778835877501</v>
      </c>
      <c r="N65" s="78">
        <v>0.86270787925173498</v>
      </c>
      <c r="O65" s="78">
        <v>100</v>
      </c>
      <c r="P65" s="78" t="s">
        <v>207</v>
      </c>
      <c r="Q65" s="78" t="s">
        <v>492</v>
      </c>
      <c r="R65" s="78" t="s">
        <v>520</v>
      </c>
      <c r="S65" s="78" t="s">
        <v>33</v>
      </c>
      <c r="T65" s="78" t="s">
        <v>33</v>
      </c>
      <c r="U65" s="78" t="s">
        <v>1024</v>
      </c>
      <c r="V65" s="78" t="s">
        <v>36</v>
      </c>
      <c r="W65" s="78" t="s">
        <v>36</v>
      </c>
      <c r="X65" s="78" t="s">
        <v>36</v>
      </c>
      <c r="Y65" s="78" t="s">
        <v>36</v>
      </c>
      <c r="Z65" s="78" t="s">
        <v>37</v>
      </c>
      <c r="AA65" s="78" t="s">
        <v>36</v>
      </c>
      <c r="AB65" s="78" t="s">
        <v>112</v>
      </c>
      <c r="AC65" s="78" t="s">
        <v>37</v>
      </c>
      <c r="AD65" s="78" t="s">
        <v>247</v>
      </c>
      <c r="AE65" s="78" t="s">
        <v>247</v>
      </c>
      <c r="AF65" s="78" t="s">
        <v>36</v>
      </c>
      <c r="AG65" s="78" t="s">
        <v>204</v>
      </c>
      <c r="AH65" s="78" t="s">
        <v>39</v>
      </c>
      <c r="AI65" s="78" t="s">
        <v>44</v>
      </c>
      <c r="AJ65" s="78" t="s">
        <v>1253</v>
      </c>
    </row>
    <row r="66" spans="1:36" x14ac:dyDescent="0.3">
      <c r="A66" s="78" t="s">
        <v>1056</v>
      </c>
      <c r="B66" s="78">
        <v>31</v>
      </c>
      <c r="C66" s="78">
        <v>27.5891437530518</v>
      </c>
      <c r="D66" s="78">
        <v>27.581281661987301</v>
      </c>
      <c r="E66" s="78">
        <v>0</v>
      </c>
      <c r="F66" s="78">
        <v>2713.666015625</v>
      </c>
      <c r="G66" s="78">
        <v>2728.86596679688</v>
      </c>
      <c r="H66" s="78">
        <v>0</v>
      </c>
      <c r="I66" s="78">
        <v>27.585212707519499</v>
      </c>
      <c r="J66" s="78">
        <v>2721.2659912109398</v>
      </c>
      <c r="K66" s="78">
        <v>27212.6599121094</v>
      </c>
      <c r="L66" s="78">
        <v>544.25319824218798</v>
      </c>
      <c r="M66" s="78">
        <v>4.4347709941389102</v>
      </c>
      <c r="N66" s="78">
        <v>2.7358009898028901</v>
      </c>
      <c r="O66" s="78">
        <v>11.5</v>
      </c>
      <c r="P66" s="78" t="s">
        <v>207</v>
      </c>
      <c r="Q66" s="78" t="s">
        <v>466</v>
      </c>
      <c r="R66" s="78" t="s">
        <v>92</v>
      </c>
      <c r="S66" s="78" t="s">
        <v>33</v>
      </c>
      <c r="T66" s="78" t="s">
        <v>33</v>
      </c>
      <c r="U66" s="78" t="s">
        <v>520</v>
      </c>
      <c r="V66" s="78" t="s">
        <v>37</v>
      </c>
      <c r="W66" s="78" t="s">
        <v>37</v>
      </c>
      <c r="X66" s="78" t="s">
        <v>37</v>
      </c>
      <c r="Y66" s="78" t="s">
        <v>37</v>
      </c>
      <c r="Z66" s="78" t="s">
        <v>36</v>
      </c>
      <c r="AA66" s="78" t="s">
        <v>36</v>
      </c>
      <c r="AB66" s="78" t="s">
        <v>247</v>
      </c>
      <c r="AC66" s="78" t="s">
        <v>37</v>
      </c>
      <c r="AD66" s="78" t="s">
        <v>247</v>
      </c>
      <c r="AE66" s="78" t="s">
        <v>247</v>
      </c>
      <c r="AF66" s="78" t="s">
        <v>36</v>
      </c>
      <c r="AG66" s="78" t="s">
        <v>202</v>
      </c>
      <c r="AH66" s="78" t="s">
        <v>39</v>
      </c>
      <c r="AI66" s="78" t="s">
        <v>44</v>
      </c>
      <c r="AJ66" s="78" t="s">
        <v>1253</v>
      </c>
    </row>
    <row r="67" spans="1:36" x14ac:dyDescent="0.3">
      <c r="A67" s="78" t="s">
        <v>1060</v>
      </c>
      <c r="B67" s="78">
        <v>39</v>
      </c>
      <c r="C67" s="78">
        <v>0</v>
      </c>
      <c r="D67" s="78">
        <v>0</v>
      </c>
      <c r="E67" s="78">
        <v>0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3.6</v>
      </c>
      <c r="P67" s="78" t="s">
        <v>206</v>
      </c>
      <c r="Q67" s="78" t="s">
        <v>463</v>
      </c>
      <c r="R67" s="78" t="s">
        <v>96</v>
      </c>
      <c r="S67" s="78" t="s">
        <v>33</v>
      </c>
      <c r="T67" s="78" t="s">
        <v>33</v>
      </c>
      <c r="U67" s="78" t="s">
        <v>223</v>
      </c>
      <c r="V67" s="78" t="s">
        <v>36</v>
      </c>
      <c r="W67" s="78" t="s">
        <v>36</v>
      </c>
      <c r="X67" s="78" t="s">
        <v>36</v>
      </c>
      <c r="Y67" s="78" t="s">
        <v>37</v>
      </c>
      <c r="Z67" s="78" t="s">
        <v>36</v>
      </c>
      <c r="AA67" s="78" t="s">
        <v>36</v>
      </c>
      <c r="AB67" s="78" t="s">
        <v>247</v>
      </c>
      <c r="AC67" s="78" t="s">
        <v>37</v>
      </c>
      <c r="AD67" s="78" t="s">
        <v>247</v>
      </c>
      <c r="AE67" s="78" t="s">
        <v>247</v>
      </c>
      <c r="AF67" s="78" t="s">
        <v>36</v>
      </c>
      <c r="AG67" s="78" t="s">
        <v>200</v>
      </c>
      <c r="AH67" s="78" t="s">
        <v>39</v>
      </c>
      <c r="AI67" s="78" t="s">
        <v>44</v>
      </c>
      <c r="AJ67" s="78" t="s">
        <v>1253</v>
      </c>
    </row>
    <row r="68" spans="1:36" x14ac:dyDescent="0.3">
      <c r="A68" s="78" t="s">
        <v>1055</v>
      </c>
      <c r="B68" s="78">
        <v>29</v>
      </c>
      <c r="C68" s="78">
        <v>26.5285949707031</v>
      </c>
      <c r="D68" s="78">
        <v>26.800672531127901</v>
      </c>
      <c r="E68" s="78">
        <v>0</v>
      </c>
      <c r="F68" s="78">
        <v>5764.8134765625</v>
      </c>
      <c r="G68" s="78">
        <v>4751.564453125</v>
      </c>
      <c r="H68" s="78">
        <v>0</v>
      </c>
      <c r="I68" s="78">
        <v>26.664633750915499</v>
      </c>
      <c r="J68" s="78">
        <v>5258.18896484375</v>
      </c>
      <c r="K68" s="78">
        <v>52581.8896484375</v>
      </c>
      <c r="L68" s="78">
        <v>1051.6377929687501</v>
      </c>
      <c r="M68" s="78">
        <v>4.7208361893995301</v>
      </c>
      <c r="N68" s="78">
        <v>3.02186618506351</v>
      </c>
      <c r="O68" s="78">
        <v>46</v>
      </c>
      <c r="P68" s="78" t="s">
        <v>207</v>
      </c>
      <c r="Q68" s="78" t="s">
        <v>472</v>
      </c>
      <c r="R68" s="78" t="s">
        <v>530</v>
      </c>
      <c r="S68" s="78" t="s">
        <v>33</v>
      </c>
      <c r="T68" s="78" t="s">
        <v>33</v>
      </c>
      <c r="U68" s="78" t="s">
        <v>520</v>
      </c>
      <c r="V68" s="78" t="s">
        <v>37</v>
      </c>
      <c r="W68" s="78" t="s">
        <v>37</v>
      </c>
      <c r="X68" s="78" t="s">
        <v>37</v>
      </c>
      <c r="Y68" s="78" t="s">
        <v>37</v>
      </c>
      <c r="Z68" s="78" t="s">
        <v>36</v>
      </c>
      <c r="AA68" s="78" t="s">
        <v>36</v>
      </c>
      <c r="AB68" s="78" t="s">
        <v>526</v>
      </c>
      <c r="AC68" s="78" t="s">
        <v>36</v>
      </c>
      <c r="AD68" s="78" t="s">
        <v>247</v>
      </c>
      <c r="AE68" s="78" t="s">
        <v>247</v>
      </c>
      <c r="AF68" s="78" t="s">
        <v>36</v>
      </c>
      <c r="AG68" s="78" t="s">
        <v>201</v>
      </c>
      <c r="AH68" s="78" t="s">
        <v>41</v>
      </c>
      <c r="AI68" s="78" t="s">
        <v>44</v>
      </c>
      <c r="AJ68" s="78" t="s">
        <v>1253</v>
      </c>
    </row>
    <row r="69" spans="1:36" x14ac:dyDescent="0.3">
      <c r="A69" s="78" t="s">
        <v>1057</v>
      </c>
      <c r="B69" s="78">
        <v>33</v>
      </c>
      <c r="C69" s="78">
        <v>0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48.2</v>
      </c>
      <c r="P69" s="78" t="s">
        <v>206</v>
      </c>
      <c r="Q69" s="78" t="s">
        <v>469</v>
      </c>
      <c r="R69" s="78" t="s">
        <v>223</v>
      </c>
      <c r="S69" s="78" t="s">
        <v>33</v>
      </c>
      <c r="T69" s="78" t="s">
        <v>33</v>
      </c>
      <c r="U69" s="78" t="s">
        <v>96</v>
      </c>
      <c r="V69" s="78" t="s">
        <v>36</v>
      </c>
      <c r="W69" s="78" t="s">
        <v>36</v>
      </c>
      <c r="X69" s="78" t="s">
        <v>36</v>
      </c>
      <c r="Y69" s="78" t="s">
        <v>36</v>
      </c>
      <c r="Z69" s="78" t="s">
        <v>37</v>
      </c>
      <c r="AA69" s="78" t="s">
        <v>36</v>
      </c>
      <c r="AB69" s="78" t="s">
        <v>526</v>
      </c>
      <c r="AC69" s="78" t="s">
        <v>36</v>
      </c>
      <c r="AD69" s="78" t="s">
        <v>247</v>
      </c>
      <c r="AE69" s="78" t="s">
        <v>247</v>
      </c>
      <c r="AF69" s="78" t="s">
        <v>36</v>
      </c>
      <c r="AG69" s="78" t="s">
        <v>201</v>
      </c>
      <c r="AH69" s="78" t="s">
        <v>40</v>
      </c>
      <c r="AI69" s="78" t="s">
        <v>44</v>
      </c>
      <c r="AJ69" s="78" t="s">
        <v>1253</v>
      </c>
    </row>
    <row r="70" spans="1:36" x14ac:dyDescent="0.3">
      <c r="A70" s="78" t="s">
        <v>1059</v>
      </c>
      <c r="B70" s="78">
        <v>161</v>
      </c>
      <c r="C70" s="78">
        <v>0</v>
      </c>
      <c r="D70" s="78">
        <v>0</v>
      </c>
      <c r="E70" s="78">
        <v>0</v>
      </c>
      <c r="F70" s="78">
        <v>0</v>
      </c>
      <c r="G70" s="78">
        <v>0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78">
        <v>43.2</v>
      </c>
      <c r="P70" s="78" t="s">
        <v>206</v>
      </c>
      <c r="Q70" s="78" t="s">
        <v>460</v>
      </c>
      <c r="R70" s="78" t="s">
        <v>99</v>
      </c>
      <c r="S70" s="78" t="s">
        <v>33</v>
      </c>
      <c r="T70" s="78" t="s">
        <v>33</v>
      </c>
      <c r="U70" s="78" t="s">
        <v>214</v>
      </c>
      <c r="V70" s="78" t="s">
        <v>36</v>
      </c>
      <c r="W70" s="78" t="s">
        <v>36</v>
      </c>
      <c r="X70" s="78" t="s">
        <v>36</v>
      </c>
      <c r="Y70" s="78" t="s">
        <v>36</v>
      </c>
      <c r="Z70" s="78" t="s">
        <v>37</v>
      </c>
      <c r="AA70" s="78" t="s">
        <v>36</v>
      </c>
      <c r="AB70" s="78" t="s">
        <v>247</v>
      </c>
      <c r="AC70" s="78" t="s">
        <v>36</v>
      </c>
      <c r="AD70" s="78" t="s">
        <v>247</v>
      </c>
      <c r="AE70" s="78" t="s">
        <v>247</v>
      </c>
      <c r="AF70" s="78" t="s">
        <v>36</v>
      </c>
      <c r="AG70" s="78" t="s">
        <v>203</v>
      </c>
      <c r="AH70" s="78" t="s">
        <v>40</v>
      </c>
      <c r="AI70" s="78" t="s">
        <v>44</v>
      </c>
      <c r="AJ70" s="78" t="s">
        <v>1253</v>
      </c>
    </row>
    <row r="71" spans="1:36" x14ac:dyDescent="0.3">
      <c r="A71" s="78" t="s">
        <v>1121</v>
      </c>
      <c r="B71" s="78">
        <v>113</v>
      </c>
      <c r="C71" s="78">
        <v>38.984184265136697</v>
      </c>
      <c r="D71" s="78">
        <v>0</v>
      </c>
      <c r="E71" s="78">
        <v>0</v>
      </c>
      <c r="F71" s="78">
        <v>0.231124266982079</v>
      </c>
      <c r="G71" s="78">
        <v>0</v>
      </c>
      <c r="H71" s="78">
        <v>0</v>
      </c>
      <c r="I71" s="78">
        <v>38.984184265136697</v>
      </c>
      <c r="J71" s="78">
        <v>0.231124266982079</v>
      </c>
      <c r="K71" s="78">
        <v>2.31124266982079</v>
      </c>
      <c r="L71" s="78">
        <v>4.6224853396415702E-2</v>
      </c>
      <c r="M71" s="78">
        <v>0.363845546790731</v>
      </c>
      <c r="N71" s="78">
        <v>-1.3351244575452901</v>
      </c>
      <c r="O71" s="78">
        <v>0.26400000000000001</v>
      </c>
      <c r="P71" s="78" t="s">
        <v>206</v>
      </c>
      <c r="Q71" s="78" t="s">
        <v>424</v>
      </c>
      <c r="R71" s="78" t="s">
        <v>522</v>
      </c>
      <c r="S71" s="78" t="s">
        <v>34</v>
      </c>
      <c r="T71" s="78" t="s">
        <v>34</v>
      </c>
      <c r="U71" s="78" t="s">
        <v>530</v>
      </c>
      <c r="V71" s="78" t="s">
        <v>36</v>
      </c>
      <c r="W71" s="78" t="s">
        <v>36</v>
      </c>
      <c r="X71" s="78" t="s">
        <v>36</v>
      </c>
      <c r="Y71" s="78" t="s">
        <v>37</v>
      </c>
      <c r="Z71" s="78" t="s">
        <v>36</v>
      </c>
      <c r="AA71" s="78" t="s">
        <v>36</v>
      </c>
      <c r="AB71" s="78" t="s">
        <v>525</v>
      </c>
      <c r="AC71" s="78" t="s">
        <v>36</v>
      </c>
      <c r="AD71" s="78" t="s">
        <v>36</v>
      </c>
      <c r="AE71" s="78" t="s">
        <v>247</v>
      </c>
      <c r="AF71" s="78" t="s">
        <v>36</v>
      </c>
      <c r="AG71" s="78" t="s">
        <v>203</v>
      </c>
      <c r="AH71" s="78" t="s">
        <v>205</v>
      </c>
      <c r="AI71" s="78" t="s">
        <v>45</v>
      </c>
      <c r="AJ71" s="78" t="s">
        <v>1253</v>
      </c>
    </row>
    <row r="72" spans="1:36" x14ac:dyDescent="0.3">
      <c r="A72" s="78" t="s">
        <v>1061</v>
      </c>
      <c r="B72" s="78">
        <v>41</v>
      </c>
      <c r="C72" s="78">
        <v>17.9798278808594</v>
      </c>
      <c r="D72" s="78">
        <v>18.0274753570557</v>
      </c>
      <c r="E72" s="78">
        <v>0</v>
      </c>
      <c r="F72" s="78">
        <v>2503107.5</v>
      </c>
      <c r="G72" s="78">
        <v>2419792</v>
      </c>
      <c r="H72" s="78">
        <v>0</v>
      </c>
      <c r="I72" s="78">
        <v>18.003651618957502</v>
      </c>
      <c r="J72" s="78">
        <v>2461449.75</v>
      </c>
      <c r="K72" s="78">
        <v>24614497.5</v>
      </c>
      <c r="L72" s="78">
        <v>492289.95</v>
      </c>
      <c r="M72" s="78">
        <v>7.3911909741650499</v>
      </c>
      <c r="N72" s="78">
        <v>5.6922209698290303</v>
      </c>
      <c r="O72" s="78">
        <v>43.2</v>
      </c>
      <c r="P72" s="78" t="s">
        <v>207</v>
      </c>
      <c r="Q72" s="78" t="s">
        <v>478</v>
      </c>
      <c r="R72" s="78" t="s">
        <v>529</v>
      </c>
      <c r="S72" s="78" t="s">
        <v>33</v>
      </c>
      <c r="T72" s="78" t="s">
        <v>33</v>
      </c>
      <c r="U72" s="78" t="s">
        <v>520</v>
      </c>
      <c r="V72" s="78" t="s">
        <v>37</v>
      </c>
      <c r="W72" s="78" t="s">
        <v>37</v>
      </c>
      <c r="X72" s="78" t="s">
        <v>37</v>
      </c>
      <c r="Y72" s="78" t="s">
        <v>37</v>
      </c>
      <c r="Z72" s="78" t="s">
        <v>36</v>
      </c>
      <c r="AA72" s="78" t="s">
        <v>36</v>
      </c>
      <c r="AB72" s="78" t="s">
        <v>526</v>
      </c>
      <c r="AC72" s="78" t="s">
        <v>36</v>
      </c>
      <c r="AD72" s="78" t="s">
        <v>247</v>
      </c>
      <c r="AE72" s="78" t="s">
        <v>247</v>
      </c>
      <c r="AF72" s="78" t="s">
        <v>36</v>
      </c>
      <c r="AG72" s="78" t="s">
        <v>201</v>
      </c>
      <c r="AH72" s="78" t="s">
        <v>40</v>
      </c>
      <c r="AI72" s="78" t="s">
        <v>44</v>
      </c>
      <c r="AJ72" s="78" t="s">
        <v>1253</v>
      </c>
    </row>
    <row r="73" spans="1:36" x14ac:dyDescent="0.3">
      <c r="A73" s="78" t="s">
        <v>1063</v>
      </c>
      <c r="B73" s="78">
        <v>45</v>
      </c>
      <c r="C73" s="78">
        <v>34.675392150878899</v>
      </c>
      <c r="D73" s="78">
        <v>35.138721466064503</v>
      </c>
      <c r="E73" s="78">
        <v>0</v>
      </c>
      <c r="F73" s="78">
        <v>17.665157318115199</v>
      </c>
      <c r="G73" s="78">
        <v>12.710386276245099</v>
      </c>
      <c r="H73" s="78">
        <v>0</v>
      </c>
      <c r="I73" s="78">
        <v>34.907056808471701</v>
      </c>
      <c r="J73" s="78">
        <v>15.187771797180201</v>
      </c>
      <c r="K73" s="78">
        <v>151.87771797180201</v>
      </c>
      <c r="L73" s="78">
        <v>3.0375543594360401</v>
      </c>
      <c r="M73" s="78">
        <v>2.1814940630549402</v>
      </c>
      <c r="N73" s="78">
        <v>0.48252405871891701</v>
      </c>
      <c r="O73" s="78">
        <v>49</v>
      </c>
      <c r="P73" s="78" t="s">
        <v>207</v>
      </c>
      <c r="Q73" s="78" t="s">
        <v>475</v>
      </c>
      <c r="R73" s="78" t="s">
        <v>527</v>
      </c>
      <c r="S73" s="78" t="s">
        <v>33</v>
      </c>
      <c r="T73" s="78" t="s">
        <v>33</v>
      </c>
      <c r="U73" s="78" t="s">
        <v>1020</v>
      </c>
      <c r="V73" s="78" t="s">
        <v>36</v>
      </c>
      <c r="W73" s="78" t="s">
        <v>36</v>
      </c>
      <c r="X73" s="78" t="s">
        <v>36</v>
      </c>
      <c r="Y73" s="78" t="s">
        <v>36</v>
      </c>
      <c r="Z73" s="78" t="s">
        <v>37</v>
      </c>
      <c r="AA73" s="78" t="s">
        <v>36</v>
      </c>
      <c r="AB73" s="78" t="s">
        <v>224</v>
      </c>
      <c r="AC73" s="78" t="s">
        <v>36</v>
      </c>
      <c r="AD73" s="78" t="s">
        <v>247</v>
      </c>
      <c r="AE73" s="78" t="s">
        <v>247</v>
      </c>
      <c r="AF73" s="78" t="s">
        <v>36</v>
      </c>
      <c r="AG73" s="78" t="s">
        <v>204</v>
      </c>
      <c r="AH73" s="78" t="s">
        <v>40</v>
      </c>
      <c r="AI73" s="78" t="s">
        <v>44</v>
      </c>
      <c r="AJ73" s="78" t="s">
        <v>1253</v>
      </c>
    </row>
    <row r="74" spans="1:36" x14ac:dyDescent="0.3">
      <c r="A74" s="78" t="s">
        <v>1159</v>
      </c>
      <c r="B74" s="78">
        <v>149</v>
      </c>
      <c r="C74" s="78">
        <v>0</v>
      </c>
      <c r="D74" s="78">
        <v>38.942905426025398</v>
      </c>
      <c r="E74" s="78">
        <v>0</v>
      </c>
      <c r="F74" s="78">
        <v>0</v>
      </c>
      <c r="G74" s="78">
        <v>22.972128391265901</v>
      </c>
      <c r="H74" s="78">
        <v>0</v>
      </c>
      <c r="I74" s="78">
        <v>38.942905426025398</v>
      </c>
      <c r="J74" s="78">
        <v>22.972128391265901</v>
      </c>
      <c r="K74" s="78">
        <v>229.721283912659</v>
      </c>
      <c r="L74" s="78">
        <v>4.5944256782531703</v>
      </c>
      <c r="M74" s="78">
        <v>2.3612012348885298</v>
      </c>
      <c r="N74" s="78">
        <v>0.66223123055251398</v>
      </c>
      <c r="O74" s="78">
        <v>0</v>
      </c>
      <c r="P74" s="78" t="s">
        <v>206</v>
      </c>
      <c r="Q74" s="78" t="s">
        <v>438</v>
      </c>
      <c r="R74" s="78" t="s">
        <v>520</v>
      </c>
      <c r="S74" s="78" t="s">
        <v>34</v>
      </c>
      <c r="T74" s="78" t="s">
        <v>34</v>
      </c>
      <c r="U74" s="78" t="s">
        <v>1029</v>
      </c>
      <c r="V74" s="78" t="s">
        <v>36</v>
      </c>
      <c r="W74" s="78" t="s">
        <v>36</v>
      </c>
      <c r="X74" s="78" t="s">
        <v>36</v>
      </c>
      <c r="Y74" s="78" t="s">
        <v>36</v>
      </c>
      <c r="Z74" s="78" t="s">
        <v>37</v>
      </c>
      <c r="AA74" s="78" t="s">
        <v>36</v>
      </c>
      <c r="AB74" s="78" t="s">
        <v>1023</v>
      </c>
      <c r="AC74" s="78" t="s">
        <v>37</v>
      </c>
      <c r="AD74" s="78" t="s">
        <v>36</v>
      </c>
      <c r="AE74" s="78" t="s">
        <v>247</v>
      </c>
      <c r="AF74" s="78" t="s">
        <v>36</v>
      </c>
      <c r="AG74" s="78" t="s">
        <v>204</v>
      </c>
      <c r="AH74" s="78" t="s">
        <v>39</v>
      </c>
      <c r="AI74" s="78" t="s">
        <v>45</v>
      </c>
      <c r="AJ74" s="78" t="s">
        <v>1254</v>
      </c>
    </row>
    <row r="75" spans="1:36" x14ac:dyDescent="0.3">
      <c r="A75" s="78" t="s">
        <v>1157</v>
      </c>
      <c r="B75" s="78">
        <v>147</v>
      </c>
      <c r="C75" s="78">
        <v>38.787704467773402</v>
      </c>
      <c r="D75" s="78">
        <v>0</v>
      </c>
      <c r="E75" s="78">
        <v>0</v>
      </c>
      <c r="F75" s="78">
        <v>1.9693125486373899</v>
      </c>
      <c r="G75" s="78">
        <v>0</v>
      </c>
      <c r="H75" s="78">
        <v>0</v>
      </c>
      <c r="I75" s="78">
        <v>38.787704467773402</v>
      </c>
      <c r="J75" s="78">
        <v>1.9693125486373899</v>
      </c>
      <c r="K75" s="78">
        <v>19.693125486373901</v>
      </c>
      <c r="L75" s="78">
        <v>0.39386250972747799</v>
      </c>
      <c r="M75" s="78">
        <v>1.2943146482744901</v>
      </c>
      <c r="N75" s="78">
        <v>-0.40465535606153302</v>
      </c>
      <c r="O75" s="78">
        <v>-1</v>
      </c>
      <c r="P75" s="78" t="s">
        <v>206</v>
      </c>
      <c r="Q75" s="78" t="s">
        <v>435</v>
      </c>
      <c r="R75" s="78" t="s">
        <v>92</v>
      </c>
      <c r="S75" s="78" t="s">
        <v>34</v>
      </c>
      <c r="T75" s="78" t="s">
        <v>34</v>
      </c>
      <c r="U75" s="78" t="s">
        <v>1025</v>
      </c>
      <c r="V75" s="78" t="s">
        <v>37</v>
      </c>
      <c r="W75" s="78" t="s">
        <v>37</v>
      </c>
      <c r="X75" s="78" t="s">
        <v>37</v>
      </c>
      <c r="Y75" s="78" t="s">
        <v>37</v>
      </c>
      <c r="Z75" s="78" t="s">
        <v>36</v>
      </c>
      <c r="AA75" s="78" t="s">
        <v>37</v>
      </c>
      <c r="AB75" s="78" t="s">
        <v>224</v>
      </c>
      <c r="AC75" s="78" t="s">
        <v>37</v>
      </c>
      <c r="AD75" s="78" t="s">
        <v>36</v>
      </c>
      <c r="AE75" s="78" t="s">
        <v>247</v>
      </c>
      <c r="AF75" s="78" t="s">
        <v>36</v>
      </c>
      <c r="AG75" s="78" t="s">
        <v>202</v>
      </c>
      <c r="AH75" s="78" t="s">
        <v>39</v>
      </c>
      <c r="AI75" s="78" t="s">
        <v>45</v>
      </c>
      <c r="AJ75" s="78" t="s">
        <v>1254</v>
      </c>
    </row>
    <row r="76" spans="1:36" x14ac:dyDescent="0.3">
      <c r="A76" s="78" t="s">
        <v>1111</v>
      </c>
      <c r="B76" s="78">
        <v>103</v>
      </c>
      <c r="C76" s="78">
        <v>27.336297988891602</v>
      </c>
      <c r="D76" s="78">
        <v>27.301765441894499</v>
      </c>
      <c r="E76" s="78">
        <v>0</v>
      </c>
      <c r="F76" s="78">
        <v>719.08349609375</v>
      </c>
      <c r="G76" s="78">
        <v>736.43572998046898</v>
      </c>
      <c r="H76" s="78">
        <v>0</v>
      </c>
      <c r="I76" s="78">
        <v>27.319031715393098</v>
      </c>
      <c r="J76" s="78">
        <v>727.75961303710903</v>
      </c>
      <c r="K76" s="78">
        <v>7277.5961303710901</v>
      </c>
      <c r="L76" s="78">
        <v>145.551922607422</v>
      </c>
      <c r="M76" s="78">
        <v>3.8619879507805801</v>
      </c>
      <c r="N76" s="78">
        <v>2.16301794644456</v>
      </c>
      <c r="O76" s="78">
        <v>-1</v>
      </c>
      <c r="P76" s="78" t="s">
        <v>207</v>
      </c>
      <c r="Q76" s="78" t="s">
        <v>437</v>
      </c>
      <c r="R76" s="78" t="s">
        <v>529</v>
      </c>
      <c r="S76" s="78" t="s">
        <v>34</v>
      </c>
      <c r="T76" s="78" t="s">
        <v>34</v>
      </c>
      <c r="U76" s="78" t="s">
        <v>530</v>
      </c>
      <c r="V76" s="78" t="s">
        <v>36</v>
      </c>
      <c r="W76" s="78" t="s">
        <v>36</v>
      </c>
      <c r="X76" s="78" t="s">
        <v>36</v>
      </c>
      <c r="Y76" s="78" t="s">
        <v>37</v>
      </c>
      <c r="Z76" s="78" t="s">
        <v>36</v>
      </c>
      <c r="AA76" s="78" t="s">
        <v>36</v>
      </c>
      <c r="AB76" s="78" t="s">
        <v>224</v>
      </c>
      <c r="AC76" s="78" t="s">
        <v>36</v>
      </c>
      <c r="AD76" s="78" t="s">
        <v>36</v>
      </c>
      <c r="AE76" s="78" t="s">
        <v>247</v>
      </c>
      <c r="AF76" s="78" t="s">
        <v>36</v>
      </c>
      <c r="AG76" s="78" t="s">
        <v>201</v>
      </c>
      <c r="AH76" s="78" t="s">
        <v>42</v>
      </c>
      <c r="AI76" s="78" t="s">
        <v>45</v>
      </c>
      <c r="AJ76" s="78" t="s">
        <v>1254</v>
      </c>
    </row>
    <row r="77" spans="1:36" x14ac:dyDescent="0.3">
      <c r="A77" s="78" t="s">
        <v>1156</v>
      </c>
      <c r="B77" s="78">
        <v>146</v>
      </c>
      <c r="C77" s="78">
        <v>36.5722465515137</v>
      </c>
      <c r="D77" s="78">
        <v>0</v>
      </c>
      <c r="E77" s="78">
        <v>0</v>
      </c>
      <c r="F77" s="78">
        <v>113.237819671631</v>
      </c>
      <c r="G77" s="78">
        <v>0</v>
      </c>
      <c r="H77" s="78">
        <v>0</v>
      </c>
      <c r="I77" s="78">
        <v>36.5722465515137</v>
      </c>
      <c r="J77" s="78">
        <v>113.237819671631</v>
      </c>
      <c r="K77" s="78">
        <v>1132.37819671631</v>
      </c>
      <c r="L77" s="78">
        <v>22.6475639343262</v>
      </c>
      <c r="M77" s="78">
        <v>3.0539914986858601</v>
      </c>
      <c r="N77" s="78">
        <v>1.35502149434985</v>
      </c>
      <c r="O77" s="78">
        <v>10.1</v>
      </c>
      <c r="P77" s="78" t="s">
        <v>207</v>
      </c>
      <c r="Q77" s="78" t="s">
        <v>301</v>
      </c>
      <c r="R77" s="78" t="s">
        <v>96</v>
      </c>
      <c r="S77" s="78" t="s">
        <v>33</v>
      </c>
      <c r="T77" s="78" t="s">
        <v>33</v>
      </c>
      <c r="U77" s="78" t="s">
        <v>247</v>
      </c>
      <c r="V77" s="78" t="s">
        <v>247</v>
      </c>
      <c r="W77" s="78" t="s">
        <v>247</v>
      </c>
      <c r="X77" s="78" t="s">
        <v>247</v>
      </c>
      <c r="Y77" s="78" t="s">
        <v>247</v>
      </c>
      <c r="Z77" s="78" t="s">
        <v>247</v>
      </c>
      <c r="AA77" s="78" t="s">
        <v>247</v>
      </c>
      <c r="AB77" s="78" t="s">
        <v>247</v>
      </c>
      <c r="AC77" s="78" t="s">
        <v>247</v>
      </c>
      <c r="AD77" s="78" t="s">
        <v>247</v>
      </c>
      <c r="AE77" s="78" t="s">
        <v>247</v>
      </c>
      <c r="AF77" s="78" t="s">
        <v>36</v>
      </c>
      <c r="AG77" s="78" t="s">
        <v>247</v>
      </c>
      <c r="AH77" s="78" t="s">
        <v>247</v>
      </c>
      <c r="AI77" s="78" t="s">
        <v>44</v>
      </c>
      <c r="AJ77" s="78" t="s">
        <v>1254</v>
      </c>
    </row>
    <row r="78" spans="1:36" x14ac:dyDescent="0.3">
      <c r="A78" s="78" t="s">
        <v>1119</v>
      </c>
      <c r="B78" s="78">
        <v>111</v>
      </c>
      <c r="C78" s="78">
        <v>0</v>
      </c>
      <c r="D78" s="78">
        <v>0</v>
      </c>
      <c r="E78" s="78">
        <v>0</v>
      </c>
      <c r="F78" s="78">
        <v>0</v>
      </c>
      <c r="G78" s="78">
        <v>0</v>
      </c>
      <c r="H78" s="78">
        <v>0</v>
      </c>
      <c r="I78" s="78">
        <v>0</v>
      </c>
      <c r="J78" s="78">
        <v>0</v>
      </c>
      <c r="K78" s="78">
        <v>0</v>
      </c>
      <c r="L78" s="78">
        <v>0</v>
      </c>
      <c r="M78" s="78">
        <v>0</v>
      </c>
      <c r="N78" s="78">
        <v>0</v>
      </c>
      <c r="O78" s="78">
        <v>9.6999999999999993</v>
      </c>
      <c r="P78" s="78" t="s">
        <v>206</v>
      </c>
      <c r="Q78" s="78" t="s">
        <v>304</v>
      </c>
      <c r="R78" s="78" t="s">
        <v>223</v>
      </c>
      <c r="S78" s="78" t="s">
        <v>33</v>
      </c>
      <c r="T78" s="78" t="s">
        <v>33</v>
      </c>
      <c r="U78" s="78" t="s">
        <v>529</v>
      </c>
      <c r="V78" s="78" t="s">
        <v>36</v>
      </c>
      <c r="W78" s="78" t="s">
        <v>37</v>
      </c>
      <c r="X78" s="78" t="s">
        <v>37</v>
      </c>
      <c r="Y78" s="78" t="s">
        <v>37</v>
      </c>
      <c r="Z78" s="78" t="s">
        <v>36</v>
      </c>
      <c r="AA78" s="78" t="s">
        <v>36</v>
      </c>
      <c r="AB78" s="78" t="s">
        <v>247</v>
      </c>
      <c r="AC78" s="78" t="s">
        <v>36</v>
      </c>
      <c r="AD78" s="78" t="s">
        <v>247</v>
      </c>
      <c r="AE78" s="78" t="s">
        <v>37</v>
      </c>
      <c r="AF78" s="78" t="s">
        <v>36</v>
      </c>
      <c r="AG78" s="78" t="s">
        <v>201</v>
      </c>
      <c r="AH78" s="78" t="s">
        <v>40</v>
      </c>
      <c r="AI78" s="78" t="s">
        <v>44</v>
      </c>
      <c r="AJ78" s="78" t="s">
        <v>1254</v>
      </c>
    </row>
    <row r="79" spans="1:36" x14ac:dyDescent="0.3">
      <c r="A79" s="78" t="s">
        <v>1141</v>
      </c>
      <c r="B79" s="78">
        <v>133</v>
      </c>
      <c r="C79" s="78">
        <v>34.740646362304702</v>
      </c>
      <c r="D79" s="78">
        <v>33.721157073974602</v>
      </c>
      <c r="E79" s="78">
        <v>0</v>
      </c>
      <c r="F79" s="78">
        <v>4.3289761543273899</v>
      </c>
      <c r="G79" s="78">
        <v>8.7519855499267596</v>
      </c>
      <c r="H79" s="78">
        <v>0</v>
      </c>
      <c r="I79" s="78">
        <v>34.230901718139599</v>
      </c>
      <c r="J79" s="78">
        <v>6.5404808521270796</v>
      </c>
      <c r="K79" s="78">
        <v>65.404808521270795</v>
      </c>
      <c r="L79" s="78">
        <v>1.3080961704254199</v>
      </c>
      <c r="M79" s="78">
        <v>1.81560967856106</v>
      </c>
      <c r="N79" s="78">
        <v>0.116639674225043</v>
      </c>
      <c r="O79" s="78">
        <v>1</v>
      </c>
      <c r="P79" s="78" t="s">
        <v>207</v>
      </c>
      <c r="Q79" s="78" t="s">
        <v>414</v>
      </c>
      <c r="R79" s="78" t="s">
        <v>526</v>
      </c>
      <c r="S79" s="78" t="s">
        <v>34</v>
      </c>
      <c r="T79" s="78" t="s">
        <v>34</v>
      </c>
      <c r="U79" s="78" t="s">
        <v>1025</v>
      </c>
      <c r="V79" s="78" t="s">
        <v>37</v>
      </c>
      <c r="W79" s="78" t="s">
        <v>37</v>
      </c>
      <c r="X79" s="78" t="s">
        <v>37</v>
      </c>
      <c r="Y79" s="78" t="s">
        <v>37</v>
      </c>
      <c r="Z79" s="78" t="s">
        <v>36</v>
      </c>
      <c r="AA79" s="78" t="s">
        <v>37</v>
      </c>
      <c r="AB79" s="78" t="s">
        <v>526</v>
      </c>
      <c r="AC79" s="78" t="s">
        <v>36</v>
      </c>
      <c r="AD79" s="78" t="s">
        <v>36</v>
      </c>
      <c r="AE79" s="78" t="s">
        <v>247</v>
      </c>
      <c r="AF79" s="78" t="s">
        <v>36</v>
      </c>
      <c r="AG79" s="78" t="s">
        <v>201</v>
      </c>
      <c r="AH79" s="78" t="s">
        <v>42</v>
      </c>
      <c r="AI79" s="78" t="s">
        <v>45</v>
      </c>
      <c r="AJ79" s="78" t="s">
        <v>1253</v>
      </c>
    </row>
    <row r="80" spans="1:36" x14ac:dyDescent="0.3">
      <c r="A80" s="78" t="s">
        <v>1143</v>
      </c>
      <c r="B80" s="78">
        <v>135</v>
      </c>
      <c r="C80" s="78">
        <v>30.031410217285199</v>
      </c>
      <c r="D80" s="78">
        <v>29.599414825439499</v>
      </c>
      <c r="E80" s="78">
        <v>0</v>
      </c>
      <c r="F80" s="78">
        <v>111.83481597900401</v>
      </c>
      <c r="G80" s="78">
        <v>150.70321655273401</v>
      </c>
      <c r="H80" s="78">
        <v>0</v>
      </c>
      <c r="I80" s="78">
        <v>29.815412521362301</v>
      </c>
      <c r="J80" s="78">
        <v>131.269016265869</v>
      </c>
      <c r="K80" s="78">
        <v>1312.69016265869</v>
      </c>
      <c r="L80" s="78">
        <v>26.2538032531738</v>
      </c>
      <c r="M80" s="78">
        <v>3.1181622306388301</v>
      </c>
      <c r="N80" s="78">
        <v>1.4191922263028101</v>
      </c>
      <c r="O80" s="78">
        <v>60.4</v>
      </c>
      <c r="P80" s="78" t="s">
        <v>207</v>
      </c>
      <c r="Q80" s="78" t="s">
        <v>309</v>
      </c>
      <c r="R80" s="78" t="s">
        <v>527</v>
      </c>
      <c r="S80" s="78" t="s">
        <v>33</v>
      </c>
      <c r="T80" s="78" t="s">
        <v>33</v>
      </c>
      <c r="U80" s="78" t="s">
        <v>524</v>
      </c>
      <c r="V80" s="78" t="s">
        <v>36</v>
      </c>
      <c r="W80" s="78" t="s">
        <v>36</v>
      </c>
      <c r="X80" s="78" t="s">
        <v>36</v>
      </c>
      <c r="Y80" s="78" t="s">
        <v>36</v>
      </c>
      <c r="Z80" s="78" t="s">
        <v>37</v>
      </c>
      <c r="AA80" s="78" t="s">
        <v>36</v>
      </c>
      <c r="AB80" s="78" t="s">
        <v>526</v>
      </c>
      <c r="AC80" s="78" t="s">
        <v>36</v>
      </c>
      <c r="AD80" s="78" t="s">
        <v>247</v>
      </c>
      <c r="AE80" s="78" t="s">
        <v>247</v>
      </c>
      <c r="AF80" s="78" t="s">
        <v>36</v>
      </c>
      <c r="AG80" s="78" t="s">
        <v>308</v>
      </c>
      <c r="AH80" s="78" t="s">
        <v>40</v>
      </c>
      <c r="AI80" s="78" t="s">
        <v>44</v>
      </c>
      <c r="AJ80" s="78" t="s">
        <v>1254</v>
      </c>
    </row>
    <row r="81" spans="1:36" x14ac:dyDescent="0.3">
      <c r="A81" s="78" t="s">
        <v>1165</v>
      </c>
      <c r="B81" s="78">
        <v>155</v>
      </c>
      <c r="C81" s="78">
        <v>33.122566223144503</v>
      </c>
      <c r="D81" s="78">
        <v>32.974998474121101</v>
      </c>
      <c r="E81" s="78">
        <v>0</v>
      </c>
      <c r="F81" s="78">
        <v>1153.7451171875</v>
      </c>
      <c r="G81" s="78">
        <v>1274.1905212402301</v>
      </c>
      <c r="H81" s="78">
        <v>0</v>
      </c>
      <c r="I81" s="78">
        <v>33.048782348632798</v>
      </c>
      <c r="J81" s="78">
        <v>1213.9678192138699</v>
      </c>
      <c r="K81" s="78">
        <v>12139.678192138699</v>
      </c>
      <c r="L81" s="78">
        <v>242.79356384277301</v>
      </c>
      <c r="M81" s="78">
        <v>4.0842071742819996</v>
      </c>
      <c r="N81" s="78">
        <v>2.3852371699459902</v>
      </c>
      <c r="O81" s="78">
        <v>47.2</v>
      </c>
      <c r="P81" s="78" t="s">
        <v>207</v>
      </c>
      <c r="Q81" s="78" t="s">
        <v>313</v>
      </c>
      <c r="R81" s="78" t="s">
        <v>520</v>
      </c>
      <c r="S81" s="78" t="s">
        <v>33</v>
      </c>
      <c r="T81" s="78" t="s">
        <v>33</v>
      </c>
      <c r="U81" s="78" t="s">
        <v>1028</v>
      </c>
      <c r="V81" s="78" t="s">
        <v>36</v>
      </c>
      <c r="W81" s="78" t="s">
        <v>36</v>
      </c>
      <c r="X81" s="78" t="s">
        <v>36</v>
      </c>
      <c r="Y81" s="78" t="s">
        <v>36</v>
      </c>
      <c r="Z81" s="78" t="s">
        <v>37</v>
      </c>
      <c r="AA81" s="78" t="s">
        <v>36</v>
      </c>
      <c r="AB81" s="78" t="s">
        <v>526</v>
      </c>
      <c r="AC81" s="78" t="s">
        <v>37</v>
      </c>
      <c r="AD81" s="78" t="s">
        <v>247</v>
      </c>
      <c r="AE81" s="78" t="s">
        <v>247</v>
      </c>
      <c r="AF81" s="78" t="s">
        <v>36</v>
      </c>
      <c r="AG81" s="78" t="s">
        <v>204</v>
      </c>
      <c r="AH81" s="78" t="s">
        <v>39</v>
      </c>
      <c r="AI81" s="78" t="s">
        <v>44</v>
      </c>
      <c r="AJ81" s="78" t="s">
        <v>1254</v>
      </c>
    </row>
    <row r="82" spans="1:36" x14ac:dyDescent="0.3">
      <c r="A82" s="78" t="s">
        <v>1169</v>
      </c>
      <c r="B82" s="78">
        <v>159</v>
      </c>
      <c r="C82" s="78">
        <v>0</v>
      </c>
      <c r="D82" s="78">
        <v>0</v>
      </c>
      <c r="E82" s="78">
        <v>0</v>
      </c>
      <c r="F82" s="78">
        <v>0</v>
      </c>
      <c r="G82" s="78">
        <v>0</v>
      </c>
      <c r="H82" s="78">
        <v>0</v>
      </c>
      <c r="I82" s="78">
        <v>0</v>
      </c>
      <c r="J82" s="78">
        <v>0</v>
      </c>
      <c r="K82" s="78">
        <v>0</v>
      </c>
      <c r="L82" s="78">
        <v>0</v>
      </c>
      <c r="M82" s="78">
        <v>0</v>
      </c>
      <c r="N82" s="78">
        <v>0</v>
      </c>
      <c r="O82" s="78">
        <v>27.2</v>
      </c>
      <c r="P82" s="78" t="s">
        <v>206</v>
      </c>
      <c r="Q82" s="78" t="s">
        <v>299</v>
      </c>
      <c r="R82" s="78" t="s">
        <v>99</v>
      </c>
      <c r="S82" s="78" t="s">
        <v>33</v>
      </c>
      <c r="T82" s="78" t="s">
        <v>33</v>
      </c>
      <c r="U82" s="78" t="s">
        <v>247</v>
      </c>
      <c r="V82" s="78" t="s">
        <v>247</v>
      </c>
      <c r="W82" s="78" t="s">
        <v>247</v>
      </c>
      <c r="X82" s="78" t="s">
        <v>247</v>
      </c>
      <c r="Y82" s="78" t="s">
        <v>247</v>
      </c>
      <c r="Z82" s="78" t="s">
        <v>247</v>
      </c>
      <c r="AA82" s="78" t="s">
        <v>247</v>
      </c>
      <c r="AB82" s="78" t="s">
        <v>247</v>
      </c>
      <c r="AC82" s="78" t="s">
        <v>247</v>
      </c>
      <c r="AD82" s="78" t="s">
        <v>247</v>
      </c>
      <c r="AE82" s="78" t="s">
        <v>247</v>
      </c>
      <c r="AF82" s="78" t="s">
        <v>36</v>
      </c>
      <c r="AG82" s="78" t="s">
        <v>247</v>
      </c>
      <c r="AH82" s="78" t="s">
        <v>247</v>
      </c>
      <c r="AI82" s="78" t="s">
        <v>44</v>
      </c>
      <c r="AJ82" s="78" t="s">
        <v>1254</v>
      </c>
    </row>
    <row r="83" spans="1:36" x14ac:dyDescent="0.3">
      <c r="A83" s="78" t="s">
        <v>1170</v>
      </c>
      <c r="B83" s="78">
        <v>160</v>
      </c>
      <c r="C83" s="78">
        <v>0</v>
      </c>
      <c r="D83" s="78">
        <v>0</v>
      </c>
      <c r="E83" s="78">
        <v>0</v>
      </c>
      <c r="F83" s="78">
        <v>0</v>
      </c>
      <c r="G83" s="78">
        <v>0</v>
      </c>
      <c r="H83" s="78">
        <v>0</v>
      </c>
      <c r="I83" s="78">
        <v>0</v>
      </c>
      <c r="J83" s="78">
        <v>0</v>
      </c>
      <c r="K83" s="78">
        <v>0</v>
      </c>
      <c r="L83" s="78">
        <v>0</v>
      </c>
      <c r="M83" s="78">
        <v>0</v>
      </c>
      <c r="N83" s="78">
        <v>0</v>
      </c>
      <c r="O83" s="78">
        <v>0.84</v>
      </c>
      <c r="P83" s="78" t="s">
        <v>206</v>
      </c>
      <c r="Q83" s="78" t="s">
        <v>457</v>
      </c>
      <c r="R83" s="78" t="s">
        <v>520</v>
      </c>
      <c r="S83" s="78" t="s">
        <v>34</v>
      </c>
      <c r="T83" s="78" t="s">
        <v>34</v>
      </c>
      <c r="U83" s="78" t="s">
        <v>1028</v>
      </c>
      <c r="V83" s="78" t="s">
        <v>36</v>
      </c>
      <c r="W83" s="78" t="s">
        <v>36</v>
      </c>
      <c r="X83" s="78" t="s">
        <v>36</v>
      </c>
      <c r="Y83" s="78" t="s">
        <v>36</v>
      </c>
      <c r="Z83" s="78" t="s">
        <v>37</v>
      </c>
      <c r="AA83" s="78" t="s">
        <v>36</v>
      </c>
      <c r="AB83" s="78" t="s">
        <v>520</v>
      </c>
      <c r="AC83" s="78" t="s">
        <v>37</v>
      </c>
      <c r="AD83" s="78" t="s">
        <v>36</v>
      </c>
      <c r="AE83" s="78" t="s">
        <v>247</v>
      </c>
      <c r="AF83" s="78" t="s">
        <v>36</v>
      </c>
      <c r="AG83" s="78" t="s">
        <v>204</v>
      </c>
      <c r="AH83" s="78" t="s">
        <v>39</v>
      </c>
      <c r="AI83" s="78" t="s">
        <v>45</v>
      </c>
      <c r="AJ83" s="78" t="s">
        <v>1254</v>
      </c>
    </row>
    <row r="84" spans="1:36" x14ac:dyDescent="0.3">
      <c r="A84" s="78" t="s">
        <v>1132</v>
      </c>
      <c r="B84" s="78">
        <v>124</v>
      </c>
      <c r="C84" s="78">
        <v>0</v>
      </c>
      <c r="D84" s="78">
        <v>0</v>
      </c>
      <c r="E84" s="78">
        <v>0</v>
      </c>
      <c r="F84" s="78">
        <v>0</v>
      </c>
      <c r="G84" s="78">
        <v>0</v>
      </c>
      <c r="H84" s="78">
        <v>0</v>
      </c>
      <c r="I84" s="78">
        <v>0</v>
      </c>
      <c r="J84" s="78">
        <v>0</v>
      </c>
      <c r="K84" s="78">
        <v>0</v>
      </c>
      <c r="L84" s="78">
        <v>0</v>
      </c>
      <c r="M84" s="78">
        <v>0</v>
      </c>
      <c r="N84" s="78">
        <v>0</v>
      </c>
      <c r="O84" s="78">
        <v>-1</v>
      </c>
      <c r="P84" s="78" t="s">
        <v>206</v>
      </c>
      <c r="Q84" s="78" t="s">
        <v>426</v>
      </c>
      <c r="R84" s="78" t="s">
        <v>531</v>
      </c>
      <c r="S84" s="78" t="s">
        <v>34</v>
      </c>
      <c r="T84" s="78" t="s">
        <v>34</v>
      </c>
      <c r="U84" s="78" t="s">
        <v>529</v>
      </c>
      <c r="V84" s="78" t="s">
        <v>36</v>
      </c>
      <c r="W84" s="78" t="s">
        <v>37</v>
      </c>
      <c r="X84" s="78" t="s">
        <v>37</v>
      </c>
      <c r="Y84" s="78" t="s">
        <v>37</v>
      </c>
      <c r="Z84" s="78" t="s">
        <v>36</v>
      </c>
      <c r="AA84" s="78" t="s">
        <v>36</v>
      </c>
      <c r="AB84" s="78" t="s">
        <v>531</v>
      </c>
      <c r="AC84" s="78" t="s">
        <v>36</v>
      </c>
      <c r="AD84" s="78" t="s">
        <v>37</v>
      </c>
      <c r="AE84" s="78" t="s">
        <v>247</v>
      </c>
      <c r="AF84" s="78" t="s">
        <v>36</v>
      </c>
      <c r="AG84" s="78" t="s">
        <v>201</v>
      </c>
      <c r="AH84" s="78" t="s">
        <v>42</v>
      </c>
      <c r="AI84" s="78" t="s">
        <v>45</v>
      </c>
      <c r="AJ84" s="78" t="s">
        <v>1253</v>
      </c>
    </row>
    <row r="85" spans="1:36" x14ac:dyDescent="0.3">
      <c r="A85" s="78" t="s">
        <v>1090</v>
      </c>
      <c r="B85" s="78">
        <v>82</v>
      </c>
      <c r="C85" s="78">
        <v>31.053787231445298</v>
      </c>
      <c r="D85" s="78">
        <v>31.184822082519499</v>
      </c>
      <c r="E85" s="78">
        <v>0</v>
      </c>
      <c r="F85" s="78">
        <v>225.17694091796901</v>
      </c>
      <c r="G85" s="78">
        <v>205.15510559082</v>
      </c>
      <c r="H85" s="78">
        <v>0</v>
      </c>
      <c r="I85" s="78">
        <v>31.119304656982401</v>
      </c>
      <c r="J85" s="78">
        <v>215.16602325439499</v>
      </c>
      <c r="K85" s="78">
        <v>2151.6602325439499</v>
      </c>
      <c r="L85" s="78">
        <v>43.033204650878901</v>
      </c>
      <c r="M85" s="78">
        <v>3.3327736932112799</v>
      </c>
      <c r="N85" s="78">
        <v>1.6338036888752601</v>
      </c>
      <c r="O85" s="78">
        <v>50</v>
      </c>
      <c r="P85" s="78" t="s">
        <v>207</v>
      </c>
      <c r="Q85" s="78" t="s">
        <v>375</v>
      </c>
      <c r="R85" s="78" t="s">
        <v>225</v>
      </c>
      <c r="S85" s="78" t="s">
        <v>33</v>
      </c>
      <c r="T85" s="78" t="s">
        <v>33</v>
      </c>
      <c r="U85" s="78" t="s">
        <v>520</v>
      </c>
      <c r="V85" s="78" t="s">
        <v>37</v>
      </c>
      <c r="W85" s="78" t="s">
        <v>37</v>
      </c>
      <c r="X85" s="78" t="s">
        <v>37</v>
      </c>
      <c r="Y85" s="78" t="s">
        <v>37</v>
      </c>
      <c r="Z85" s="78" t="s">
        <v>36</v>
      </c>
      <c r="AA85" s="78" t="s">
        <v>36</v>
      </c>
      <c r="AB85" s="78" t="s">
        <v>525</v>
      </c>
      <c r="AC85" s="78" t="s">
        <v>36</v>
      </c>
      <c r="AD85" s="78" t="s">
        <v>247</v>
      </c>
      <c r="AE85" s="78" t="s">
        <v>36</v>
      </c>
      <c r="AF85" s="78" t="s">
        <v>36</v>
      </c>
      <c r="AG85" s="78" t="s">
        <v>200</v>
      </c>
      <c r="AH85" s="78" t="s">
        <v>41</v>
      </c>
      <c r="AI85" s="78" t="s">
        <v>44</v>
      </c>
      <c r="AJ85" s="78" t="s">
        <v>1253</v>
      </c>
    </row>
    <row r="86" spans="1:36" x14ac:dyDescent="0.3">
      <c r="A86" s="78" t="s">
        <v>1117</v>
      </c>
      <c r="B86" s="78">
        <v>109</v>
      </c>
      <c r="C86" s="78">
        <v>0</v>
      </c>
      <c r="D86" s="78">
        <v>0</v>
      </c>
      <c r="E86" s="78">
        <v>0</v>
      </c>
      <c r="F86" s="78">
        <v>0</v>
      </c>
      <c r="G86" s="78">
        <v>0</v>
      </c>
      <c r="H86" s="78">
        <v>0</v>
      </c>
      <c r="I86" s="78">
        <v>0</v>
      </c>
      <c r="J86" s="78">
        <v>0</v>
      </c>
      <c r="K86" s="78">
        <v>0</v>
      </c>
      <c r="L86" s="78">
        <v>0</v>
      </c>
      <c r="M86" s="78">
        <v>0</v>
      </c>
      <c r="N86" s="78">
        <v>0</v>
      </c>
      <c r="O86" s="78">
        <v>26.8</v>
      </c>
      <c r="P86" s="78" t="s">
        <v>206</v>
      </c>
      <c r="Q86" s="78" t="s">
        <v>280</v>
      </c>
      <c r="R86" s="78" t="s">
        <v>521</v>
      </c>
      <c r="S86" s="78" t="s">
        <v>33</v>
      </c>
      <c r="T86" s="78" t="s">
        <v>33</v>
      </c>
      <c r="U86" s="78" t="s">
        <v>529</v>
      </c>
      <c r="V86" s="78" t="s">
        <v>36</v>
      </c>
      <c r="W86" s="78" t="s">
        <v>37</v>
      </c>
      <c r="X86" s="78" t="s">
        <v>37</v>
      </c>
      <c r="Y86" s="78" t="s">
        <v>37</v>
      </c>
      <c r="Z86" s="78" t="s">
        <v>36</v>
      </c>
      <c r="AA86" s="78" t="s">
        <v>36</v>
      </c>
      <c r="AB86" s="78" t="s">
        <v>99</v>
      </c>
      <c r="AC86" s="78" t="s">
        <v>36</v>
      </c>
      <c r="AD86" s="78" t="s">
        <v>247</v>
      </c>
      <c r="AE86" s="78" t="s">
        <v>36</v>
      </c>
      <c r="AF86" s="78" t="s">
        <v>36</v>
      </c>
      <c r="AG86" s="78" t="s">
        <v>201</v>
      </c>
      <c r="AH86" s="78" t="s">
        <v>41</v>
      </c>
      <c r="AI86" s="78" t="s">
        <v>44</v>
      </c>
      <c r="AJ86" s="78" t="s">
        <v>1253</v>
      </c>
    </row>
    <row r="87" spans="1:36" x14ac:dyDescent="0.3">
      <c r="A87" s="78" t="s">
        <v>1100</v>
      </c>
      <c r="B87" s="78">
        <v>91</v>
      </c>
      <c r="C87" s="78">
        <v>0</v>
      </c>
      <c r="D87" s="78">
        <v>40.849391937255902</v>
      </c>
      <c r="E87" s="78">
        <v>0</v>
      </c>
      <c r="F87" s="78">
        <v>0</v>
      </c>
      <c r="G87" s="78">
        <v>0.21344326436519601</v>
      </c>
      <c r="H87" s="78">
        <v>0</v>
      </c>
      <c r="I87" s="78">
        <v>40.849391937255902</v>
      </c>
      <c r="J87" s="78">
        <v>0.21344326436519601</v>
      </c>
      <c r="K87" s="78">
        <v>2.1344326436519601</v>
      </c>
      <c r="L87" s="78">
        <v>4.2688652873039197E-2</v>
      </c>
      <c r="M87" s="78">
        <v>0.32928245431362202</v>
      </c>
      <c r="N87" s="78">
        <v>-1.3696875500223999</v>
      </c>
      <c r="O87" s="78">
        <v>62.2</v>
      </c>
      <c r="P87" s="78" t="s">
        <v>206</v>
      </c>
      <c r="Q87" s="78" t="s">
        <v>354</v>
      </c>
      <c r="R87" s="78" t="s">
        <v>521</v>
      </c>
      <c r="S87" s="78" t="s">
        <v>33</v>
      </c>
      <c r="T87" s="78" t="s">
        <v>33</v>
      </c>
      <c r="U87" s="78" t="s">
        <v>520</v>
      </c>
      <c r="V87" s="78" t="s">
        <v>37</v>
      </c>
      <c r="W87" s="78" t="s">
        <v>37</v>
      </c>
      <c r="X87" s="78" t="s">
        <v>37</v>
      </c>
      <c r="Y87" s="78" t="s">
        <v>37</v>
      </c>
      <c r="Z87" s="78" t="s">
        <v>36</v>
      </c>
      <c r="AA87" s="78" t="s">
        <v>36</v>
      </c>
      <c r="AB87" s="78" t="s">
        <v>523</v>
      </c>
      <c r="AC87" s="78" t="s">
        <v>36</v>
      </c>
      <c r="AD87" s="78" t="s">
        <v>247</v>
      </c>
      <c r="AE87" s="78" t="s">
        <v>36</v>
      </c>
      <c r="AF87" s="78" t="s">
        <v>36</v>
      </c>
      <c r="AG87" s="78" t="s">
        <v>201</v>
      </c>
      <c r="AH87" s="78" t="s">
        <v>41</v>
      </c>
      <c r="AI87" s="78" t="s">
        <v>44</v>
      </c>
      <c r="AJ87" s="78" t="s">
        <v>1253</v>
      </c>
    </row>
    <row r="88" spans="1:36" x14ac:dyDescent="0.3">
      <c r="A88" s="78" t="s">
        <v>1145</v>
      </c>
      <c r="B88" s="78">
        <v>137</v>
      </c>
      <c r="C88" s="78">
        <v>0</v>
      </c>
      <c r="D88" s="78">
        <v>0</v>
      </c>
      <c r="E88" s="78">
        <v>0</v>
      </c>
      <c r="F88" s="78">
        <v>0</v>
      </c>
      <c r="G88" s="78">
        <v>0</v>
      </c>
      <c r="H88" s="78">
        <v>0</v>
      </c>
      <c r="I88" s="78">
        <v>0</v>
      </c>
      <c r="J88" s="78">
        <v>0</v>
      </c>
      <c r="K88" s="78">
        <v>0</v>
      </c>
      <c r="L88" s="78">
        <v>0</v>
      </c>
      <c r="M88" s="78">
        <v>0</v>
      </c>
      <c r="N88" s="78">
        <v>0</v>
      </c>
      <c r="O88" s="78">
        <v>-1</v>
      </c>
      <c r="P88" s="78" t="s">
        <v>206</v>
      </c>
      <c r="Q88" s="78" t="s">
        <v>427</v>
      </c>
      <c r="R88" s="78" t="s">
        <v>225</v>
      </c>
      <c r="S88" s="78" t="s">
        <v>34</v>
      </c>
      <c r="T88" s="78" t="s">
        <v>34</v>
      </c>
      <c r="U88" s="78" t="s">
        <v>532</v>
      </c>
      <c r="V88" s="78" t="s">
        <v>36</v>
      </c>
      <c r="W88" s="78" t="s">
        <v>36</v>
      </c>
      <c r="X88" s="78" t="s">
        <v>36</v>
      </c>
      <c r="Y88" s="78" t="s">
        <v>36</v>
      </c>
      <c r="Z88" s="78" t="s">
        <v>37</v>
      </c>
      <c r="AA88" s="78" t="s">
        <v>36</v>
      </c>
      <c r="AB88" s="78" t="s">
        <v>222</v>
      </c>
      <c r="AC88" s="78" t="s">
        <v>36</v>
      </c>
      <c r="AD88" s="78" t="s">
        <v>37</v>
      </c>
      <c r="AE88" s="78" t="s">
        <v>247</v>
      </c>
      <c r="AF88" s="78" t="s">
        <v>36</v>
      </c>
      <c r="AG88" s="78" t="s">
        <v>200</v>
      </c>
      <c r="AH88" s="78" t="s">
        <v>42</v>
      </c>
      <c r="AI88" s="78" t="s">
        <v>45</v>
      </c>
      <c r="AJ88" s="78" t="s">
        <v>1253</v>
      </c>
    </row>
    <row r="89" spans="1:36" x14ac:dyDescent="0.3">
      <c r="A89" s="78" t="s">
        <v>1108</v>
      </c>
      <c r="B89" s="78">
        <v>100</v>
      </c>
      <c r="C89" s="78">
        <v>0</v>
      </c>
      <c r="D89" s="78">
        <v>0</v>
      </c>
      <c r="E89" s="78">
        <v>0</v>
      </c>
      <c r="F89" s="78">
        <v>0</v>
      </c>
      <c r="G89" s="78">
        <v>0</v>
      </c>
      <c r="H89" s="78">
        <v>0</v>
      </c>
      <c r="I89" s="78">
        <v>0</v>
      </c>
      <c r="J89" s="78">
        <v>0</v>
      </c>
      <c r="K89" s="78">
        <v>0</v>
      </c>
      <c r="L89" s="78">
        <v>0</v>
      </c>
      <c r="M89" s="78">
        <v>0</v>
      </c>
      <c r="N89" s="78">
        <v>0</v>
      </c>
      <c r="O89" s="78">
        <v>-1</v>
      </c>
      <c r="P89" s="78" t="s">
        <v>206</v>
      </c>
      <c r="Q89" s="78" t="s">
        <v>358</v>
      </c>
      <c r="R89" s="78" t="s">
        <v>521</v>
      </c>
      <c r="S89" s="78" t="s">
        <v>34</v>
      </c>
      <c r="T89" s="78" t="s">
        <v>34</v>
      </c>
      <c r="U89" s="78" t="s">
        <v>520</v>
      </c>
      <c r="V89" s="78" t="s">
        <v>37</v>
      </c>
      <c r="W89" s="78" t="s">
        <v>37</v>
      </c>
      <c r="X89" s="78" t="s">
        <v>37</v>
      </c>
      <c r="Y89" s="78" t="s">
        <v>37</v>
      </c>
      <c r="Z89" s="78" t="s">
        <v>36</v>
      </c>
      <c r="AA89" s="78" t="s">
        <v>36</v>
      </c>
      <c r="AB89" s="78" t="s">
        <v>1022</v>
      </c>
      <c r="AC89" s="78" t="s">
        <v>36</v>
      </c>
      <c r="AD89" s="78" t="s">
        <v>36</v>
      </c>
      <c r="AE89" s="78" t="s">
        <v>247</v>
      </c>
      <c r="AF89" s="78" t="s">
        <v>36</v>
      </c>
      <c r="AG89" s="78" t="s">
        <v>201</v>
      </c>
      <c r="AH89" s="78" t="s">
        <v>43</v>
      </c>
      <c r="AI89" s="78" t="s">
        <v>45</v>
      </c>
      <c r="AJ89" s="78" t="s">
        <v>1253</v>
      </c>
    </row>
    <row r="90" spans="1:36" x14ac:dyDescent="0.3">
      <c r="A90" s="78" t="s">
        <v>1123</v>
      </c>
      <c r="B90" s="78">
        <v>115</v>
      </c>
      <c r="C90" s="78">
        <v>0</v>
      </c>
      <c r="D90" s="78">
        <v>0</v>
      </c>
      <c r="E90" s="78">
        <v>0</v>
      </c>
      <c r="F90" s="78">
        <v>0</v>
      </c>
      <c r="G90" s="78">
        <v>0</v>
      </c>
      <c r="H90" s="78">
        <v>0</v>
      </c>
      <c r="I90" s="78">
        <v>0</v>
      </c>
      <c r="J90" s="78">
        <v>0</v>
      </c>
      <c r="K90" s="78">
        <v>0</v>
      </c>
      <c r="L90" s="78">
        <v>0</v>
      </c>
      <c r="M90" s="78">
        <v>0</v>
      </c>
      <c r="N90" s="78">
        <v>0</v>
      </c>
      <c r="O90" s="78">
        <v>-1</v>
      </c>
      <c r="P90" s="78" t="s">
        <v>206</v>
      </c>
      <c r="Q90" s="78" t="s">
        <v>374</v>
      </c>
      <c r="R90" s="78" t="s">
        <v>531</v>
      </c>
      <c r="S90" s="78" t="s">
        <v>34</v>
      </c>
      <c r="T90" s="78" t="s">
        <v>34</v>
      </c>
      <c r="U90" s="78" t="s">
        <v>529</v>
      </c>
      <c r="V90" s="78" t="s">
        <v>36</v>
      </c>
      <c r="W90" s="78" t="s">
        <v>37</v>
      </c>
      <c r="X90" s="78" t="s">
        <v>37</v>
      </c>
      <c r="Y90" s="78" t="s">
        <v>37</v>
      </c>
      <c r="Z90" s="78" t="s">
        <v>36</v>
      </c>
      <c r="AA90" s="78" t="s">
        <v>36</v>
      </c>
      <c r="AB90" s="78" t="s">
        <v>531</v>
      </c>
      <c r="AC90" s="78" t="s">
        <v>36</v>
      </c>
      <c r="AD90" s="78" t="s">
        <v>37</v>
      </c>
      <c r="AE90" s="78" t="s">
        <v>247</v>
      </c>
      <c r="AF90" s="78" t="s">
        <v>36</v>
      </c>
      <c r="AG90" s="78" t="s">
        <v>201</v>
      </c>
      <c r="AH90" s="78" t="s">
        <v>42</v>
      </c>
      <c r="AI90" s="78" t="s">
        <v>45</v>
      </c>
      <c r="AJ90" s="78" t="s">
        <v>1253</v>
      </c>
    </row>
    <row r="91" spans="1:36" x14ac:dyDescent="0.3">
      <c r="A91" s="78" t="s">
        <v>1163</v>
      </c>
      <c r="B91" s="78">
        <v>153</v>
      </c>
      <c r="C91" s="78">
        <v>25.483903884887699</v>
      </c>
      <c r="D91" s="78">
        <v>25.514635086059599</v>
      </c>
      <c r="E91" s="78">
        <v>0</v>
      </c>
      <c r="F91" s="78">
        <v>196968.4765625</v>
      </c>
      <c r="G91" s="78">
        <v>192937.20703125</v>
      </c>
      <c r="H91" s="78">
        <v>0</v>
      </c>
      <c r="I91" s="78">
        <v>25.499269485473601</v>
      </c>
      <c r="J91" s="78">
        <v>194952.841796875</v>
      </c>
      <c r="K91" s="78">
        <v>1949528.41796875</v>
      </c>
      <c r="L91" s="78">
        <v>38990.568359375</v>
      </c>
      <c r="M91" s="78">
        <v>6.2899295702124203</v>
      </c>
      <c r="N91" s="78">
        <v>4.5909595658763998</v>
      </c>
      <c r="O91" s="78">
        <v>4.0999999999999996</v>
      </c>
      <c r="P91" s="78" t="s">
        <v>207</v>
      </c>
      <c r="Q91" s="78" t="s">
        <v>321</v>
      </c>
      <c r="R91" s="78" t="s">
        <v>528</v>
      </c>
      <c r="S91" s="78" t="s">
        <v>33</v>
      </c>
      <c r="T91" s="78" t="s">
        <v>33</v>
      </c>
      <c r="U91" s="78" t="s">
        <v>1025</v>
      </c>
      <c r="V91" s="78" t="s">
        <v>37</v>
      </c>
      <c r="W91" s="78" t="s">
        <v>37</v>
      </c>
      <c r="X91" s="78" t="s">
        <v>37</v>
      </c>
      <c r="Y91" s="78" t="s">
        <v>37</v>
      </c>
      <c r="Z91" s="78" t="s">
        <v>36</v>
      </c>
      <c r="AA91" s="78" t="s">
        <v>37</v>
      </c>
      <c r="AB91" s="78" t="s">
        <v>224</v>
      </c>
      <c r="AC91" s="78" t="s">
        <v>36</v>
      </c>
      <c r="AD91" s="78" t="s">
        <v>247</v>
      </c>
      <c r="AE91" s="78" t="s">
        <v>36</v>
      </c>
      <c r="AF91" s="78" t="s">
        <v>36</v>
      </c>
      <c r="AG91" s="78" t="s">
        <v>201</v>
      </c>
      <c r="AH91" s="78" t="s">
        <v>41</v>
      </c>
      <c r="AI91" s="78" t="s">
        <v>44</v>
      </c>
      <c r="AJ91" s="78" t="s">
        <v>1253</v>
      </c>
    </row>
    <row r="92" spans="1:36" x14ac:dyDescent="0.3">
      <c r="A92" s="78" t="s">
        <v>1085</v>
      </c>
      <c r="B92" s="78">
        <v>44</v>
      </c>
      <c r="C92" s="78">
        <v>25.9296684265137</v>
      </c>
      <c r="D92" s="78">
        <v>26.0026149749756</v>
      </c>
      <c r="E92" s="78">
        <v>0</v>
      </c>
      <c r="F92" s="78">
        <v>10774.0341796875</v>
      </c>
      <c r="G92" s="78">
        <v>10250.7490234375</v>
      </c>
      <c r="H92" s="78">
        <v>0</v>
      </c>
      <c r="I92" s="78">
        <v>25.9661417007446</v>
      </c>
      <c r="J92" s="78">
        <v>10512.3916015625</v>
      </c>
      <c r="K92" s="78">
        <v>105123.916015625</v>
      </c>
      <c r="L92" s="78">
        <v>2102.4783203124998</v>
      </c>
      <c r="M92" s="78">
        <v>5.02170153060516</v>
      </c>
      <c r="N92" s="78">
        <v>3.3227315262691399</v>
      </c>
      <c r="O92" s="78">
        <v>0.39</v>
      </c>
      <c r="P92" s="78" t="s">
        <v>207</v>
      </c>
      <c r="Q92" s="78" t="s">
        <v>323</v>
      </c>
      <c r="R92" s="78" t="s">
        <v>528</v>
      </c>
      <c r="S92" s="78" t="s">
        <v>34</v>
      </c>
      <c r="T92" s="78" t="s">
        <v>34</v>
      </c>
      <c r="U92" s="78" t="s">
        <v>1025</v>
      </c>
      <c r="V92" s="78" t="s">
        <v>37</v>
      </c>
      <c r="W92" s="78" t="s">
        <v>37</v>
      </c>
      <c r="X92" s="78" t="s">
        <v>37</v>
      </c>
      <c r="Y92" s="78" t="s">
        <v>37</v>
      </c>
      <c r="Z92" s="78" t="s">
        <v>36</v>
      </c>
      <c r="AA92" s="78" t="s">
        <v>37</v>
      </c>
      <c r="AB92" s="78" t="s">
        <v>99</v>
      </c>
      <c r="AC92" s="78" t="s">
        <v>36</v>
      </c>
      <c r="AD92" s="78" t="s">
        <v>36</v>
      </c>
      <c r="AE92" s="78" t="s">
        <v>247</v>
      </c>
      <c r="AF92" s="78" t="s">
        <v>36</v>
      </c>
      <c r="AG92" s="78" t="s">
        <v>201</v>
      </c>
      <c r="AH92" s="78" t="s">
        <v>43</v>
      </c>
      <c r="AI92" s="78" t="s">
        <v>45</v>
      </c>
      <c r="AJ92" s="78" t="s">
        <v>1253</v>
      </c>
    </row>
    <row r="93" spans="1:36" x14ac:dyDescent="0.3">
      <c r="A93" s="78" t="s">
        <v>1155</v>
      </c>
      <c r="B93" s="78">
        <v>145</v>
      </c>
      <c r="C93" s="78">
        <v>33.972042083740199</v>
      </c>
      <c r="D93" s="78">
        <v>32.012672424316399</v>
      </c>
      <c r="E93" s="78">
        <v>0</v>
      </c>
      <c r="F93" s="78">
        <v>651.42288208007801</v>
      </c>
      <c r="G93" s="78">
        <v>2434.7816467285202</v>
      </c>
      <c r="H93" s="78">
        <v>0</v>
      </c>
      <c r="I93" s="78">
        <v>32.992357254028299</v>
      </c>
      <c r="J93" s="78">
        <v>1543.1022644043001</v>
      </c>
      <c r="K93" s="78">
        <v>15431.022644043</v>
      </c>
      <c r="L93" s="78">
        <v>308.62045288085898</v>
      </c>
      <c r="M93" s="78">
        <v>4.1883947085613897</v>
      </c>
      <c r="N93" s="78">
        <v>2.4894247042253701</v>
      </c>
      <c r="O93" s="78">
        <v>-1</v>
      </c>
      <c r="P93" s="78" t="s">
        <v>207</v>
      </c>
      <c r="Q93" s="78" t="s">
        <v>284</v>
      </c>
      <c r="R93" s="78" t="s">
        <v>219</v>
      </c>
      <c r="S93" s="78" t="s">
        <v>33</v>
      </c>
      <c r="T93" s="78" t="s">
        <v>33</v>
      </c>
      <c r="U93" s="78" t="s">
        <v>1025</v>
      </c>
      <c r="V93" s="78" t="s">
        <v>37</v>
      </c>
      <c r="W93" s="78" t="s">
        <v>37</v>
      </c>
      <c r="X93" s="78" t="s">
        <v>37</v>
      </c>
      <c r="Y93" s="78" t="s">
        <v>37</v>
      </c>
      <c r="Z93" s="78" t="s">
        <v>36</v>
      </c>
      <c r="AA93" s="78" t="s">
        <v>37</v>
      </c>
      <c r="AB93" s="78" t="s">
        <v>99</v>
      </c>
      <c r="AC93" s="78" t="s">
        <v>36</v>
      </c>
      <c r="AD93" s="78" t="s">
        <v>247</v>
      </c>
      <c r="AE93" s="78" t="s">
        <v>36</v>
      </c>
      <c r="AF93" s="78" t="s">
        <v>37</v>
      </c>
      <c r="AG93" s="78" t="s">
        <v>202</v>
      </c>
      <c r="AH93" s="78" t="s">
        <v>40</v>
      </c>
      <c r="AI93" s="78" t="s">
        <v>44</v>
      </c>
      <c r="AJ93" s="78" t="s">
        <v>1253</v>
      </c>
    </row>
    <row r="94" spans="1:36" x14ac:dyDescent="0.3">
      <c r="A94" s="78" t="s">
        <v>1097</v>
      </c>
      <c r="B94" s="78">
        <v>88</v>
      </c>
      <c r="C94" s="78">
        <v>27.7429504394531</v>
      </c>
      <c r="D94" s="78">
        <v>27.812192916870099</v>
      </c>
      <c r="E94" s="78">
        <v>0</v>
      </c>
      <c r="F94" s="78">
        <v>2367.85766601562</v>
      </c>
      <c r="G94" s="78">
        <v>2254.16186523438</v>
      </c>
      <c r="H94" s="78">
        <v>0</v>
      </c>
      <c r="I94" s="78">
        <v>27.7775716781616</v>
      </c>
      <c r="J94" s="78">
        <v>2311.009765625</v>
      </c>
      <c r="K94" s="78">
        <v>23110.09765625</v>
      </c>
      <c r="L94" s="78">
        <v>462.20195312499999</v>
      </c>
      <c r="M94" s="78">
        <v>4.3638017806794904</v>
      </c>
      <c r="N94" s="78">
        <v>2.6648317763434801</v>
      </c>
      <c r="O94" s="78">
        <v>53.8</v>
      </c>
      <c r="P94" s="78" t="s">
        <v>207</v>
      </c>
      <c r="Q94" s="78" t="s">
        <v>284</v>
      </c>
      <c r="R94" s="78" t="s">
        <v>219</v>
      </c>
      <c r="S94" s="78" t="s">
        <v>33</v>
      </c>
      <c r="T94" s="78" t="s">
        <v>33</v>
      </c>
      <c r="U94" s="78" t="s">
        <v>1025</v>
      </c>
      <c r="V94" s="78" t="s">
        <v>37</v>
      </c>
      <c r="W94" s="78" t="s">
        <v>37</v>
      </c>
      <c r="X94" s="78" t="s">
        <v>37</v>
      </c>
      <c r="Y94" s="78" t="s">
        <v>37</v>
      </c>
      <c r="Z94" s="78" t="s">
        <v>36</v>
      </c>
      <c r="AA94" s="78" t="s">
        <v>37</v>
      </c>
      <c r="AB94" s="78" t="s">
        <v>99</v>
      </c>
      <c r="AC94" s="78" t="s">
        <v>36</v>
      </c>
      <c r="AD94" s="78" t="s">
        <v>247</v>
      </c>
      <c r="AE94" s="78" t="s">
        <v>36</v>
      </c>
      <c r="AF94" s="78" t="s">
        <v>37</v>
      </c>
      <c r="AG94" s="78" t="s">
        <v>202</v>
      </c>
      <c r="AH94" s="78" t="s">
        <v>40</v>
      </c>
      <c r="AI94" s="78" t="s">
        <v>44</v>
      </c>
      <c r="AJ94" s="78" t="s">
        <v>1253</v>
      </c>
    </row>
    <row r="95" spans="1:36" x14ac:dyDescent="0.3">
      <c r="A95" s="78" t="s">
        <v>1083</v>
      </c>
      <c r="B95" s="78">
        <v>40</v>
      </c>
      <c r="C95" s="78">
        <v>30.107149124145501</v>
      </c>
      <c r="D95" s="78">
        <v>30.1742458343506</v>
      </c>
      <c r="E95" s="78">
        <v>0</v>
      </c>
      <c r="F95" s="78">
        <v>622.43304443359398</v>
      </c>
      <c r="G95" s="78">
        <v>594.57116699218795</v>
      </c>
      <c r="H95" s="78">
        <v>0</v>
      </c>
      <c r="I95" s="78">
        <v>30.140697479248001</v>
      </c>
      <c r="J95" s="78">
        <v>608.50210571289097</v>
      </c>
      <c r="K95" s="78">
        <v>6085.0210571289099</v>
      </c>
      <c r="L95" s="78">
        <v>121.70042114257799</v>
      </c>
      <c r="M95" s="78">
        <v>3.78426208543857</v>
      </c>
      <c r="N95" s="78">
        <v>2.0852920811025499</v>
      </c>
      <c r="O95" s="78">
        <v>2.34</v>
      </c>
      <c r="P95" s="78" t="s">
        <v>207</v>
      </c>
      <c r="Q95" s="78" t="s">
        <v>290</v>
      </c>
      <c r="R95" s="78" t="s">
        <v>219</v>
      </c>
      <c r="S95" s="78" t="s">
        <v>34</v>
      </c>
      <c r="T95" s="78" t="s">
        <v>34</v>
      </c>
      <c r="U95" s="78" t="s">
        <v>1025</v>
      </c>
      <c r="V95" s="78" t="s">
        <v>37</v>
      </c>
      <c r="W95" s="78" t="s">
        <v>37</v>
      </c>
      <c r="X95" s="78" t="s">
        <v>37</v>
      </c>
      <c r="Y95" s="78" t="s">
        <v>37</v>
      </c>
      <c r="Z95" s="78" t="s">
        <v>36</v>
      </c>
      <c r="AA95" s="78" t="s">
        <v>37</v>
      </c>
      <c r="AB95" s="78" t="s">
        <v>96</v>
      </c>
      <c r="AC95" s="78" t="s">
        <v>36</v>
      </c>
      <c r="AD95" s="78" t="s">
        <v>36</v>
      </c>
      <c r="AE95" s="78" t="s">
        <v>247</v>
      </c>
      <c r="AF95" s="78" t="s">
        <v>36</v>
      </c>
      <c r="AG95" s="78" t="s">
        <v>201</v>
      </c>
      <c r="AH95" s="78" t="s">
        <v>42</v>
      </c>
      <c r="AI95" s="78" t="s">
        <v>45</v>
      </c>
      <c r="AJ95" s="78" t="s">
        <v>1253</v>
      </c>
    </row>
    <row r="96" spans="1:36" x14ac:dyDescent="0.3">
      <c r="A96" s="78" t="s">
        <v>1095</v>
      </c>
      <c r="B96" s="78">
        <v>86</v>
      </c>
      <c r="C96" s="78">
        <v>30.930780410766602</v>
      </c>
      <c r="D96" s="78">
        <v>31.040464401245099</v>
      </c>
      <c r="E96" s="78">
        <v>0</v>
      </c>
      <c r="F96" s="78">
        <v>245.74676513671901</v>
      </c>
      <c r="G96" s="78">
        <v>227.31903076171901</v>
      </c>
      <c r="H96" s="78">
        <v>0</v>
      </c>
      <c r="I96" s="78">
        <v>30.985622406005898</v>
      </c>
      <c r="J96" s="78">
        <v>236.53289794921901</v>
      </c>
      <c r="K96" s="78">
        <v>2365.3289794921898</v>
      </c>
      <c r="L96" s="78">
        <v>47.3065795898438</v>
      </c>
      <c r="M96" s="78">
        <v>3.3738915527025499</v>
      </c>
      <c r="N96" s="78">
        <v>1.6749215483665301</v>
      </c>
      <c r="O96" s="78">
        <v>58.4</v>
      </c>
      <c r="P96" s="78" t="s">
        <v>207</v>
      </c>
      <c r="Q96" s="78" t="s">
        <v>272</v>
      </c>
      <c r="R96" s="78" t="s">
        <v>526</v>
      </c>
      <c r="S96" s="78" t="s">
        <v>33</v>
      </c>
      <c r="T96" s="78" t="s">
        <v>33</v>
      </c>
      <c r="U96" s="78" t="s">
        <v>520</v>
      </c>
      <c r="V96" s="78" t="s">
        <v>37</v>
      </c>
      <c r="W96" s="78" t="s">
        <v>37</v>
      </c>
      <c r="X96" s="78" t="s">
        <v>37</v>
      </c>
      <c r="Y96" s="78" t="s">
        <v>37</v>
      </c>
      <c r="Z96" s="78" t="s">
        <v>36</v>
      </c>
      <c r="AA96" s="78" t="s">
        <v>36</v>
      </c>
      <c r="AB96" s="78" t="s">
        <v>526</v>
      </c>
      <c r="AC96" s="78" t="s">
        <v>36</v>
      </c>
      <c r="AD96" s="78" t="s">
        <v>247</v>
      </c>
      <c r="AE96" s="78" t="s">
        <v>36</v>
      </c>
      <c r="AF96" s="78" t="s">
        <v>36</v>
      </c>
      <c r="AG96" s="78" t="s">
        <v>201</v>
      </c>
      <c r="AH96" s="78" t="s">
        <v>41</v>
      </c>
      <c r="AI96" s="78" t="s">
        <v>44</v>
      </c>
      <c r="AJ96" s="78" t="s">
        <v>1253</v>
      </c>
    </row>
    <row r="97" spans="1:36" x14ac:dyDescent="0.3">
      <c r="A97" s="78" t="s">
        <v>1082</v>
      </c>
      <c r="B97" s="78">
        <v>38</v>
      </c>
      <c r="C97" s="78">
        <v>32.835758209228501</v>
      </c>
      <c r="D97" s="78">
        <v>32.607028961181598</v>
      </c>
      <c r="E97" s="78">
        <v>0</v>
      </c>
      <c r="F97" s="78">
        <v>96.667472839355497</v>
      </c>
      <c r="G97" s="78">
        <v>113.000434875488</v>
      </c>
      <c r="H97" s="78">
        <v>0</v>
      </c>
      <c r="I97" s="78">
        <v>32.721393585205099</v>
      </c>
      <c r="J97" s="78">
        <v>104.833953857422</v>
      </c>
      <c r="K97" s="78">
        <v>1048.3395385742199</v>
      </c>
      <c r="L97" s="78">
        <v>20.966790771484401</v>
      </c>
      <c r="M97" s="78">
        <v>3.0205019657076302</v>
      </c>
      <c r="N97" s="78">
        <v>1.3215319613716201</v>
      </c>
      <c r="O97" s="78">
        <v>3.36</v>
      </c>
      <c r="P97" s="78" t="s">
        <v>207</v>
      </c>
      <c r="Q97" s="78" t="s">
        <v>445</v>
      </c>
      <c r="R97" s="78" t="s">
        <v>524</v>
      </c>
      <c r="S97" s="78" t="s">
        <v>34</v>
      </c>
      <c r="T97" s="78" t="s">
        <v>34</v>
      </c>
      <c r="U97" s="78" t="s">
        <v>1025</v>
      </c>
      <c r="V97" s="78" t="s">
        <v>37</v>
      </c>
      <c r="W97" s="78" t="s">
        <v>37</v>
      </c>
      <c r="X97" s="78" t="s">
        <v>37</v>
      </c>
      <c r="Y97" s="78" t="s">
        <v>37</v>
      </c>
      <c r="Z97" s="78" t="s">
        <v>36</v>
      </c>
      <c r="AA97" s="78" t="s">
        <v>37</v>
      </c>
      <c r="AB97" s="78" t="s">
        <v>529</v>
      </c>
      <c r="AC97" s="78" t="s">
        <v>36</v>
      </c>
      <c r="AD97" s="78" t="s">
        <v>36</v>
      </c>
      <c r="AE97" s="78" t="s">
        <v>247</v>
      </c>
      <c r="AF97" s="78" t="s">
        <v>36</v>
      </c>
      <c r="AG97" s="78" t="s">
        <v>200</v>
      </c>
      <c r="AH97" s="78" t="s">
        <v>43</v>
      </c>
      <c r="AI97" s="78" t="s">
        <v>45</v>
      </c>
      <c r="AJ97" s="78" t="s">
        <v>1253</v>
      </c>
    </row>
    <row r="98" spans="1:36" x14ac:dyDescent="0.3">
      <c r="A98" s="78" t="s">
        <v>1124</v>
      </c>
      <c r="B98" s="78">
        <v>116</v>
      </c>
      <c r="C98" s="78">
        <v>0</v>
      </c>
      <c r="D98" s="78">
        <v>0</v>
      </c>
      <c r="E98" s="78">
        <v>0</v>
      </c>
      <c r="F98" s="78">
        <v>0</v>
      </c>
      <c r="G98" s="78">
        <v>0</v>
      </c>
      <c r="H98" s="78">
        <v>0</v>
      </c>
      <c r="I98" s="78">
        <v>0</v>
      </c>
      <c r="J98" s="78">
        <v>0</v>
      </c>
      <c r="K98" s="78">
        <v>0</v>
      </c>
      <c r="L98" s="78">
        <v>0</v>
      </c>
      <c r="M98" s="78">
        <v>0</v>
      </c>
      <c r="N98" s="78">
        <v>0</v>
      </c>
      <c r="O98" s="78">
        <v>-1</v>
      </c>
      <c r="P98" s="78" t="s">
        <v>206</v>
      </c>
      <c r="Q98" s="78" t="s">
        <v>281</v>
      </c>
      <c r="R98" s="78" t="s">
        <v>526</v>
      </c>
      <c r="S98" s="78" t="s">
        <v>34</v>
      </c>
      <c r="T98" s="78" t="s">
        <v>34</v>
      </c>
      <c r="U98" s="78" t="s">
        <v>520</v>
      </c>
      <c r="V98" s="78" t="s">
        <v>37</v>
      </c>
      <c r="W98" s="78" t="s">
        <v>37</v>
      </c>
      <c r="X98" s="78" t="s">
        <v>37</v>
      </c>
      <c r="Y98" s="78" t="s">
        <v>37</v>
      </c>
      <c r="Z98" s="78" t="s">
        <v>36</v>
      </c>
      <c r="AA98" s="78" t="s">
        <v>36</v>
      </c>
      <c r="AB98" s="78" t="s">
        <v>526</v>
      </c>
      <c r="AC98" s="78" t="s">
        <v>36</v>
      </c>
      <c r="AD98" s="78" t="s">
        <v>36</v>
      </c>
      <c r="AE98" s="78" t="s">
        <v>247</v>
      </c>
      <c r="AF98" s="78" t="s">
        <v>36</v>
      </c>
      <c r="AG98" s="78" t="s">
        <v>201</v>
      </c>
      <c r="AH98" s="78" t="s">
        <v>42</v>
      </c>
      <c r="AI98" s="78" t="s">
        <v>45</v>
      </c>
      <c r="AJ98" s="78" t="s">
        <v>1253</v>
      </c>
    </row>
    <row r="99" spans="1:36" x14ac:dyDescent="0.3">
      <c r="A99" s="78" t="s">
        <v>1113</v>
      </c>
      <c r="B99" s="78">
        <v>105</v>
      </c>
      <c r="C99" s="78">
        <v>18.454833984375</v>
      </c>
      <c r="D99" s="78">
        <v>18.344633102416999</v>
      </c>
      <c r="E99" s="78">
        <v>0</v>
      </c>
      <c r="F99" s="78">
        <v>331227.625</v>
      </c>
      <c r="G99" s="78">
        <v>357415.40625</v>
      </c>
      <c r="H99" s="78">
        <v>0</v>
      </c>
      <c r="I99" s="78">
        <v>18.399733543396</v>
      </c>
      <c r="J99" s="78">
        <v>344321.515625</v>
      </c>
      <c r="K99" s="78">
        <v>3443215.15625</v>
      </c>
      <c r="L99" s="78">
        <v>68864.303125000006</v>
      </c>
      <c r="M99" s="78">
        <v>6.5369641613200198</v>
      </c>
      <c r="N99" s="78">
        <v>4.8379941569840001</v>
      </c>
      <c r="O99" s="78">
        <v>32</v>
      </c>
      <c r="P99" s="78" t="s">
        <v>207</v>
      </c>
      <c r="Q99" s="78" t="s">
        <v>378</v>
      </c>
      <c r="R99" s="78" t="s">
        <v>218</v>
      </c>
      <c r="S99" s="78" t="s">
        <v>33</v>
      </c>
      <c r="T99" s="78" t="s">
        <v>33</v>
      </c>
      <c r="U99" s="78" t="s">
        <v>529</v>
      </c>
      <c r="V99" s="78" t="s">
        <v>36</v>
      </c>
      <c r="W99" s="78" t="s">
        <v>37</v>
      </c>
      <c r="X99" s="78" t="s">
        <v>37</v>
      </c>
      <c r="Y99" s="78" t="s">
        <v>37</v>
      </c>
      <c r="Z99" s="78" t="s">
        <v>36</v>
      </c>
      <c r="AA99" s="78" t="s">
        <v>36</v>
      </c>
      <c r="AB99" s="78" t="s">
        <v>520</v>
      </c>
      <c r="AC99" s="78" t="s">
        <v>36</v>
      </c>
      <c r="AD99" s="78" t="s">
        <v>247</v>
      </c>
      <c r="AE99" s="78" t="s">
        <v>36</v>
      </c>
      <c r="AF99" s="78" t="s">
        <v>36</v>
      </c>
      <c r="AG99" s="78" t="s">
        <v>201</v>
      </c>
      <c r="AH99" s="78" t="s">
        <v>40</v>
      </c>
      <c r="AI99" s="78" t="s">
        <v>44</v>
      </c>
      <c r="AJ99" s="78" t="s">
        <v>1254</v>
      </c>
    </row>
    <row r="100" spans="1:36" x14ac:dyDescent="0.3">
      <c r="A100" s="78" t="s">
        <v>1149</v>
      </c>
      <c r="B100" s="78">
        <v>141</v>
      </c>
      <c r="C100" s="78">
        <v>31.422510147094702</v>
      </c>
      <c r="D100" s="78">
        <v>32.360149383544901</v>
      </c>
      <c r="E100" s="78">
        <v>0</v>
      </c>
      <c r="F100" s="78">
        <v>3621.81518554688</v>
      </c>
      <c r="G100" s="78">
        <v>1927.1476745605501</v>
      </c>
      <c r="H100" s="78">
        <v>0</v>
      </c>
      <c r="I100" s="78">
        <v>31.891329765319799</v>
      </c>
      <c r="J100" s="78">
        <v>2774.48143005371</v>
      </c>
      <c r="K100" s="78">
        <v>27744.814300537098</v>
      </c>
      <c r="L100" s="78">
        <v>554.89628601074196</v>
      </c>
      <c r="M100" s="78">
        <v>4.4431818223733996</v>
      </c>
      <c r="N100" s="78">
        <v>2.74421181803738</v>
      </c>
      <c r="O100" s="78">
        <v>15.9</v>
      </c>
      <c r="P100" s="78" t="s">
        <v>207</v>
      </c>
      <c r="Q100" s="78" t="s">
        <v>381</v>
      </c>
      <c r="R100" s="78" t="s">
        <v>224</v>
      </c>
      <c r="S100" s="78" t="s">
        <v>33</v>
      </c>
      <c r="T100" s="78" t="s">
        <v>33</v>
      </c>
      <c r="U100" s="78" t="s">
        <v>520</v>
      </c>
      <c r="V100" s="78" t="s">
        <v>37</v>
      </c>
      <c r="W100" s="78" t="s">
        <v>37</v>
      </c>
      <c r="X100" s="78" t="s">
        <v>37</v>
      </c>
      <c r="Y100" s="78" t="s">
        <v>37</v>
      </c>
      <c r="Z100" s="78" t="s">
        <v>36</v>
      </c>
      <c r="AA100" s="78" t="s">
        <v>36</v>
      </c>
      <c r="AB100" s="78" t="s">
        <v>216</v>
      </c>
      <c r="AC100" s="78" t="s">
        <v>36</v>
      </c>
      <c r="AD100" s="78" t="s">
        <v>247</v>
      </c>
      <c r="AE100" s="78" t="s">
        <v>36</v>
      </c>
      <c r="AF100" s="78" t="s">
        <v>36</v>
      </c>
      <c r="AG100" s="78" t="s">
        <v>200</v>
      </c>
      <c r="AH100" s="78" t="s">
        <v>40</v>
      </c>
      <c r="AI100" s="78" t="s">
        <v>44</v>
      </c>
      <c r="AJ100" s="78" t="s">
        <v>1254</v>
      </c>
    </row>
    <row r="101" spans="1:36" x14ac:dyDescent="0.3">
      <c r="A101" s="78" t="s">
        <v>1127</v>
      </c>
      <c r="B101" s="78">
        <v>119</v>
      </c>
      <c r="C101" s="78">
        <v>27.484664916992202</v>
      </c>
      <c r="D101" s="78">
        <v>27.800163269043001</v>
      </c>
      <c r="E101" s="78">
        <v>0</v>
      </c>
      <c r="F101" s="78">
        <v>649.06396484375</v>
      </c>
      <c r="G101" s="78">
        <v>522.00750732421898</v>
      </c>
      <c r="H101" s="78">
        <v>0</v>
      </c>
      <c r="I101" s="78">
        <v>27.642414093017599</v>
      </c>
      <c r="J101" s="78">
        <v>585.53573608398403</v>
      </c>
      <c r="K101" s="78">
        <v>5855.3573608398401</v>
      </c>
      <c r="L101" s="78">
        <v>117.107147216797</v>
      </c>
      <c r="M101" s="78">
        <v>3.7675534058310398</v>
      </c>
      <c r="N101" s="78">
        <v>2.0685834014950202</v>
      </c>
      <c r="O101" s="78">
        <v>1.97</v>
      </c>
      <c r="P101" s="78" t="s">
        <v>207</v>
      </c>
      <c r="Q101" s="78" t="s">
        <v>317</v>
      </c>
      <c r="R101" s="78" t="s">
        <v>523</v>
      </c>
      <c r="S101" s="78" t="s">
        <v>34</v>
      </c>
      <c r="T101" s="78" t="s">
        <v>34</v>
      </c>
      <c r="U101" s="78" t="s">
        <v>225</v>
      </c>
      <c r="V101" s="78" t="s">
        <v>36</v>
      </c>
      <c r="W101" s="78" t="s">
        <v>36</v>
      </c>
      <c r="X101" s="78" t="s">
        <v>36</v>
      </c>
      <c r="Y101" s="78" t="s">
        <v>36</v>
      </c>
      <c r="Z101" s="78" t="s">
        <v>37</v>
      </c>
      <c r="AA101" s="78" t="s">
        <v>36</v>
      </c>
      <c r="AB101" s="78" t="s">
        <v>526</v>
      </c>
      <c r="AC101" s="78" t="s">
        <v>36</v>
      </c>
      <c r="AD101" s="78" t="s">
        <v>36</v>
      </c>
      <c r="AE101" s="78" t="s">
        <v>247</v>
      </c>
      <c r="AF101" s="78" t="s">
        <v>36</v>
      </c>
      <c r="AG101" s="78" t="s">
        <v>200</v>
      </c>
      <c r="AH101" s="78" t="s">
        <v>42</v>
      </c>
      <c r="AI101" s="78" t="s">
        <v>45</v>
      </c>
      <c r="AJ101" s="78" t="s">
        <v>1253</v>
      </c>
    </row>
    <row r="102" spans="1:36" x14ac:dyDescent="0.3">
      <c r="A102" s="78" t="s">
        <v>1128</v>
      </c>
      <c r="B102" s="78">
        <v>120</v>
      </c>
      <c r="C102" s="78">
        <v>0</v>
      </c>
      <c r="D102" s="78">
        <v>0</v>
      </c>
      <c r="E102" s="78">
        <v>0</v>
      </c>
      <c r="F102" s="78">
        <v>0</v>
      </c>
      <c r="G102" s="78">
        <v>0</v>
      </c>
      <c r="H102" s="78">
        <v>0</v>
      </c>
      <c r="I102" s="78">
        <v>0</v>
      </c>
      <c r="J102" s="78">
        <v>0</v>
      </c>
      <c r="K102" s="78">
        <v>0</v>
      </c>
      <c r="L102" s="78">
        <v>0</v>
      </c>
      <c r="M102" s="78">
        <v>0</v>
      </c>
      <c r="N102" s="78">
        <v>0</v>
      </c>
      <c r="O102" s="78">
        <v>0.41</v>
      </c>
      <c r="P102" s="78" t="s">
        <v>206</v>
      </c>
      <c r="Q102" s="78" t="s">
        <v>326</v>
      </c>
      <c r="R102" s="78" t="s">
        <v>215</v>
      </c>
      <c r="S102" s="78" t="s">
        <v>34</v>
      </c>
      <c r="T102" s="78" t="s">
        <v>34</v>
      </c>
      <c r="U102" s="78" t="s">
        <v>527</v>
      </c>
      <c r="V102" s="78" t="s">
        <v>36</v>
      </c>
      <c r="W102" s="78" t="s">
        <v>36</v>
      </c>
      <c r="X102" s="78" t="s">
        <v>37</v>
      </c>
      <c r="Y102" s="78" t="s">
        <v>37</v>
      </c>
      <c r="Z102" s="78" t="s">
        <v>36</v>
      </c>
      <c r="AA102" s="78" t="s">
        <v>36</v>
      </c>
      <c r="AB102" s="78" t="s">
        <v>225</v>
      </c>
      <c r="AC102" s="78" t="s">
        <v>36</v>
      </c>
      <c r="AD102" s="78" t="s">
        <v>36</v>
      </c>
      <c r="AE102" s="78" t="s">
        <v>247</v>
      </c>
      <c r="AF102" s="78" t="s">
        <v>36</v>
      </c>
      <c r="AG102" s="78" t="s">
        <v>203</v>
      </c>
      <c r="AH102" s="78" t="s">
        <v>43</v>
      </c>
      <c r="AI102" s="78" t="s">
        <v>45</v>
      </c>
      <c r="AJ102" s="78" t="s">
        <v>1253</v>
      </c>
    </row>
    <row r="103" spans="1:36" x14ac:dyDescent="0.3">
      <c r="A103" s="78" t="s">
        <v>1166</v>
      </c>
      <c r="B103" s="78">
        <v>156</v>
      </c>
      <c r="C103" s="78">
        <v>34.107559204101598</v>
      </c>
      <c r="D103" s="78">
        <v>32.733097076416001</v>
      </c>
      <c r="E103" s="78">
        <v>0</v>
      </c>
      <c r="F103" s="78">
        <v>594.64824676513695</v>
      </c>
      <c r="G103" s="78">
        <v>1499.43115234375</v>
      </c>
      <c r="H103" s="78">
        <v>0</v>
      </c>
      <c r="I103" s="78">
        <v>33.420328140258803</v>
      </c>
      <c r="J103" s="78">
        <v>1047.0396995544399</v>
      </c>
      <c r="K103" s="78">
        <v>10470.396995544401</v>
      </c>
      <c r="L103" s="78">
        <v>209.40793991088901</v>
      </c>
      <c r="M103" s="78">
        <v>4.01996314869944</v>
      </c>
      <c r="N103" s="78">
        <v>2.32099314436342</v>
      </c>
      <c r="O103" s="78">
        <v>11.6</v>
      </c>
      <c r="P103" s="78" t="s">
        <v>207</v>
      </c>
      <c r="Q103" s="78" t="s">
        <v>286</v>
      </c>
      <c r="R103" s="78" t="s">
        <v>522</v>
      </c>
      <c r="S103" s="78" t="s">
        <v>33</v>
      </c>
      <c r="T103" s="78" t="s">
        <v>33</v>
      </c>
      <c r="U103" s="78" t="s">
        <v>520</v>
      </c>
      <c r="V103" s="78" t="s">
        <v>37</v>
      </c>
      <c r="W103" s="78" t="s">
        <v>37</v>
      </c>
      <c r="X103" s="78" t="s">
        <v>37</v>
      </c>
      <c r="Y103" s="78" t="s">
        <v>37</v>
      </c>
      <c r="Z103" s="78" t="s">
        <v>36</v>
      </c>
      <c r="AA103" s="78" t="s">
        <v>36</v>
      </c>
      <c r="AB103" s="78" t="s">
        <v>1023</v>
      </c>
      <c r="AC103" s="78" t="s">
        <v>37</v>
      </c>
      <c r="AD103" s="78" t="s">
        <v>247</v>
      </c>
      <c r="AE103" s="78" t="s">
        <v>36</v>
      </c>
      <c r="AF103" s="78" t="s">
        <v>36</v>
      </c>
      <c r="AG103" s="78" t="s">
        <v>203</v>
      </c>
      <c r="AH103" s="78" t="s">
        <v>39</v>
      </c>
      <c r="AI103" s="78" t="s">
        <v>44</v>
      </c>
      <c r="AJ103" s="78" t="s">
        <v>1253</v>
      </c>
    </row>
    <row r="104" spans="1:36" x14ac:dyDescent="0.3">
      <c r="A104" s="78" t="s">
        <v>1161</v>
      </c>
      <c r="B104" s="78">
        <v>151</v>
      </c>
      <c r="C104" s="78">
        <v>0</v>
      </c>
      <c r="D104" s="78">
        <v>39.360618591308601</v>
      </c>
      <c r="E104" s="78">
        <v>0</v>
      </c>
      <c r="F104" s="78">
        <v>0</v>
      </c>
      <c r="G104" s="78">
        <v>17.343258857727101</v>
      </c>
      <c r="H104" s="78">
        <v>0</v>
      </c>
      <c r="I104" s="78">
        <v>39.360618591308601</v>
      </c>
      <c r="J104" s="78">
        <v>17.343258857727101</v>
      </c>
      <c r="K104" s="78">
        <v>173.43258857727099</v>
      </c>
      <c r="L104" s="78">
        <v>3.4686517715454102</v>
      </c>
      <c r="M104" s="78">
        <v>2.2391307062284</v>
      </c>
      <c r="N104" s="78">
        <v>0.54016070189238496</v>
      </c>
      <c r="O104" s="78">
        <v>1.03</v>
      </c>
      <c r="P104" s="78" t="s">
        <v>206</v>
      </c>
      <c r="Q104" s="78" t="s">
        <v>360</v>
      </c>
      <c r="R104" s="78" t="s">
        <v>524</v>
      </c>
      <c r="S104" s="78" t="s">
        <v>33</v>
      </c>
      <c r="T104" s="78" t="s">
        <v>33</v>
      </c>
      <c r="U104" s="78" t="s">
        <v>523</v>
      </c>
      <c r="V104" s="78" t="s">
        <v>36</v>
      </c>
      <c r="W104" s="78" t="s">
        <v>36</v>
      </c>
      <c r="X104" s="78" t="s">
        <v>36</v>
      </c>
      <c r="Y104" s="78" t="s">
        <v>36</v>
      </c>
      <c r="Z104" s="78" t="s">
        <v>37</v>
      </c>
      <c r="AA104" s="78" t="s">
        <v>36</v>
      </c>
      <c r="AB104" s="78" t="s">
        <v>224</v>
      </c>
      <c r="AC104" s="78" t="s">
        <v>36</v>
      </c>
      <c r="AD104" s="78" t="s">
        <v>247</v>
      </c>
      <c r="AE104" s="78" t="s">
        <v>36</v>
      </c>
      <c r="AF104" s="78" t="s">
        <v>36</v>
      </c>
      <c r="AG104" s="78" t="s">
        <v>308</v>
      </c>
      <c r="AH104" s="78" t="s">
        <v>40</v>
      </c>
      <c r="AI104" s="78" t="s">
        <v>44</v>
      </c>
      <c r="AJ104" s="78" t="s">
        <v>1253</v>
      </c>
    </row>
    <row r="105" spans="1:36" x14ac:dyDescent="0.3">
      <c r="A105" s="78" t="s">
        <v>1120</v>
      </c>
      <c r="B105" s="78">
        <v>112</v>
      </c>
      <c r="C105" s="78">
        <v>37.4994926452637</v>
      </c>
      <c r="D105" s="78">
        <v>35.380123138427699</v>
      </c>
      <c r="E105" s="78">
        <v>0</v>
      </c>
      <c r="F105" s="78">
        <v>0.64427381753921498</v>
      </c>
      <c r="G105" s="78">
        <v>2.7836892604827899</v>
      </c>
      <c r="H105" s="78">
        <v>0</v>
      </c>
      <c r="I105" s="78">
        <v>36.439807891845703</v>
      </c>
      <c r="J105" s="78">
        <v>1.713981539011</v>
      </c>
      <c r="K105" s="78">
        <v>17.139815390110002</v>
      </c>
      <c r="L105" s="78">
        <v>0.3427963078022</v>
      </c>
      <c r="M105" s="78">
        <v>1.23400613990408</v>
      </c>
      <c r="N105" s="78">
        <v>-0.46496386443193699</v>
      </c>
      <c r="O105" s="78">
        <v>86.4</v>
      </c>
      <c r="P105" s="78" t="s">
        <v>207</v>
      </c>
      <c r="Q105" s="78" t="s">
        <v>384</v>
      </c>
      <c r="R105" s="78" t="s">
        <v>216</v>
      </c>
      <c r="S105" s="78" t="s">
        <v>33</v>
      </c>
      <c r="T105" s="78" t="s">
        <v>33</v>
      </c>
      <c r="U105" s="78" t="s">
        <v>527</v>
      </c>
      <c r="V105" s="78" t="s">
        <v>36</v>
      </c>
      <c r="W105" s="78" t="s">
        <v>36</v>
      </c>
      <c r="X105" s="78" t="s">
        <v>37</v>
      </c>
      <c r="Y105" s="78" t="s">
        <v>37</v>
      </c>
      <c r="Z105" s="78" t="s">
        <v>36</v>
      </c>
      <c r="AA105" s="78" t="s">
        <v>36</v>
      </c>
      <c r="AB105" s="78" t="s">
        <v>526</v>
      </c>
      <c r="AC105" s="78" t="s">
        <v>37</v>
      </c>
      <c r="AD105" s="78" t="s">
        <v>247</v>
      </c>
      <c r="AE105" s="78" t="s">
        <v>37</v>
      </c>
      <c r="AF105" s="78" t="s">
        <v>36</v>
      </c>
      <c r="AG105" s="78" t="s">
        <v>200</v>
      </c>
      <c r="AH105" s="78" t="s">
        <v>39</v>
      </c>
      <c r="AI105" s="78" t="s">
        <v>44</v>
      </c>
      <c r="AJ105" s="78" t="s">
        <v>1254</v>
      </c>
    </row>
    <row r="106" spans="1:36" x14ac:dyDescent="0.3">
      <c r="A106" s="78" t="s">
        <v>1093</v>
      </c>
      <c r="B106" s="78">
        <v>85</v>
      </c>
      <c r="C106" s="78">
        <v>29.075075149536101</v>
      </c>
      <c r="D106" s="78">
        <v>29.059938430786101</v>
      </c>
      <c r="E106" s="78">
        <v>0</v>
      </c>
      <c r="F106" s="78">
        <v>918.79510498046898</v>
      </c>
      <c r="G106" s="78">
        <v>928.73187255859398</v>
      </c>
      <c r="H106" s="78">
        <v>0</v>
      </c>
      <c r="I106" s="78">
        <v>29.067506790161101</v>
      </c>
      <c r="J106" s="78">
        <v>923.76348876953102</v>
      </c>
      <c r="K106" s="78">
        <v>9237.6348876953107</v>
      </c>
      <c r="L106" s="78">
        <v>184.75269775390601</v>
      </c>
      <c r="M106" s="78">
        <v>3.9655607930054901</v>
      </c>
      <c r="N106" s="78">
        <v>2.2665907886694701</v>
      </c>
      <c r="O106" s="78">
        <v>0</v>
      </c>
      <c r="P106" s="78" t="s">
        <v>207</v>
      </c>
      <c r="Q106" s="78" t="s">
        <v>286</v>
      </c>
      <c r="R106" s="78" t="s">
        <v>522</v>
      </c>
      <c r="S106" s="78" t="s">
        <v>33</v>
      </c>
      <c r="T106" s="78" t="s">
        <v>33</v>
      </c>
      <c r="U106" s="78" t="s">
        <v>520</v>
      </c>
      <c r="V106" s="78" t="s">
        <v>37</v>
      </c>
      <c r="W106" s="78" t="s">
        <v>37</v>
      </c>
      <c r="X106" s="78" t="s">
        <v>37</v>
      </c>
      <c r="Y106" s="78" t="s">
        <v>37</v>
      </c>
      <c r="Z106" s="78" t="s">
        <v>36</v>
      </c>
      <c r="AA106" s="78" t="s">
        <v>36</v>
      </c>
      <c r="AB106" s="78" t="s">
        <v>1023</v>
      </c>
      <c r="AC106" s="78" t="s">
        <v>37</v>
      </c>
      <c r="AD106" s="78" t="s">
        <v>247</v>
      </c>
      <c r="AE106" s="78" t="s">
        <v>36</v>
      </c>
      <c r="AF106" s="78" t="s">
        <v>36</v>
      </c>
      <c r="AG106" s="78" t="s">
        <v>203</v>
      </c>
      <c r="AH106" s="78" t="s">
        <v>39</v>
      </c>
      <c r="AI106" s="78" t="s">
        <v>44</v>
      </c>
      <c r="AJ106" s="78" t="s">
        <v>1253</v>
      </c>
    </row>
    <row r="107" spans="1:36" x14ac:dyDescent="0.3">
      <c r="A107" s="78" t="s">
        <v>1105</v>
      </c>
      <c r="B107" s="78">
        <v>96</v>
      </c>
      <c r="C107" s="78">
        <v>39.796981811523402</v>
      </c>
      <c r="D107" s="78">
        <v>37.309104919433601</v>
      </c>
      <c r="E107" s="78">
        <v>0</v>
      </c>
      <c r="F107" s="78">
        <v>0.45091050863266002</v>
      </c>
      <c r="G107" s="78">
        <v>2.6419823169708301</v>
      </c>
      <c r="H107" s="78">
        <v>0</v>
      </c>
      <c r="I107" s="78">
        <v>38.553043365478501</v>
      </c>
      <c r="J107" s="78">
        <v>1.5464464128017399</v>
      </c>
      <c r="K107" s="78">
        <v>15.464464128017401</v>
      </c>
      <c r="L107" s="78">
        <v>0.30928928256034799</v>
      </c>
      <c r="M107" s="78">
        <v>1.18933487550136</v>
      </c>
      <c r="N107" s="78">
        <v>-0.509635128834661</v>
      </c>
      <c r="O107" s="78">
        <v>0</v>
      </c>
      <c r="P107" s="78" t="s">
        <v>206</v>
      </c>
      <c r="Q107" s="78" t="s">
        <v>315</v>
      </c>
      <c r="R107" s="78" t="s">
        <v>523</v>
      </c>
      <c r="S107" s="78" t="s">
        <v>33</v>
      </c>
      <c r="T107" s="78" t="s">
        <v>33</v>
      </c>
      <c r="U107" s="78" t="s">
        <v>225</v>
      </c>
      <c r="V107" s="78" t="s">
        <v>36</v>
      </c>
      <c r="W107" s="78" t="s">
        <v>36</v>
      </c>
      <c r="X107" s="78" t="s">
        <v>36</v>
      </c>
      <c r="Y107" s="78" t="s">
        <v>36</v>
      </c>
      <c r="Z107" s="78" t="s">
        <v>37</v>
      </c>
      <c r="AA107" s="78" t="s">
        <v>36</v>
      </c>
      <c r="AB107" s="78" t="s">
        <v>1027</v>
      </c>
      <c r="AC107" s="78" t="s">
        <v>36</v>
      </c>
      <c r="AD107" s="78" t="s">
        <v>247</v>
      </c>
      <c r="AE107" s="78" t="s">
        <v>36</v>
      </c>
      <c r="AF107" s="78" t="s">
        <v>36</v>
      </c>
      <c r="AG107" s="78" t="s">
        <v>200</v>
      </c>
      <c r="AH107" s="78" t="s">
        <v>40</v>
      </c>
      <c r="AI107" s="78" t="s">
        <v>44</v>
      </c>
      <c r="AJ107" s="78" t="s">
        <v>1253</v>
      </c>
    </row>
    <row r="108" spans="1:36" x14ac:dyDescent="0.3">
      <c r="A108" s="78" t="s">
        <v>1086</v>
      </c>
      <c r="B108" s="78">
        <v>78</v>
      </c>
      <c r="C108" s="78">
        <v>28.4966220855713</v>
      </c>
      <c r="D108" s="78">
        <v>28.4882698059082</v>
      </c>
      <c r="E108" s="78">
        <v>0</v>
      </c>
      <c r="F108" s="78">
        <v>1385.95166015625</v>
      </c>
      <c r="G108" s="78">
        <v>1394.20251464844</v>
      </c>
      <c r="H108" s="78">
        <v>0</v>
      </c>
      <c r="I108" s="78">
        <v>28.4924459457397</v>
      </c>
      <c r="J108" s="78">
        <v>1390.0770874023401</v>
      </c>
      <c r="K108" s="78">
        <v>13900.770874023399</v>
      </c>
      <c r="L108" s="78">
        <v>278.01541748046901</v>
      </c>
      <c r="M108" s="78">
        <v>4.14303888493406</v>
      </c>
      <c r="N108" s="78">
        <v>2.4440688805980502</v>
      </c>
      <c r="O108" s="78">
        <v>0</v>
      </c>
      <c r="P108" s="78" t="s">
        <v>207</v>
      </c>
      <c r="Q108" s="78" t="s">
        <v>381</v>
      </c>
      <c r="R108" s="78" t="s">
        <v>224</v>
      </c>
      <c r="S108" s="78" t="s">
        <v>33</v>
      </c>
      <c r="T108" s="78" t="s">
        <v>33</v>
      </c>
      <c r="U108" s="78" t="s">
        <v>520</v>
      </c>
      <c r="V108" s="78" t="s">
        <v>37</v>
      </c>
      <c r="W108" s="78" t="s">
        <v>37</v>
      </c>
      <c r="X108" s="78" t="s">
        <v>37</v>
      </c>
      <c r="Y108" s="78" t="s">
        <v>37</v>
      </c>
      <c r="Z108" s="78" t="s">
        <v>36</v>
      </c>
      <c r="AA108" s="78" t="s">
        <v>36</v>
      </c>
      <c r="AB108" s="78" t="s">
        <v>216</v>
      </c>
      <c r="AC108" s="78" t="s">
        <v>36</v>
      </c>
      <c r="AD108" s="78" t="s">
        <v>247</v>
      </c>
      <c r="AE108" s="78" t="s">
        <v>36</v>
      </c>
      <c r="AF108" s="78" t="s">
        <v>36</v>
      </c>
      <c r="AG108" s="78" t="s">
        <v>200</v>
      </c>
      <c r="AH108" s="78" t="s">
        <v>40</v>
      </c>
      <c r="AI108" s="78" t="s">
        <v>44</v>
      </c>
      <c r="AJ108" s="78" t="s">
        <v>1254</v>
      </c>
    </row>
    <row r="109" spans="1:36" x14ac:dyDescent="0.3">
      <c r="A109" s="78" t="s">
        <v>1080</v>
      </c>
      <c r="B109" s="78">
        <v>34</v>
      </c>
      <c r="C109" s="78">
        <v>36.450347900390597</v>
      </c>
      <c r="D109" s="78">
        <v>37.069000244140597</v>
      </c>
      <c r="E109" s="78">
        <v>0</v>
      </c>
      <c r="F109" s="78">
        <v>8.2006139755249006</v>
      </c>
      <c r="G109" s="78">
        <v>5.3760819435119602</v>
      </c>
      <c r="H109" s="78">
        <v>0</v>
      </c>
      <c r="I109" s="78">
        <v>36.759674072265597</v>
      </c>
      <c r="J109" s="78">
        <v>6.78834795951843</v>
      </c>
      <c r="K109" s="78">
        <v>67.883479595184298</v>
      </c>
      <c r="L109" s="78">
        <v>1.3576695919036901</v>
      </c>
      <c r="M109" s="78">
        <v>1.8317640954349299</v>
      </c>
      <c r="N109" s="78">
        <v>0.13279409109891099</v>
      </c>
      <c r="O109" s="78">
        <v>2.08</v>
      </c>
      <c r="P109" s="78" t="s">
        <v>207</v>
      </c>
      <c r="Q109" s="78" t="s">
        <v>415</v>
      </c>
      <c r="R109" s="78" t="s">
        <v>526</v>
      </c>
      <c r="S109" s="78" t="s">
        <v>34</v>
      </c>
      <c r="T109" s="78" t="s">
        <v>34</v>
      </c>
      <c r="U109" s="78" t="s">
        <v>1025</v>
      </c>
      <c r="V109" s="78" t="s">
        <v>37</v>
      </c>
      <c r="W109" s="78" t="s">
        <v>37</v>
      </c>
      <c r="X109" s="78" t="s">
        <v>37</v>
      </c>
      <c r="Y109" s="78" t="s">
        <v>37</v>
      </c>
      <c r="Z109" s="78" t="s">
        <v>36</v>
      </c>
      <c r="AA109" s="78" t="s">
        <v>37</v>
      </c>
      <c r="AB109" s="78" t="s">
        <v>522</v>
      </c>
      <c r="AC109" s="78" t="s">
        <v>36</v>
      </c>
      <c r="AD109" s="78" t="s">
        <v>36</v>
      </c>
      <c r="AE109" s="78" t="s">
        <v>247</v>
      </c>
      <c r="AF109" s="78" t="s">
        <v>36</v>
      </c>
      <c r="AG109" s="78" t="s">
        <v>201</v>
      </c>
      <c r="AH109" s="78" t="s">
        <v>42</v>
      </c>
      <c r="AI109" s="78" t="s">
        <v>45</v>
      </c>
      <c r="AJ109" s="78" t="s">
        <v>1253</v>
      </c>
    </row>
    <row r="110" spans="1:36" x14ac:dyDescent="0.3">
      <c r="A110" s="78" t="s">
        <v>1135</v>
      </c>
      <c r="B110" s="78">
        <v>127</v>
      </c>
      <c r="C110" s="78">
        <v>0</v>
      </c>
      <c r="D110" s="78">
        <v>0</v>
      </c>
      <c r="E110" s="78">
        <v>0</v>
      </c>
      <c r="F110" s="78">
        <v>0</v>
      </c>
      <c r="G110" s="78">
        <v>0</v>
      </c>
      <c r="H110" s="78">
        <v>0</v>
      </c>
      <c r="I110" s="78">
        <v>0</v>
      </c>
      <c r="J110" s="78">
        <v>0</v>
      </c>
      <c r="K110" s="78">
        <v>0</v>
      </c>
      <c r="L110" s="78">
        <v>0</v>
      </c>
      <c r="M110" s="78">
        <v>0</v>
      </c>
      <c r="N110" s="78">
        <v>0</v>
      </c>
      <c r="O110" s="78">
        <v>-1</v>
      </c>
      <c r="P110" s="78" t="s">
        <v>206</v>
      </c>
      <c r="Q110" s="78" t="s">
        <v>425</v>
      </c>
      <c r="R110" s="78" t="s">
        <v>531</v>
      </c>
      <c r="S110" s="78" t="s">
        <v>34</v>
      </c>
      <c r="T110" s="78" t="s">
        <v>34</v>
      </c>
      <c r="U110" s="78" t="s">
        <v>92</v>
      </c>
      <c r="V110" s="78" t="s">
        <v>36</v>
      </c>
      <c r="W110" s="78" t="s">
        <v>36</v>
      </c>
      <c r="X110" s="78" t="s">
        <v>36</v>
      </c>
      <c r="Y110" s="78" t="s">
        <v>36</v>
      </c>
      <c r="Z110" s="78" t="s">
        <v>37</v>
      </c>
      <c r="AA110" s="78" t="s">
        <v>36</v>
      </c>
      <c r="AB110" s="78" t="s">
        <v>531</v>
      </c>
      <c r="AC110" s="78" t="s">
        <v>36</v>
      </c>
      <c r="AD110" s="78" t="s">
        <v>37</v>
      </c>
      <c r="AE110" s="78" t="s">
        <v>247</v>
      </c>
      <c r="AF110" s="78" t="s">
        <v>36</v>
      </c>
      <c r="AG110" s="78" t="s">
        <v>201</v>
      </c>
      <c r="AH110" s="78" t="s">
        <v>42</v>
      </c>
      <c r="AI110" s="78" t="s">
        <v>45</v>
      </c>
      <c r="AJ110" s="78" t="s">
        <v>1253</v>
      </c>
    </row>
    <row r="111" spans="1:36" x14ac:dyDescent="0.3">
      <c r="A111" s="78" t="s">
        <v>1077</v>
      </c>
      <c r="B111" s="78">
        <v>28</v>
      </c>
      <c r="C111" s="78">
        <v>24.450120925903299</v>
      </c>
      <c r="D111" s="78">
        <v>24.498094558715799</v>
      </c>
      <c r="E111" s="78">
        <v>0</v>
      </c>
      <c r="F111" s="78">
        <v>29576.359375</v>
      </c>
      <c r="G111" s="78">
        <v>28623.609375</v>
      </c>
      <c r="H111" s="78">
        <v>0</v>
      </c>
      <c r="I111" s="78">
        <v>24.474107742309599</v>
      </c>
      <c r="J111" s="78">
        <v>29099.984375</v>
      </c>
      <c r="K111" s="78">
        <v>290999.84375</v>
      </c>
      <c r="L111" s="78">
        <v>5819.9968749999998</v>
      </c>
      <c r="M111" s="78">
        <v>5.4638927557950803</v>
      </c>
      <c r="N111" s="78">
        <v>3.7649227514590602</v>
      </c>
      <c r="O111" s="78">
        <v>3.2</v>
      </c>
      <c r="P111" s="78" t="s">
        <v>207</v>
      </c>
      <c r="Q111" s="78" t="s">
        <v>443</v>
      </c>
      <c r="R111" s="78" t="s">
        <v>528</v>
      </c>
      <c r="S111" s="78" t="s">
        <v>34</v>
      </c>
      <c r="T111" s="78" t="s">
        <v>34</v>
      </c>
      <c r="U111" s="78" t="s">
        <v>1025</v>
      </c>
      <c r="V111" s="78" t="s">
        <v>37</v>
      </c>
      <c r="W111" s="78" t="s">
        <v>37</v>
      </c>
      <c r="X111" s="78" t="s">
        <v>37</v>
      </c>
      <c r="Y111" s="78" t="s">
        <v>37</v>
      </c>
      <c r="Z111" s="78" t="s">
        <v>36</v>
      </c>
      <c r="AA111" s="78" t="s">
        <v>37</v>
      </c>
      <c r="AB111" s="78" t="s">
        <v>99</v>
      </c>
      <c r="AC111" s="78" t="s">
        <v>36</v>
      </c>
      <c r="AD111" s="78" t="s">
        <v>36</v>
      </c>
      <c r="AE111" s="78" t="s">
        <v>247</v>
      </c>
      <c r="AF111" s="78" t="s">
        <v>36</v>
      </c>
      <c r="AG111" s="78" t="s">
        <v>203</v>
      </c>
      <c r="AH111" s="78" t="s">
        <v>43</v>
      </c>
      <c r="AI111" s="78" t="s">
        <v>45</v>
      </c>
      <c r="AJ111" s="78" t="s">
        <v>1253</v>
      </c>
    </row>
    <row r="112" spans="1:36" x14ac:dyDescent="0.3">
      <c r="A112" s="78" t="s">
        <v>1130</v>
      </c>
      <c r="B112" s="78">
        <v>122</v>
      </c>
      <c r="C112" s="78">
        <v>0</v>
      </c>
      <c r="D112" s="78">
        <v>0</v>
      </c>
      <c r="E112" s="78">
        <v>0</v>
      </c>
      <c r="F112" s="78">
        <v>0</v>
      </c>
      <c r="G112" s="78">
        <v>0</v>
      </c>
      <c r="H112" s="78">
        <v>0</v>
      </c>
      <c r="I112" s="78">
        <v>0</v>
      </c>
      <c r="J112" s="78">
        <v>0</v>
      </c>
      <c r="K112" s="78">
        <v>0</v>
      </c>
      <c r="L112" s="78">
        <v>0</v>
      </c>
      <c r="M112" s="78">
        <v>0</v>
      </c>
      <c r="N112" s="78">
        <v>0</v>
      </c>
      <c r="O112" s="78">
        <v>0.42399999999999999</v>
      </c>
      <c r="P112" s="78" t="s">
        <v>206</v>
      </c>
      <c r="Q112" s="78" t="s">
        <v>422</v>
      </c>
      <c r="R112" s="78" t="s">
        <v>521</v>
      </c>
      <c r="S112" s="78" t="s">
        <v>34</v>
      </c>
      <c r="T112" s="78" t="s">
        <v>34</v>
      </c>
      <c r="U112" s="78" t="s">
        <v>527</v>
      </c>
      <c r="V112" s="78" t="s">
        <v>36</v>
      </c>
      <c r="W112" s="78" t="s">
        <v>36</v>
      </c>
      <c r="X112" s="78" t="s">
        <v>37</v>
      </c>
      <c r="Y112" s="78" t="s">
        <v>37</v>
      </c>
      <c r="Z112" s="78" t="s">
        <v>36</v>
      </c>
      <c r="AA112" s="78" t="s">
        <v>36</v>
      </c>
      <c r="AB112" s="78" t="s">
        <v>526</v>
      </c>
      <c r="AC112" s="78" t="s">
        <v>36</v>
      </c>
      <c r="AD112" s="78" t="s">
        <v>36</v>
      </c>
      <c r="AE112" s="78" t="s">
        <v>247</v>
      </c>
      <c r="AF112" s="78" t="s">
        <v>36</v>
      </c>
      <c r="AG112" s="78" t="s">
        <v>201</v>
      </c>
      <c r="AH112" s="78" t="s">
        <v>43</v>
      </c>
      <c r="AI112" s="78" t="s">
        <v>45</v>
      </c>
      <c r="AJ112" s="78" t="s">
        <v>1253</v>
      </c>
    </row>
    <row r="113" spans="1:36" x14ac:dyDescent="0.3">
      <c r="A113" s="78" t="s">
        <v>1107</v>
      </c>
      <c r="B113" s="78">
        <v>98</v>
      </c>
      <c r="C113" s="78">
        <v>29.0167446136475</v>
      </c>
      <c r="D113" s="78">
        <v>29.070579528808601</v>
      </c>
      <c r="E113" s="78">
        <v>0</v>
      </c>
      <c r="F113" s="78">
        <v>957.68212890625</v>
      </c>
      <c r="G113" s="78">
        <v>921.73522949218795</v>
      </c>
      <c r="H113" s="78">
        <v>0</v>
      </c>
      <c r="I113" s="78">
        <v>29.043662071227999</v>
      </c>
      <c r="J113" s="78">
        <v>939.70867919921898</v>
      </c>
      <c r="K113" s="78">
        <v>9397.0867919921893</v>
      </c>
      <c r="L113" s="78">
        <v>187.941735839844</v>
      </c>
      <c r="M113" s="78">
        <v>3.97299323804075</v>
      </c>
      <c r="N113" s="78">
        <v>2.2740232337047299</v>
      </c>
      <c r="O113" s="78">
        <v>72.2</v>
      </c>
      <c r="P113" s="78" t="s">
        <v>207</v>
      </c>
      <c r="Q113" s="78" t="s">
        <v>264</v>
      </c>
      <c r="R113" s="78" t="s">
        <v>219</v>
      </c>
      <c r="S113" s="78" t="s">
        <v>33</v>
      </c>
      <c r="T113" s="78" t="s">
        <v>33</v>
      </c>
      <c r="U113" s="78" t="s">
        <v>520</v>
      </c>
      <c r="V113" s="78" t="s">
        <v>37</v>
      </c>
      <c r="W113" s="78" t="s">
        <v>37</v>
      </c>
      <c r="X113" s="78" t="s">
        <v>37</v>
      </c>
      <c r="Y113" s="78" t="s">
        <v>37</v>
      </c>
      <c r="Z113" s="78" t="s">
        <v>36</v>
      </c>
      <c r="AA113" s="78" t="s">
        <v>36</v>
      </c>
      <c r="AB113" s="78" t="s">
        <v>528</v>
      </c>
      <c r="AC113" s="78" t="s">
        <v>36</v>
      </c>
      <c r="AD113" s="78" t="s">
        <v>247</v>
      </c>
      <c r="AE113" s="78" t="s">
        <v>36</v>
      </c>
      <c r="AF113" s="78" t="s">
        <v>37</v>
      </c>
      <c r="AG113" s="78" t="s">
        <v>201</v>
      </c>
      <c r="AH113" s="78" t="s">
        <v>40</v>
      </c>
      <c r="AI113" s="78" t="s">
        <v>44</v>
      </c>
      <c r="AJ113" s="78" t="s">
        <v>1253</v>
      </c>
    </row>
    <row r="114" spans="1:36" x14ac:dyDescent="0.3">
      <c r="A114" s="78" t="s">
        <v>1109</v>
      </c>
      <c r="B114" s="78">
        <v>101</v>
      </c>
      <c r="C114" s="78">
        <v>31.874271392822301</v>
      </c>
      <c r="D114" s="78">
        <v>31.818891525268601</v>
      </c>
      <c r="E114" s="78">
        <v>0</v>
      </c>
      <c r="F114" s="78">
        <v>125.688598632812</v>
      </c>
      <c r="G114" s="78">
        <v>130.733810424805</v>
      </c>
      <c r="H114" s="78">
        <v>0</v>
      </c>
      <c r="I114" s="78">
        <v>31.846581459045399</v>
      </c>
      <c r="J114" s="78">
        <v>128.21120452880899</v>
      </c>
      <c r="K114" s="78">
        <v>1282.11204528809</v>
      </c>
      <c r="L114" s="78">
        <v>25.6422409057617</v>
      </c>
      <c r="M114" s="78">
        <v>3.1079259803497399</v>
      </c>
      <c r="N114" s="78">
        <v>1.40895597601372</v>
      </c>
      <c r="O114" s="78">
        <v>38.799999999999997</v>
      </c>
      <c r="P114" s="78" t="s">
        <v>207</v>
      </c>
      <c r="Q114" s="78" t="s">
        <v>262</v>
      </c>
      <c r="R114" s="78" t="s">
        <v>526</v>
      </c>
      <c r="S114" s="78" t="s">
        <v>33</v>
      </c>
      <c r="T114" s="78" t="s">
        <v>33</v>
      </c>
      <c r="U114" s="78" t="s">
        <v>1025</v>
      </c>
      <c r="V114" s="78" t="s">
        <v>37</v>
      </c>
      <c r="W114" s="78" t="s">
        <v>37</v>
      </c>
      <c r="X114" s="78" t="s">
        <v>37</v>
      </c>
      <c r="Y114" s="78" t="s">
        <v>37</v>
      </c>
      <c r="Z114" s="78" t="s">
        <v>36</v>
      </c>
      <c r="AA114" s="78" t="s">
        <v>37</v>
      </c>
      <c r="AB114" s="78" t="s">
        <v>96</v>
      </c>
      <c r="AC114" s="78" t="s">
        <v>36</v>
      </c>
      <c r="AD114" s="78" t="s">
        <v>247</v>
      </c>
      <c r="AE114" s="78" t="s">
        <v>37</v>
      </c>
      <c r="AF114" s="78" t="s">
        <v>36</v>
      </c>
      <c r="AG114" s="78" t="s">
        <v>201</v>
      </c>
      <c r="AH114" s="78" t="s">
        <v>41</v>
      </c>
      <c r="AI114" s="78" t="s">
        <v>44</v>
      </c>
      <c r="AJ114" s="78" t="s">
        <v>1253</v>
      </c>
    </row>
    <row r="115" spans="1:36" x14ac:dyDescent="0.3">
      <c r="A115" s="78" t="s">
        <v>1104</v>
      </c>
      <c r="B115" s="78">
        <v>95</v>
      </c>
      <c r="C115" s="78">
        <v>30.773107528686499</v>
      </c>
      <c r="D115" s="78">
        <v>30.7012634277344</v>
      </c>
      <c r="E115" s="78">
        <v>0</v>
      </c>
      <c r="F115" s="78">
        <v>274.88482666015602</v>
      </c>
      <c r="G115" s="78">
        <v>289.28387451171898</v>
      </c>
      <c r="H115" s="78">
        <v>0</v>
      </c>
      <c r="I115" s="78">
        <v>30.737185478210399</v>
      </c>
      <c r="J115" s="78">
        <v>282.08435058593801</v>
      </c>
      <c r="K115" s="78">
        <v>2820.84350585938</v>
      </c>
      <c r="L115" s="78">
        <v>56.4168701171875</v>
      </c>
      <c r="M115" s="78">
        <v>3.4503789931291502</v>
      </c>
      <c r="N115" s="78">
        <v>1.7514089887931299</v>
      </c>
      <c r="O115" s="78">
        <v>17.100000000000001</v>
      </c>
      <c r="P115" s="78" t="s">
        <v>207</v>
      </c>
      <c r="Q115" s="78" t="s">
        <v>261</v>
      </c>
      <c r="R115" s="78" t="s">
        <v>526</v>
      </c>
      <c r="S115" s="78" t="s">
        <v>33</v>
      </c>
      <c r="T115" s="78" t="s">
        <v>33</v>
      </c>
      <c r="U115" s="78" t="s">
        <v>1025</v>
      </c>
      <c r="V115" s="78" t="s">
        <v>37</v>
      </c>
      <c r="W115" s="78" t="s">
        <v>37</v>
      </c>
      <c r="X115" s="78" t="s">
        <v>37</v>
      </c>
      <c r="Y115" s="78" t="s">
        <v>37</v>
      </c>
      <c r="Z115" s="78" t="s">
        <v>36</v>
      </c>
      <c r="AA115" s="78" t="s">
        <v>37</v>
      </c>
      <c r="AB115" s="78" t="s">
        <v>529</v>
      </c>
      <c r="AC115" s="78" t="s">
        <v>36</v>
      </c>
      <c r="AD115" s="78" t="s">
        <v>247</v>
      </c>
      <c r="AE115" s="78" t="s">
        <v>36</v>
      </c>
      <c r="AF115" s="78" t="s">
        <v>36</v>
      </c>
      <c r="AG115" s="78" t="s">
        <v>201</v>
      </c>
      <c r="AH115" s="78" t="s">
        <v>40</v>
      </c>
      <c r="AI115" s="78" t="s">
        <v>44</v>
      </c>
      <c r="AJ115" s="78" t="s">
        <v>1253</v>
      </c>
    </row>
    <row r="116" spans="1:36" x14ac:dyDescent="0.3">
      <c r="A116" s="78" t="s">
        <v>1103</v>
      </c>
      <c r="B116" s="78">
        <v>94</v>
      </c>
      <c r="C116" s="78">
        <v>0</v>
      </c>
      <c r="D116" s="78">
        <v>0</v>
      </c>
      <c r="E116" s="78">
        <v>0</v>
      </c>
      <c r="F116" s="78">
        <v>0</v>
      </c>
      <c r="G116" s="78">
        <v>0</v>
      </c>
      <c r="H116" s="78">
        <v>0</v>
      </c>
      <c r="I116" s="78">
        <v>0</v>
      </c>
      <c r="J116" s="78">
        <v>0</v>
      </c>
      <c r="K116" s="78">
        <v>0</v>
      </c>
      <c r="L116" s="78">
        <v>0</v>
      </c>
      <c r="M116" s="78">
        <v>0</v>
      </c>
      <c r="N116" s="78">
        <v>0</v>
      </c>
      <c r="O116" s="78">
        <v>6.54</v>
      </c>
      <c r="P116" s="78" t="s">
        <v>206</v>
      </c>
      <c r="Q116" s="78" t="s">
        <v>277</v>
      </c>
      <c r="R116" s="78" t="s">
        <v>215</v>
      </c>
      <c r="S116" s="78" t="s">
        <v>33</v>
      </c>
      <c r="T116" s="78" t="s">
        <v>33</v>
      </c>
      <c r="U116" s="78" t="s">
        <v>1025</v>
      </c>
      <c r="V116" s="78" t="s">
        <v>37</v>
      </c>
      <c r="W116" s="78" t="s">
        <v>37</v>
      </c>
      <c r="X116" s="78" t="s">
        <v>37</v>
      </c>
      <c r="Y116" s="78" t="s">
        <v>37</v>
      </c>
      <c r="Z116" s="78" t="s">
        <v>36</v>
      </c>
      <c r="AA116" s="78" t="s">
        <v>37</v>
      </c>
      <c r="AB116" s="78" t="s">
        <v>99</v>
      </c>
      <c r="AC116" s="78" t="s">
        <v>36</v>
      </c>
      <c r="AD116" s="78" t="s">
        <v>247</v>
      </c>
      <c r="AE116" s="78" t="s">
        <v>36</v>
      </c>
      <c r="AF116" s="78" t="s">
        <v>36</v>
      </c>
      <c r="AG116" s="78" t="s">
        <v>201</v>
      </c>
      <c r="AH116" s="78" t="s">
        <v>41</v>
      </c>
      <c r="AI116" s="78" t="s">
        <v>44</v>
      </c>
      <c r="AJ116" s="78" t="s">
        <v>1253</v>
      </c>
    </row>
    <row r="117" spans="1:36" x14ac:dyDescent="0.3">
      <c r="A117" s="78" t="s">
        <v>1129</v>
      </c>
      <c r="B117" s="78">
        <v>121</v>
      </c>
      <c r="C117" s="78">
        <v>37.809040069580099</v>
      </c>
      <c r="D117" s="78">
        <v>0</v>
      </c>
      <c r="E117" s="78">
        <v>0</v>
      </c>
      <c r="F117" s="78">
        <v>0</v>
      </c>
      <c r="G117" s="78">
        <v>0</v>
      </c>
      <c r="H117" s="78">
        <v>0</v>
      </c>
      <c r="I117" s="78">
        <v>37.809040069580099</v>
      </c>
      <c r="J117" s="78">
        <v>0</v>
      </c>
      <c r="K117" s="78">
        <v>0</v>
      </c>
      <c r="L117" s="78">
        <v>0</v>
      </c>
      <c r="M117" s="78">
        <v>0</v>
      </c>
      <c r="N117" s="78">
        <v>0</v>
      </c>
      <c r="O117" s="78">
        <v>-1</v>
      </c>
      <c r="P117" s="78" t="s">
        <v>207</v>
      </c>
      <c r="Q117" s="78" t="s">
        <v>320</v>
      </c>
      <c r="R117" s="78" t="s">
        <v>217</v>
      </c>
      <c r="S117" s="78" t="s">
        <v>34</v>
      </c>
      <c r="T117" s="78" t="s">
        <v>34</v>
      </c>
      <c r="U117" s="78" t="s">
        <v>527</v>
      </c>
      <c r="V117" s="78" t="s">
        <v>36</v>
      </c>
      <c r="W117" s="78" t="s">
        <v>36</v>
      </c>
      <c r="X117" s="78" t="s">
        <v>37</v>
      </c>
      <c r="Y117" s="78" t="s">
        <v>37</v>
      </c>
      <c r="Z117" s="78" t="s">
        <v>36</v>
      </c>
      <c r="AA117" s="78" t="s">
        <v>36</v>
      </c>
      <c r="AB117" s="78" t="s">
        <v>1023</v>
      </c>
      <c r="AC117" s="78" t="s">
        <v>36</v>
      </c>
      <c r="AD117" s="78" t="s">
        <v>37</v>
      </c>
      <c r="AE117" s="78" t="s">
        <v>247</v>
      </c>
      <c r="AF117" s="78" t="s">
        <v>36</v>
      </c>
      <c r="AG117" s="78" t="s">
        <v>201</v>
      </c>
      <c r="AH117" s="78" t="s">
        <v>43</v>
      </c>
      <c r="AI117" s="78" t="s">
        <v>45</v>
      </c>
      <c r="AJ117" s="78" t="s">
        <v>1253</v>
      </c>
    </row>
    <row r="118" spans="1:36" x14ac:dyDescent="0.3">
      <c r="A118" s="78" t="s">
        <v>1106</v>
      </c>
      <c r="B118" s="78">
        <v>97</v>
      </c>
      <c r="C118" s="78">
        <v>27.3037109375</v>
      </c>
      <c r="D118" s="78">
        <v>27.099998474121101</v>
      </c>
      <c r="E118" s="78">
        <v>0</v>
      </c>
      <c r="F118" s="78">
        <v>3235.33422851562</v>
      </c>
      <c r="G118" s="78">
        <v>3739.3095703125</v>
      </c>
      <c r="H118" s="78">
        <v>0</v>
      </c>
      <c r="I118" s="78">
        <v>27.201854705810501</v>
      </c>
      <c r="J118" s="78">
        <v>3487.3218994140602</v>
      </c>
      <c r="K118" s="78">
        <v>34873.218994140603</v>
      </c>
      <c r="L118" s="78">
        <v>697.46437988281298</v>
      </c>
      <c r="M118" s="78">
        <v>4.5424920370481701</v>
      </c>
      <c r="N118" s="78">
        <v>2.84352203271215</v>
      </c>
      <c r="O118" s="78">
        <v>19.600000000000001</v>
      </c>
      <c r="P118" s="78" t="s">
        <v>207</v>
      </c>
      <c r="Q118" s="78" t="s">
        <v>267</v>
      </c>
      <c r="R118" s="78" t="s">
        <v>523</v>
      </c>
      <c r="S118" s="78" t="s">
        <v>33</v>
      </c>
      <c r="T118" s="78" t="s">
        <v>33</v>
      </c>
      <c r="U118" s="78" t="s">
        <v>1025</v>
      </c>
      <c r="V118" s="78" t="s">
        <v>37</v>
      </c>
      <c r="W118" s="78" t="s">
        <v>37</v>
      </c>
      <c r="X118" s="78" t="s">
        <v>37</v>
      </c>
      <c r="Y118" s="78" t="s">
        <v>37</v>
      </c>
      <c r="Z118" s="78" t="s">
        <v>36</v>
      </c>
      <c r="AA118" s="78" t="s">
        <v>37</v>
      </c>
      <c r="AB118" s="78" t="s">
        <v>532</v>
      </c>
      <c r="AC118" s="78" t="s">
        <v>36</v>
      </c>
      <c r="AD118" s="78" t="s">
        <v>247</v>
      </c>
      <c r="AE118" s="78" t="s">
        <v>37</v>
      </c>
      <c r="AF118" s="78" t="s">
        <v>36</v>
      </c>
      <c r="AG118" s="78" t="s">
        <v>203</v>
      </c>
      <c r="AH118" s="78" t="s">
        <v>40</v>
      </c>
      <c r="AI118" s="78" t="s">
        <v>44</v>
      </c>
      <c r="AJ118" s="78" t="s">
        <v>1253</v>
      </c>
    </row>
    <row r="119" spans="1:36" x14ac:dyDescent="0.3">
      <c r="A119" s="78" t="s">
        <v>1088</v>
      </c>
      <c r="B119" s="78">
        <v>80</v>
      </c>
      <c r="C119" s="78">
        <v>21.366437911987301</v>
      </c>
      <c r="D119" s="78">
        <v>0</v>
      </c>
      <c r="E119" s="78">
        <v>0</v>
      </c>
      <c r="F119" s="78">
        <v>0.39886540174484297</v>
      </c>
      <c r="G119" s="78">
        <v>0</v>
      </c>
      <c r="H119" s="78">
        <v>0</v>
      </c>
      <c r="I119" s="78">
        <v>21.366437911987301</v>
      </c>
      <c r="J119" s="78">
        <v>0.39886540174484297</v>
      </c>
      <c r="K119" s="78">
        <v>3.9886540174484302</v>
      </c>
      <c r="L119" s="78">
        <v>7.9773080348968503E-2</v>
      </c>
      <c r="M119" s="78">
        <v>0.60082636651048504</v>
      </c>
      <c r="N119" s="78">
        <v>-1.09814363782553</v>
      </c>
      <c r="O119" s="78">
        <v>50.6</v>
      </c>
      <c r="P119" s="78" t="s">
        <v>207</v>
      </c>
      <c r="Q119" s="78" t="s">
        <v>278</v>
      </c>
      <c r="R119" s="78" t="s">
        <v>215</v>
      </c>
      <c r="S119" s="78" t="s">
        <v>33</v>
      </c>
      <c r="T119" s="78" t="s">
        <v>33</v>
      </c>
      <c r="U119" s="78" t="s">
        <v>1025</v>
      </c>
      <c r="V119" s="78" t="s">
        <v>37</v>
      </c>
      <c r="W119" s="78" t="s">
        <v>37</v>
      </c>
      <c r="X119" s="78" t="s">
        <v>37</v>
      </c>
      <c r="Y119" s="78" t="s">
        <v>37</v>
      </c>
      <c r="Z119" s="78" t="s">
        <v>36</v>
      </c>
      <c r="AA119" s="78" t="s">
        <v>37</v>
      </c>
      <c r="AB119" s="78" t="s">
        <v>532</v>
      </c>
      <c r="AC119" s="78" t="s">
        <v>37</v>
      </c>
      <c r="AD119" s="78" t="s">
        <v>247</v>
      </c>
      <c r="AE119" s="78" t="s">
        <v>37</v>
      </c>
      <c r="AF119" s="78" t="s">
        <v>36</v>
      </c>
      <c r="AG119" s="78" t="s">
        <v>202</v>
      </c>
      <c r="AH119" s="78" t="s">
        <v>39</v>
      </c>
      <c r="AI119" s="78" t="s">
        <v>44</v>
      </c>
      <c r="AJ119" s="78" t="s">
        <v>1253</v>
      </c>
    </row>
    <row r="120" spans="1:36" x14ac:dyDescent="0.3">
      <c r="A120" s="78" t="s">
        <v>1096</v>
      </c>
      <c r="B120" s="78">
        <v>87</v>
      </c>
      <c r="C120" s="78">
        <v>18.948558807373001</v>
      </c>
      <c r="D120" s="78">
        <v>19.0065212249756</v>
      </c>
      <c r="E120" s="78">
        <v>0</v>
      </c>
      <c r="F120" s="78">
        <v>1226281.625</v>
      </c>
      <c r="G120" s="78">
        <v>1176795.875</v>
      </c>
      <c r="H120" s="78">
        <v>0</v>
      </c>
      <c r="I120" s="78">
        <v>18.977540016174299</v>
      </c>
      <c r="J120" s="78">
        <v>1201538.75</v>
      </c>
      <c r="K120" s="78">
        <v>12015387.5</v>
      </c>
      <c r="L120" s="78">
        <v>240307.75</v>
      </c>
      <c r="M120" s="78">
        <v>7.0797377814984701</v>
      </c>
      <c r="N120" s="78">
        <v>5.3807677771624496</v>
      </c>
      <c r="O120" s="78">
        <v>23.4</v>
      </c>
      <c r="P120" s="78" t="s">
        <v>207</v>
      </c>
      <c r="Q120" s="78" t="s">
        <v>273</v>
      </c>
      <c r="R120" s="78" t="s">
        <v>528</v>
      </c>
      <c r="S120" s="78" t="s">
        <v>33</v>
      </c>
      <c r="T120" s="78" t="s">
        <v>33</v>
      </c>
      <c r="U120" s="78" t="s">
        <v>1025</v>
      </c>
      <c r="V120" s="78" t="s">
        <v>37</v>
      </c>
      <c r="W120" s="78" t="s">
        <v>37</v>
      </c>
      <c r="X120" s="78" t="s">
        <v>37</v>
      </c>
      <c r="Y120" s="78" t="s">
        <v>37</v>
      </c>
      <c r="Z120" s="78" t="s">
        <v>36</v>
      </c>
      <c r="AA120" s="78" t="s">
        <v>37</v>
      </c>
      <c r="AB120" s="78" t="s">
        <v>532</v>
      </c>
      <c r="AC120" s="78" t="s">
        <v>36</v>
      </c>
      <c r="AD120" s="78" t="s">
        <v>247</v>
      </c>
      <c r="AE120" s="78" t="s">
        <v>36</v>
      </c>
      <c r="AF120" s="78" t="s">
        <v>36</v>
      </c>
      <c r="AG120" s="78" t="s">
        <v>201</v>
      </c>
      <c r="AH120" s="78" t="s">
        <v>40</v>
      </c>
      <c r="AI120" s="78" t="s">
        <v>44</v>
      </c>
      <c r="AJ120" s="78" t="s">
        <v>1253</v>
      </c>
    </row>
    <row r="121" spans="1:36" x14ac:dyDescent="0.3">
      <c r="A121" s="78" t="s">
        <v>1136</v>
      </c>
      <c r="B121" s="78">
        <v>128</v>
      </c>
      <c r="C121" s="78">
        <v>0</v>
      </c>
      <c r="D121" s="78">
        <v>0</v>
      </c>
      <c r="E121" s="78">
        <v>0</v>
      </c>
      <c r="F121" s="78">
        <v>0</v>
      </c>
      <c r="G121" s="78">
        <v>0</v>
      </c>
      <c r="H121" s="78">
        <v>0</v>
      </c>
      <c r="I121" s="78">
        <v>0</v>
      </c>
      <c r="J121" s="78">
        <v>0</v>
      </c>
      <c r="K121" s="78">
        <v>0</v>
      </c>
      <c r="L121" s="78">
        <v>0</v>
      </c>
      <c r="M121" s="78">
        <v>0</v>
      </c>
      <c r="N121" s="78">
        <v>0</v>
      </c>
      <c r="O121" s="78">
        <v>34.799999999999997</v>
      </c>
      <c r="P121" s="78" t="s">
        <v>206</v>
      </c>
      <c r="Q121" s="78" t="s">
        <v>288</v>
      </c>
      <c r="R121" s="78" t="s">
        <v>531</v>
      </c>
      <c r="S121" s="78" t="s">
        <v>33</v>
      </c>
      <c r="T121" s="78" t="s">
        <v>33</v>
      </c>
      <c r="U121" s="78" t="s">
        <v>92</v>
      </c>
      <c r="V121" s="78" t="s">
        <v>36</v>
      </c>
      <c r="W121" s="78" t="s">
        <v>36</v>
      </c>
      <c r="X121" s="78" t="s">
        <v>36</v>
      </c>
      <c r="Y121" s="78" t="s">
        <v>36</v>
      </c>
      <c r="Z121" s="78" t="s">
        <v>37</v>
      </c>
      <c r="AA121" s="78" t="s">
        <v>36</v>
      </c>
      <c r="AB121" s="78" t="s">
        <v>526</v>
      </c>
      <c r="AC121" s="78" t="s">
        <v>36</v>
      </c>
      <c r="AD121" s="78" t="s">
        <v>247</v>
      </c>
      <c r="AE121" s="78" t="s">
        <v>36</v>
      </c>
      <c r="AF121" s="78" t="s">
        <v>36</v>
      </c>
      <c r="AG121" s="78" t="s">
        <v>201</v>
      </c>
      <c r="AH121" s="78" t="s">
        <v>40</v>
      </c>
      <c r="AI121" s="78" t="s">
        <v>44</v>
      </c>
      <c r="AJ121" s="78" t="s">
        <v>1253</v>
      </c>
    </row>
    <row r="122" spans="1:36" x14ac:dyDescent="0.3">
      <c r="A122" s="78" t="s">
        <v>1089</v>
      </c>
      <c r="B122" s="78">
        <v>81</v>
      </c>
      <c r="C122" s="78">
        <v>21.1248970031738</v>
      </c>
      <c r="D122" s="78">
        <v>21.223089218139599</v>
      </c>
      <c r="E122" s="78">
        <v>0</v>
      </c>
      <c r="F122" s="78">
        <v>261156.984375</v>
      </c>
      <c r="G122" s="78">
        <v>243554.59375</v>
      </c>
      <c r="H122" s="78">
        <v>0</v>
      </c>
      <c r="I122" s="78">
        <v>21.173993110656699</v>
      </c>
      <c r="J122" s="78">
        <v>252355.7890625</v>
      </c>
      <c r="K122" s="78">
        <v>2523557.890625</v>
      </c>
      <c r="L122" s="78">
        <v>50471.157812500001</v>
      </c>
      <c r="M122" s="78">
        <v>6.4020132719350196</v>
      </c>
      <c r="N122" s="78">
        <v>4.7030432675989999</v>
      </c>
      <c r="O122" s="78">
        <v>42</v>
      </c>
      <c r="P122" s="78" t="s">
        <v>207</v>
      </c>
      <c r="Q122" s="78" t="s">
        <v>270</v>
      </c>
      <c r="R122" s="78" t="s">
        <v>217</v>
      </c>
      <c r="S122" s="78" t="s">
        <v>33</v>
      </c>
      <c r="T122" s="78" t="s">
        <v>33</v>
      </c>
      <c r="U122" s="78" t="s">
        <v>520</v>
      </c>
      <c r="V122" s="78" t="s">
        <v>37</v>
      </c>
      <c r="W122" s="78" t="s">
        <v>37</v>
      </c>
      <c r="X122" s="78" t="s">
        <v>37</v>
      </c>
      <c r="Y122" s="78" t="s">
        <v>37</v>
      </c>
      <c r="Z122" s="78" t="s">
        <v>36</v>
      </c>
      <c r="AA122" s="78" t="s">
        <v>36</v>
      </c>
      <c r="AB122" s="78" t="s">
        <v>521</v>
      </c>
      <c r="AC122" s="78" t="s">
        <v>36</v>
      </c>
      <c r="AD122" s="78" t="s">
        <v>247</v>
      </c>
      <c r="AE122" s="78" t="s">
        <v>36</v>
      </c>
      <c r="AF122" s="78" t="s">
        <v>37</v>
      </c>
      <c r="AG122" s="78" t="s">
        <v>201</v>
      </c>
      <c r="AH122" s="78" t="s">
        <v>41</v>
      </c>
      <c r="AI122" s="78" t="s">
        <v>44</v>
      </c>
      <c r="AJ122" s="78" t="s">
        <v>1253</v>
      </c>
    </row>
    <row r="123" spans="1:36" x14ac:dyDescent="0.3">
      <c r="A123" s="78" t="s">
        <v>1125</v>
      </c>
      <c r="B123" s="78">
        <v>117</v>
      </c>
      <c r="C123" s="78">
        <v>0</v>
      </c>
      <c r="D123" s="78">
        <v>0</v>
      </c>
      <c r="E123" s="78">
        <v>0</v>
      </c>
      <c r="F123" s="78">
        <v>0</v>
      </c>
      <c r="G123" s="78">
        <v>0</v>
      </c>
      <c r="H123" s="78">
        <v>0</v>
      </c>
      <c r="I123" s="78">
        <v>0</v>
      </c>
      <c r="J123" s="78">
        <v>0</v>
      </c>
      <c r="K123" s="78">
        <v>0</v>
      </c>
      <c r="L123" s="78">
        <v>0</v>
      </c>
      <c r="M123" s="78">
        <v>0</v>
      </c>
      <c r="N123" s="78">
        <v>0</v>
      </c>
      <c r="O123" s="78">
        <v>0.13200000000000001</v>
      </c>
      <c r="P123" s="78" t="s">
        <v>206</v>
      </c>
      <c r="Q123" s="78" t="s">
        <v>423</v>
      </c>
      <c r="R123" s="78" t="s">
        <v>521</v>
      </c>
      <c r="S123" s="78" t="s">
        <v>34</v>
      </c>
      <c r="T123" s="78" t="s">
        <v>34</v>
      </c>
      <c r="U123" s="78" t="s">
        <v>529</v>
      </c>
      <c r="V123" s="78" t="s">
        <v>36</v>
      </c>
      <c r="W123" s="78" t="s">
        <v>37</v>
      </c>
      <c r="X123" s="78" t="s">
        <v>37</v>
      </c>
      <c r="Y123" s="78" t="s">
        <v>37</v>
      </c>
      <c r="Z123" s="78" t="s">
        <v>36</v>
      </c>
      <c r="AA123" s="78" t="s">
        <v>36</v>
      </c>
      <c r="AB123" s="78" t="s">
        <v>218</v>
      </c>
      <c r="AC123" s="78" t="s">
        <v>36</v>
      </c>
      <c r="AD123" s="78" t="s">
        <v>36</v>
      </c>
      <c r="AE123" s="78" t="s">
        <v>247</v>
      </c>
      <c r="AF123" s="78" t="s">
        <v>36</v>
      </c>
      <c r="AG123" s="78" t="s">
        <v>201</v>
      </c>
      <c r="AH123" s="78" t="s">
        <v>43</v>
      </c>
      <c r="AI123" s="78" t="s">
        <v>45</v>
      </c>
      <c r="AJ123" s="78" t="s">
        <v>1253</v>
      </c>
    </row>
    <row r="124" spans="1:36" x14ac:dyDescent="0.3">
      <c r="A124" s="78" t="s">
        <v>1092</v>
      </c>
      <c r="B124" s="78">
        <v>84</v>
      </c>
      <c r="C124" s="78">
        <v>32.315177917480497</v>
      </c>
      <c r="D124" s="78">
        <v>32.279064178466797</v>
      </c>
      <c r="E124" s="78">
        <v>0</v>
      </c>
      <c r="F124" s="78">
        <v>91.879333496093807</v>
      </c>
      <c r="G124" s="78">
        <v>94.267868041992202</v>
      </c>
      <c r="H124" s="78">
        <v>0</v>
      </c>
      <c r="I124" s="78">
        <v>32.297121047973597</v>
      </c>
      <c r="J124" s="78">
        <v>93.073600769042997</v>
      </c>
      <c r="K124" s="78">
        <v>930.73600769043003</v>
      </c>
      <c r="L124" s="78">
        <v>18.614720153808602</v>
      </c>
      <c r="M124" s="78">
        <v>2.9688265159315099</v>
      </c>
      <c r="N124" s="78">
        <v>1.2698565115954901</v>
      </c>
      <c r="O124" s="78">
        <v>59.6</v>
      </c>
      <c r="P124" s="78" t="s">
        <v>207</v>
      </c>
      <c r="Q124" s="78" t="s">
        <v>265</v>
      </c>
      <c r="R124" s="78" t="s">
        <v>219</v>
      </c>
      <c r="S124" s="78" t="s">
        <v>33</v>
      </c>
      <c r="T124" s="78" t="s">
        <v>33</v>
      </c>
      <c r="U124" s="78" t="s">
        <v>520</v>
      </c>
      <c r="V124" s="78" t="s">
        <v>37</v>
      </c>
      <c r="W124" s="78" t="s">
        <v>37</v>
      </c>
      <c r="X124" s="78" t="s">
        <v>37</v>
      </c>
      <c r="Y124" s="78" t="s">
        <v>37</v>
      </c>
      <c r="Z124" s="78" t="s">
        <v>36</v>
      </c>
      <c r="AA124" s="78" t="s">
        <v>36</v>
      </c>
      <c r="AB124" s="78" t="s">
        <v>1026</v>
      </c>
      <c r="AC124" s="78" t="s">
        <v>36</v>
      </c>
      <c r="AD124" s="78" t="s">
        <v>247</v>
      </c>
      <c r="AE124" s="78" t="s">
        <v>36</v>
      </c>
      <c r="AF124" s="78" t="s">
        <v>37</v>
      </c>
      <c r="AG124" s="78" t="s">
        <v>201</v>
      </c>
      <c r="AH124" s="78" t="s">
        <v>40</v>
      </c>
      <c r="AI124" s="78" t="s">
        <v>44</v>
      </c>
      <c r="AJ124" s="78" t="s">
        <v>1253</v>
      </c>
    </row>
    <row r="125" spans="1:36" x14ac:dyDescent="0.3">
      <c r="A125" s="78" t="s">
        <v>1148</v>
      </c>
      <c r="B125" s="78">
        <v>140</v>
      </c>
      <c r="C125" s="78">
        <v>0</v>
      </c>
      <c r="D125" s="78">
        <v>0</v>
      </c>
      <c r="E125" s="78">
        <v>0</v>
      </c>
      <c r="F125" s="78">
        <v>0</v>
      </c>
      <c r="G125" s="78">
        <v>0</v>
      </c>
      <c r="H125" s="78">
        <v>0</v>
      </c>
      <c r="I125" s="78">
        <v>0</v>
      </c>
      <c r="J125" s="78">
        <v>0</v>
      </c>
      <c r="K125" s="78">
        <v>0</v>
      </c>
      <c r="L125" s="78">
        <v>0</v>
      </c>
      <c r="M125" s="78">
        <v>0</v>
      </c>
      <c r="N125" s="78">
        <v>0</v>
      </c>
      <c r="O125" s="78">
        <v>44.2</v>
      </c>
      <c r="P125" s="78" t="s">
        <v>206</v>
      </c>
      <c r="Q125" s="78" t="s">
        <v>324</v>
      </c>
      <c r="R125" s="78" t="s">
        <v>215</v>
      </c>
      <c r="S125" s="78" t="s">
        <v>33</v>
      </c>
      <c r="T125" s="78" t="s">
        <v>33</v>
      </c>
      <c r="U125" s="78" t="s">
        <v>527</v>
      </c>
      <c r="V125" s="78" t="s">
        <v>36</v>
      </c>
      <c r="W125" s="78" t="s">
        <v>36</v>
      </c>
      <c r="X125" s="78" t="s">
        <v>37</v>
      </c>
      <c r="Y125" s="78" t="s">
        <v>37</v>
      </c>
      <c r="Z125" s="78" t="s">
        <v>36</v>
      </c>
      <c r="AA125" s="78" t="s">
        <v>36</v>
      </c>
      <c r="AB125" s="78" t="s">
        <v>530</v>
      </c>
      <c r="AC125" s="78" t="s">
        <v>37</v>
      </c>
      <c r="AD125" s="78" t="s">
        <v>247</v>
      </c>
      <c r="AE125" s="78" t="s">
        <v>37</v>
      </c>
      <c r="AF125" s="78" t="s">
        <v>36</v>
      </c>
      <c r="AG125" s="78" t="s">
        <v>201</v>
      </c>
      <c r="AH125" s="78" t="s">
        <v>39</v>
      </c>
      <c r="AI125" s="78" t="s">
        <v>44</v>
      </c>
      <c r="AJ125" s="78" t="s">
        <v>1253</v>
      </c>
    </row>
    <row r="126" spans="1:36" x14ac:dyDescent="0.3">
      <c r="A126" s="78" t="s">
        <v>1110</v>
      </c>
      <c r="B126" s="78">
        <v>102</v>
      </c>
      <c r="C126" s="78">
        <v>28.6542263031006</v>
      </c>
      <c r="D126" s="78">
        <v>28.692873001098601</v>
      </c>
      <c r="E126" s="78">
        <v>0</v>
      </c>
      <c r="F126" s="78">
        <v>289.44287109375</v>
      </c>
      <c r="G126" s="78">
        <v>281.82116699218801</v>
      </c>
      <c r="H126" s="78">
        <v>0</v>
      </c>
      <c r="I126" s="78">
        <v>28.673549652099599</v>
      </c>
      <c r="J126" s="78">
        <v>285.63201904296898</v>
      </c>
      <c r="K126" s="78">
        <v>2856.3201904296898</v>
      </c>
      <c r="L126" s="78">
        <v>57.1264038085938</v>
      </c>
      <c r="M126" s="78">
        <v>3.4558068897786498</v>
      </c>
      <c r="N126" s="78">
        <v>1.7568368854426299</v>
      </c>
      <c r="O126" s="78">
        <v>29.2</v>
      </c>
      <c r="P126" s="78" t="s">
        <v>207</v>
      </c>
      <c r="Q126" s="78" t="s">
        <v>285</v>
      </c>
      <c r="R126" s="78" t="s">
        <v>522</v>
      </c>
      <c r="S126" s="78" t="s">
        <v>33</v>
      </c>
      <c r="T126" s="78" t="s">
        <v>33</v>
      </c>
      <c r="U126" s="78" t="s">
        <v>530</v>
      </c>
      <c r="V126" s="78" t="s">
        <v>36</v>
      </c>
      <c r="W126" s="78" t="s">
        <v>36</v>
      </c>
      <c r="X126" s="78" t="s">
        <v>36</v>
      </c>
      <c r="Y126" s="78" t="s">
        <v>37</v>
      </c>
      <c r="Z126" s="78" t="s">
        <v>36</v>
      </c>
      <c r="AA126" s="78" t="s">
        <v>36</v>
      </c>
      <c r="AB126" s="78" t="s">
        <v>525</v>
      </c>
      <c r="AC126" s="78" t="s">
        <v>36</v>
      </c>
      <c r="AD126" s="78" t="s">
        <v>247</v>
      </c>
      <c r="AE126" s="78" t="s">
        <v>37</v>
      </c>
      <c r="AF126" s="78" t="s">
        <v>36</v>
      </c>
      <c r="AG126" s="78" t="s">
        <v>203</v>
      </c>
      <c r="AH126" s="78" t="s">
        <v>205</v>
      </c>
      <c r="AI126" s="78" t="s">
        <v>44</v>
      </c>
      <c r="AJ126" s="78" t="s">
        <v>1253</v>
      </c>
    </row>
    <row r="127" spans="1:36" x14ac:dyDescent="0.3">
      <c r="A127" s="78" t="s">
        <v>1133</v>
      </c>
      <c r="B127" s="78">
        <v>125</v>
      </c>
      <c r="C127" s="78">
        <v>0</v>
      </c>
      <c r="D127" s="78">
        <v>0</v>
      </c>
      <c r="E127" s="78">
        <v>0</v>
      </c>
      <c r="F127" s="78">
        <v>0</v>
      </c>
      <c r="G127" s="78">
        <v>0</v>
      </c>
      <c r="H127" s="78">
        <v>0</v>
      </c>
      <c r="I127" s="78">
        <v>0</v>
      </c>
      <c r="J127" s="78">
        <v>0</v>
      </c>
      <c r="K127" s="78">
        <v>0</v>
      </c>
      <c r="L127" s="78">
        <v>0</v>
      </c>
      <c r="M127" s="78">
        <v>0</v>
      </c>
      <c r="N127" s="78">
        <v>0</v>
      </c>
      <c r="O127" s="78">
        <v>34.200000000000003</v>
      </c>
      <c r="P127" s="78" t="s">
        <v>206</v>
      </c>
      <c r="Q127" s="78" t="s">
        <v>289</v>
      </c>
      <c r="R127" s="78" t="s">
        <v>531</v>
      </c>
      <c r="S127" s="78" t="s">
        <v>33</v>
      </c>
      <c r="T127" s="78" t="s">
        <v>33</v>
      </c>
      <c r="U127" s="78" t="s">
        <v>527</v>
      </c>
      <c r="V127" s="78" t="s">
        <v>36</v>
      </c>
      <c r="W127" s="78" t="s">
        <v>36</v>
      </c>
      <c r="X127" s="78" t="s">
        <v>37</v>
      </c>
      <c r="Y127" s="78" t="s">
        <v>37</v>
      </c>
      <c r="Z127" s="78" t="s">
        <v>36</v>
      </c>
      <c r="AA127" s="78" t="s">
        <v>36</v>
      </c>
      <c r="AB127" s="78" t="s">
        <v>526</v>
      </c>
      <c r="AC127" s="78" t="s">
        <v>36</v>
      </c>
      <c r="AD127" s="78" t="s">
        <v>247</v>
      </c>
      <c r="AE127" s="78" t="s">
        <v>36</v>
      </c>
      <c r="AF127" s="78" t="s">
        <v>36</v>
      </c>
      <c r="AG127" s="78" t="s">
        <v>201</v>
      </c>
      <c r="AH127" s="78" t="s">
        <v>40</v>
      </c>
      <c r="AI127" s="78" t="s">
        <v>44</v>
      </c>
      <c r="AJ127" s="78" t="s">
        <v>1253</v>
      </c>
    </row>
    <row r="128" spans="1:36" x14ac:dyDescent="0.3">
      <c r="A128" s="78" t="s">
        <v>1131</v>
      </c>
      <c r="B128" s="78">
        <v>123</v>
      </c>
      <c r="C128" s="78">
        <v>31.469661712646499</v>
      </c>
      <c r="D128" s="78">
        <v>31.705751419067401</v>
      </c>
      <c r="E128" s="78">
        <v>0</v>
      </c>
      <c r="F128" s="78">
        <v>41.426513671875</v>
      </c>
      <c r="G128" s="78">
        <v>35.194961547851598</v>
      </c>
      <c r="H128" s="78">
        <v>0</v>
      </c>
      <c r="I128" s="78">
        <v>31.587706565856902</v>
      </c>
      <c r="J128" s="78">
        <v>38.310737609863303</v>
      </c>
      <c r="K128" s="78">
        <v>383.10737609863298</v>
      </c>
      <c r="L128" s="78">
        <v>7.6621475219726598</v>
      </c>
      <c r="M128" s="78">
        <v>2.58332051368523</v>
      </c>
      <c r="N128" s="78">
        <v>0.884350509349215</v>
      </c>
      <c r="O128" s="78">
        <v>51.6</v>
      </c>
      <c r="P128" s="78" t="s">
        <v>207</v>
      </c>
      <c r="Q128" s="78" t="s">
        <v>268</v>
      </c>
      <c r="R128" s="78" t="s">
        <v>523</v>
      </c>
      <c r="S128" s="78" t="s">
        <v>33</v>
      </c>
      <c r="T128" s="78" t="s">
        <v>33</v>
      </c>
      <c r="U128" s="78" t="s">
        <v>96</v>
      </c>
      <c r="V128" s="78" t="s">
        <v>36</v>
      </c>
      <c r="W128" s="78" t="s">
        <v>36</v>
      </c>
      <c r="X128" s="78" t="s">
        <v>36</v>
      </c>
      <c r="Y128" s="78" t="s">
        <v>36</v>
      </c>
      <c r="Z128" s="78" t="s">
        <v>37</v>
      </c>
      <c r="AA128" s="78" t="s">
        <v>36</v>
      </c>
      <c r="AB128" s="78" t="s">
        <v>223</v>
      </c>
      <c r="AC128" s="78" t="s">
        <v>36</v>
      </c>
      <c r="AD128" s="78" t="s">
        <v>247</v>
      </c>
      <c r="AE128" s="78" t="s">
        <v>36</v>
      </c>
      <c r="AF128" s="78" t="s">
        <v>36</v>
      </c>
      <c r="AG128" s="78" t="s">
        <v>203</v>
      </c>
      <c r="AH128" s="78" t="s">
        <v>40</v>
      </c>
      <c r="AI128" s="78" t="s">
        <v>44</v>
      </c>
      <c r="AJ128" s="78" t="s">
        <v>1253</v>
      </c>
    </row>
    <row r="129" spans="1:36" x14ac:dyDescent="0.3">
      <c r="A129" s="78" t="s">
        <v>1137</v>
      </c>
      <c r="B129" s="78">
        <v>37</v>
      </c>
      <c r="C129" s="78">
        <v>39.3354682922363</v>
      </c>
      <c r="D129" s="78">
        <v>0</v>
      </c>
      <c r="E129" s="78">
        <v>0</v>
      </c>
      <c r="F129" s="78">
        <v>0.18134413659572601</v>
      </c>
      <c r="G129" s="78">
        <v>0</v>
      </c>
      <c r="H129" s="78">
        <v>0</v>
      </c>
      <c r="I129" s="78">
        <v>39.3354682922363</v>
      </c>
      <c r="J129" s="78">
        <v>0.18134413659572601</v>
      </c>
      <c r="K129" s="78">
        <v>1.8134413659572599</v>
      </c>
      <c r="L129" s="78">
        <v>3.62688273191452E-2</v>
      </c>
      <c r="M129" s="78">
        <v>0.25850351808966499</v>
      </c>
      <c r="N129" s="78">
        <v>-1.4404664862463501</v>
      </c>
      <c r="O129" s="78">
        <v>65.400000000000006</v>
      </c>
      <c r="P129" s="78" t="s">
        <v>206</v>
      </c>
      <c r="Q129" s="78" t="s">
        <v>279</v>
      </c>
      <c r="R129" s="78" t="s">
        <v>521</v>
      </c>
      <c r="S129" s="78" t="s">
        <v>33</v>
      </c>
      <c r="T129" s="78" t="s">
        <v>33</v>
      </c>
      <c r="U129" s="78" t="s">
        <v>527</v>
      </c>
      <c r="V129" s="78" t="s">
        <v>36</v>
      </c>
      <c r="W129" s="78" t="s">
        <v>36</v>
      </c>
      <c r="X129" s="78" t="s">
        <v>37</v>
      </c>
      <c r="Y129" s="78" t="s">
        <v>37</v>
      </c>
      <c r="Z129" s="78" t="s">
        <v>36</v>
      </c>
      <c r="AA129" s="78" t="s">
        <v>36</v>
      </c>
      <c r="AB129" s="78" t="s">
        <v>520</v>
      </c>
      <c r="AC129" s="78" t="s">
        <v>36</v>
      </c>
      <c r="AD129" s="78" t="s">
        <v>247</v>
      </c>
      <c r="AE129" s="78" t="s">
        <v>36</v>
      </c>
      <c r="AF129" s="78" t="s">
        <v>36</v>
      </c>
      <c r="AG129" s="78" t="s">
        <v>201</v>
      </c>
      <c r="AH129" s="78" t="s">
        <v>40</v>
      </c>
      <c r="AI129" s="78" t="s">
        <v>44</v>
      </c>
      <c r="AJ129" s="78" t="s">
        <v>1253</v>
      </c>
    </row>
    <row r="130" spans="1:36" x14ac:dyDescent="0.3">
      <c r="A130" s="78" t="s">
        <v>1137</v>
      </c>
      <c r="B130" s="78">
        <v>129</v>
      </c>
      <c r="C130" s="78">
        <v>39.3354682922363</v>
      </c>
      <c r="D130" s="78">
        <v>0</v>
      </c>
      <c r="E130" s="78">
        <v>0</v>
      </c>
      <c r="F130" s="78">
        <v>0.18134413659572601</v>
      </c>
      <c r="G130" s="78">
        <v>0</v>
      </c>
      <c r="H130" s="78">
        <v>0</v>
      </c>
      <c r="I130" s="78">
        <v>39.3354682922363</v>
      </c>
      <c r="J130" s="78">
        <v>0.18134413659572601</v>
      </c>
      <c r="K130" s="78">
        <v>1.8134413659572599</v>
      </c>
      <c r="L130" s="78">
        <v>3.62688273191452E-2</v>
      </c>
      <c r="M130" s="78">
        <v>0.25850351808966499</v>
      </c>
      <c r="N130" s="78">
        <v>-1.4404664862463501</v>
      </c>
      <c r="O130" s="78">
        <v>65.400000000000006</v>
      </c>
      <c r="P130" s="78" t="s">
        <v>206</v>
      </c>
      <c r="Q130" s="78" t="s">
        <v>279</v>
      </c>
      <c r="R130" s="78" t="s">
        <v>521</v>
      </c>
      <c r="S130" s="78" t="s">
        <v>33</v>
      </c>
      <c r="T130" s="78" t="s">
        <v>33</v>
      </c>
      <c r="U130" s="78" t="s">
        <v>527</v>
      </c>
      <c r="V130" s="78" t="s">
        <v>36</v>
      </c>
      <c r="W130" s="78" t="s">
        <v>36</v>
      </c>
      <c r="X130" s="78" t="s">
        <v>37</v>
      </c>
      <c r="Y130" s="78" t="s">
        <v>37</v>
      </c>
      <c r="Z130" s="78" t="s">
        <v>36</v>
      </c>
      <c r="AA130" s="78" t="s">
        <v>36</v>
      </c>
      <c r="AB130" s="78" t="s">
        <v>520</v>
      </c>
      <c r="AC130" s="78" t="s">
        <v>36</v>
      </c>
      <c r="AD130" s="78" t="s">
        <v>247</v>
      </c>
      <c r="AE130" s="78" t="s">
        <v>36</v>
      </c>
      <c r="AF130" s="78" t="s">
        <v>36</v>
      </c>
      <c r="AG130" s="78" t="s">
        <v>201</v>
      </c>
      <c r="AH130" s="78" t="s">
        <v>40</v>
      </c>
      <c r="AI130" s="78" t="s">
        <v>44</v>
      </c>
      <c r="AJ130" s="78" t="s">
        <v>1253</v>
      </c>
    </row>
    <row r="131" spans="1:36" x14ac:dyDescent="0.3">
      <c r="A131" s="78" t="s">
        <v>1101</v>
      </c>
      <c r="B131" s="78">
        <v>92</v>
      </c>
      <c r="C131" s="78">
        <v>39.6332817077637</v>
      </c>
      <c r="D131" s="78">
        <v>38.6338500976562</v>
      </c>
      <c r="E131" s="78">
        <v>0</v>
      </c>
      <c r="F131" s="78">
        <v>0.50653976202011097</v>
      </c>
      <c r="G131" s="78">
        <v>1.0305535793304399</v>
      </c>
      <c r="H131" s="78">
        <v>0</v>
      </c>
      <c r="I131" s="78">
        <v>39.133565902709996</v>
      </c>
      <c r="J131" s="78">
        <v>0.76854667067527804</v>
      </c>
      <c r="K131" s="78">
        <v>7.6854667067527798</v>
      </c>
      <c r="L131" s="78">
        <v>0.153709334135056</v>
      </c>
      <c r="M131" s="78">
        <v>0.88567024555249296</v>
      </c>
      <c r="N131" s="78">
        <v>-0.81329975878352601</v>
      </c>
      <c r="O131" s="78">
        <v>0.75</v>
      </c>
      <c r="P131" s="78" t="s">
        <v>206</v>
      </c>
      <c r="Q131" s="78" t="s">
        <v>377</v>
      </c>
      <c r="R131" s="78" t="s">
        <v>225</v>
      </c>
      <c r="S131" s="78" t="s">
        <v>34</v>
      </c>
      <c r="T131" s="78" t="s">
        <v>34</v>
      </c>
      <c r="U131" s="78" t="s">
        <v>520</v>
      </c>
      <c r="V131" s="78" t="s">
        <v>37</v>
      </c>
      <c r="W131" s="78" t="s">
        <v>37</v>
      </c>
      <c r="X131" s="78" t="s">
        <v>37</v>
      </c>
      <c r="Y131" s="78" t="s">
        <v>37</v>
      </c>
      <c r="Z131" s="78" t="s">
        <v>36</v>
      </c>
      <c r="AA131" s="78" t="s">
        <v>36</v>
      </c>
      <c r="AB131" s="78" t="s">
        <v>1021</v>
      </c>
      <c r="AC131" s="78" t="s">
        <v>36</v>
      </c>
      <c r="AD131" s="78" t="s">
        <v>37</v>
      </c>
      <c r="AE131" s="78" t="s">
        <v>247</v>
      </c>
      <c r="AF131" s="78" t="s">
        <v>36</v>
      </c>
      <c r="AG131" s="78" t="s">
        <v>200</v>
      </c>
      <c r="AH131" s="78" t="s">
        <v>42</v>
      </c>
      <c r="AI131" s="78" t="s">
        <v>45</v>
      </c>
      <c r="AJ131" s="78" t="s">
        <v>1253</v>
      </c>
    </row>
    <row r="132" spans="1:36" x14ac:dyDescent="0.3">
      <c r="A132" s="78" t="s">
        <v>1098</v>
      </c>
      <c r="B132" s="78">
        <v>89</v>
      </c>
      <c r="C132" s="78">
        <v>32.071250915527301</v>
      </c>
      <c r="D132" s="78">
        <v>31.82470703125</v>
      </c>
      <c r="E132" s="78">
        <v>0</v>
      </c>
      <c r="F132" s="78">
        <v>109.27017211914099</v>
      </c>
      <c r="G132" s="78">
        <v>130.19462585449199</v>
      </c>
      <c r="H132" s="78">
        <v>0</v>
      </c>
      <c r="I132" s="78">
        <v>31.9479789733887</v>
      </c>
      <c r="J132" s="78">
        <v>119.73239898681599</v>
      </c>
      <c r="K132" s="78">
        <v>1197.32398986816</v>
      </c>
      <c r="L132" s="78">
        <v>23.946479797363299</v>
      </c>
      <c r="M132" s="78">
        <v>3.07821168421837</v>
      </c>
      <c r="N132" s="78">
        <v>1.3792416798823499</v>
      </c>
      <c r="O132" s="78">
        <v>11.3</v>
      </c>
      <c r="P132" s="78" t="s">
        <v>207</v>
      </c>
      <c r="Q132" s="78" t="s">
        <v>282</v>
      </c>
      <c r="R132" s="78" t="s">
        <v>524</v>
      </c>
      <c r="S132" s="78" t="s">
        <v>33</v>
      </c>
      <c r="T132" s="78" t="s">
        <v>33</v>
      </c>
      <c r="U132" s="78" t="s">
        <v>1025</v>
      </c>
      <c r="V132" s="78" t="s">
        <v>37</v>
      </c>
      <c r="W132" s="78" t="s">
        <v>37</v>
      </c>
      <c r="X132" s="78" t="s">
        <v>37</v>
      </c>
      <c r="Y132" s="78" t="s">
        <v>37</v>
      </c>
      <c r="Z132" s="78" t="s">
        <v>36</v>
      </c>
      <c r="AA132" s="78" t="s">
        <v>37</v>
      </c>
      <c r="AB132" s="78" t="s">
        <v>529</v>
      </c>
      <c r="AC132" s="78" t="s">
        <v>36</v>
      </c>
      <c r="AD132" s="78" t="s">
        <v>247</v>
      </c>
      <c r="AE132" s="78" t="s">
        <v>36</v>
      </c>
      <c r="AF132" s="78" t="s">
        <v>36</v>
      </c>
      <c r="AG132" s="78" t="s">
        <v>200</v>
      </c>
      <c r="AH132" s="78" t="s">
        <v>40</v>
      </c>
      <c r="AI132" s="78" t="s">
        <v>44</v>
      </c>
      <c r="AJ132" s="78" t="s">
        <v>1253</v>
      </c>
    </row>
    <row r="133" spans="1:36" x14ac:dyDescent="0.3">
      <c r="A133" s="78" t="s">
        <v>1087</v>
      </c>
      <c r="B133" s="78">
        <v>79</v>
      </c>
      <c r="C133" s="78">
        <v>16.138364791870099</v>
      </c>
      <c r="D133" s="78">
        <v>16.1322135925293</v>
      </c>
      <c r="E133" s="78">
        <v>0</v>
      </c>
      <c r="F133" s="78">
        <v>9034566</v>
      </c>
      <c r="G133" s="78">
        <v>9074146</v>
      </c>
      <c r="H133" s="78">
        <v>0</v>
      </c>
      <c r="I133" s="78">
        <v>16.1352891921997</v>
      </c>
      <c r="J133" s="78">
        <v>9054356</v>
      </c>
      <c r="K133" s="78">
        <v>90543560</v>
      </c>
      <c r="L133" s="78">
        <v>1810871.2</v>
      </c>
      <c r="M133" s="78">
        <v>7.9568575661252199</v>
      </c>
      <c r="N133" s="78">
        <v>6.2578875617892002</v>
      </c>
      <c r="O133" s="78">
        <v>53.6</v>
      </c>
      <c r="P133" s="78" t="s">
        <v>207</v>
      </c>
      <c r="Q133" s="78" t="s">
        <v>274</v>
      </c>
      <c r="R133" s="78" t="s">
        <v>528</v>
      </c>
      <c r="S133" s="78" t="s">
        <v>33</v>
      </c>
      <c r="T133" s="78" t="s">
        <v>33</v>
      </c>
      <c r="U133" s="78" t="s">
        <v>1025</v>
      </c>
      <c r="V133" s="78" t="s">
        <v>37</v>
      </c>
      <c r="W133" s="78" t="s">
        <v>37</v>
      </c>
      <c r="X133" s="78" t="s">
        <v>37</v>
      </c>
      <c r="Y133" s="78" t="s">
        <v>37</v>
      </c>
      <c r="Z133" s="78" t="s">
        <v>36</v>
      </c>
      <c r="AA133" s="78" t="s">
        <v>37</v>
      </c>
      <c r="AB133" s="78" t="s">
        <v>99</v>
      </c>
      <c r="AC133" s="78" t="s">
        <v>36</v>
      </c>
      <c r="AD133" s="78" t="s">
        <v>247</v>
      </c>
      <c r="AE133" s="78" t="s">
        <v>36</v>
      </c>
      <c r="AF133" s="78" t="s">
        <v>36</v>
      </c>
      <c r="AG133" s="78" t="s">
        <v>201</v>
      </c>
      <c r="AH133" s="78" t="s">
        <v>41</v>
      </c>
      <c r="AI133" s="78" t="s">
        <v>44</v>
      </c>
      <c r="AJ133" s="78" t="s">
        <v>1253</v>
      </c>
    </row>
    <row r="134" spans="1:36" x14ac:dyDescent="0.3">
      <c r="A134" s="78" t="s">
        <v>1116</v>
      </c>
      <c r="B134" s="78">
        <v>108</v>
      </c>
      <c r="C134" s="78">
        <v>26.692264556884801</v>
      </c>
      <c r="D134" s="78">
        <v>26.733110427856399</v>
      </c>
      <c r="E134" s="78">
        <v>0</v>
      </c>
      <c r="F134" s="78">
        <v>1121.78637695312</v>
      </c>
      <c r="G134" s="78">
        <v>1090.58984375</v>
      </c>
      <c r="H134" s="78">
        <v>0</v>
      </c>
      <c r="I134" s="78">
        <v>26.712687492370598</v>
      </c>
      <c r="J134" s="78">
        <v>1106.18811035156</v>
      </c>
      <c r="K134" s="78">
        <v>11061.8811035156</v>
      </c>
      <c r="L134" s="78">
        <v>221.23762207031299</v>
      </c>
      <c r="M134" s="78">
        <v>4.0438289862281902</v>
      </c>
      <c r="N134" s="78">
        <v>2.3448589818921799</v>
      </c>
      <c r="O134" s="78">
        <v>41.4</v>
      </c>
      <c r="P134" s="78" t="s">
        <v>207</v>
      </c>
      <c r="Q134" s="78" t="s">
        <v>271</v>
      </c>
      <c r="R134" s="78" t="s">
        <v>217</v>
      </c>
      <c r="S134" s="78" t="s">
        <v>33</v>
      </c>
      <c r="T134" s="78" t="s">
        <v>33</v>
      </c>
      <c r="U134" s="78" t="s">
        <v>530</v>
      </c>
      <c r="V134" s="78" t="s">
        <v>36</v>
      </c>
      <c r="W134" s="78" t="s">
        <v>36</v>
      </c>
      <c r="X134" s="78" t="s">
        <v>36</v>
      </c>
      <c r="Y134" s="78" t="s">
        <v>37</v>
      </c>
      <c r="Z134" s="78" t="s">
        <v>36</v>
      </c>
      <c r="AA134" s="78" t="s">
        <v>36</v>
      </c>
      <c r="AB134" s="78" t="s">
        <v>531</v>
      </c>
      <c r="AC134" s="78" t="s">
        <v>36</v>
      </c>
      <c r="AD134" s="78" t="s">
        <v>247</v>
      </c>
      <c r="AE134" s="78" t="s">
        <v>36</v>
      </c>
      <c r="AF134" s="78" t="s">
        <v>36</v>
      </c>
      <c r="AG134" s="78" t="s">
        <v>201</v>
      </c>
      <c r="AH134" s="78" t="s">
        <v>41</v>
      </c>
      <c r="AI134" s="78" t="s">
        <v>44</v>
      </c>
      <c r="AJ134" s="78" t="s">
        <v>1253</v>
      </c>
    </row>
    <row r="135" spans="1:36" x14ac:dyDescent="0.3">
      <c r="A135" s="78" t="s">
        <v>1154</v>
      </c>
      <c r="B135" s="78">
        <v>144</v>
      </c>
      <c r="C135" s="78">
        <v>36.830657958984403</v>
      </c>
      <c r="D135" s="78">
        <v>36.505084991455099</v>
      </c>
      <c r="E135" s="78">
        <v>0</v>
      </c>
      <c r="F135" s="78">
        <v>7.3792099952697798</v>
      </c>
      <c r="G135" s="78">
        <v>9.1928339004516602</v>
      </c>
      <c r="H135" s="78">
        <v>0</v>
      </c>
      <c r="I135" s="78">
        <v>36.667871475219698</v>
      </c>
      <c r="J135" s="78">
        <v>8.2860219478607195</v>
      </c>
      <c r="K135" s="78">
        <v>82.860219478607206</v>
      </c>
      <c r="L135" s="78">
        <v>1.65720438957214</v>
      </c>
      <c r="M135" s="78">
        <v>1.9183460793149401</v>
      </c>
      <c r="N135" s="78">
        <v>0.21937607497892</v>
      </c>
      <c r="O135" s="78">
        <v>24.2</v>
      </c>
      <c r="P135" s="78" t="s">
        <v>207</v>
      </c>
      <c r="Q135" s="78" t="s">
        <v>291</v>
      </c>
      <c r="R135" s="78" t="s">
        <v>225</v>
      </c>
      <c r="S135" s="78" t="s">
        <v>33</v>
      </c>
      <c r="T135" s="78" t="s">
        <v>33</v>
      </c>
      <c r="U135" s="78" t="s">
        <v>532</v>
      </c>
      <c r="V135" s="78" t="s">
        <v>36</v>
      </c>
      <c r="W135" s="78" t="s">
        <v>36</v>
      </c>
      <c r="X135" s="78" t="s">
        <v>36</v>
      </c>
      <c r="Y135" s="78" t="s">
        <v>36</v>
      </c>
      <c r="Z135" s="78" t="s">
        <v>37</v>
      </c>
      <c r="AA135" s="78" t="s">
        <v>36</v>
      </c>
      <c r="AB135" s="78" t="s">
        <v>526</v>
      </c>
      <c r="AC135" s="78" t="s">
        <v>36</v>
      </c>
      <c r="AD135" s="78" t="s">
        <v>247</v>
      </c>
      <c r="AE135" s="78" t="s">
        <v>36</v>
      </c>
      <c r="AF135" s="78" t="s">
        <v>36</v>
      </c>
      <c r="AG135" s="78" t="s">
        <v>200</v>
      </c>
      <c r="AH135" s="78" t="s">
        <v>41</v>
      </c>
      <c r="AI135" s="78" t="s">
        <v>44</v>
      </c>
      <c r="AJ135" s="78" t="s">
        <v>1253</v>
      </c>
    </row>
    <row r="136" spans="1:36" x14ac:dyDescent="0.3">
      <c r="A136" s="78" t="s">
        <v>1074</v>
      </c>
      <c r="B136" s="78">
        <v>67</v>
      </c>
      <c r="C136" s="78">
        <v>0</v>
      </c>
      <c r="D136" s="78">
        <v>0</v>
      </c>
      <c r="E136" s="78">
        <v>0</v>
      </c>
      <c r="F136" s="78">
        <v>0</v>
      </c>
      <c r="G136" s="78">
        <v>0</v>
      </c>
      <c r="H136" s="78">
        <v>0</v>
      </c>
      <c r="I136" s="78">
        <v>0</v>
      </c>
      <c r="J136" s="78">
        <v>0</v>
      </c>
      <c r="K136" s="78">
        <v>0</v>
      </c>
      <c r="L136" s="78">
        <v>0</v>
      </c>
      <c r="M136" s="78">
        <v>0</v>
      </c>
      <c r="N136" s="78">
        <v>0</v>
      </c>
      <c r="O136" s="78">
        <v>1.99</v>
      </c>
      <c r="P136" s="78" t="s">
        <v>206</v>
      </c>
      <c r="Q136" s="78" t="s">
        <v>459</v>
      </c>
      <c r="R136" s="78" t="s">
        <v>216</v>
      </c>
      <c r="S136" s="78" t="s">
        <v>34</v>
      </c>
      <c r="T136" s="78" t="s">
        <v>34</v>
      </c>
      <c r="U136" s="78" t="s">
        <v>527</v>
      </c>
      <c r="V136" s="78" t="s">
        <v>36</v>
      </c>
      <c r="W136" s="78" t="s">
        <v>36</v>
      </c>
      <c r="X136" s="78" t="s">
        <v>37</v>
      </c>
      <c r="Y136" s="78" t="s">
        <v>37</v>
      </c>
      <c r="Z136" s="78" t="s">
        <v>36</v>
      </c>
      <c r="AA136" s="78" t="s">
        <v>36</v>
      </c>
      <c r="AB136" s="78" t="s">
        <v>526</v>
      </c>
      <c r="AC136" s="78" t="s">
        <v>37</v>
      </c>
      <c r="AD136" s="78" t="s">
        <v>36</v>
      </c>
      <c r="AE136" s="78" t="s">
        <v>247</v>
      </c>
      <c r="AF136" s="78" t="s">
        <v>36</v>
      </c>
      <c r="AG136" s="78" t="s">
        <v>200</v>
      </c>
      <c r="AH136" s="78" t="s">
        <v>39</v>
      </c>
      <c r="AI136" s="78" t="s">
        <v>45</v>
      </c>
      <c r="AJ136" s="78" t="s">
        <v>1254</v>
      </c>
    </row>
    <row r="137" spans="1:36" x14ac:dyDescent="0.3">
      <c r="A137" s="78" t="s">
        <v>1144</v>
      </c>
      <c r="B137" s="78">
        <v>136</v>
      </c>
      <c r="C137" s="78">
        <v>0</v>
      </c>
      <c r="D137" s="78">
        <v>0</v>
      </c>
      <c r="E137" s="78">
        <v>0</v>
      </c>
      <c r="F137" s="78">
        <v>0</v>
      </c>
      <c r="G137" s="78">
        <v>0</v>
      </c>
      <c r="H137" s="78">
        <v>0</v>
      </c>
      <c r="I137" s="78">
        <v>0</v>
      </c>
      <c r="J137" s="78">
        <v>0</v>
      </c>
      <c r="K137" s="78">
        <v>0</v>
      </c>
      <c r="L137" s="78">
        <v>0</v>
      </c>
      <c r="M137" s="78">
        <v>0</v>
      </c>
      <c r="N137" s="78">
        <v>0</v>
      </c>
      <c r="O137" s="78">
        <v>23.6</v>
      </c>
      <c r="P137" s="78" t="s">
        <v>206</v>
      </c>
      <c r="Q137" s="78" t="s">
        <v>297</v>
      </c>
      <c r="R137" s="78" t="s">
        <v>216</v>
      </c>
      <c r="S137" s="78" t="s">
        <v>33</v>
      </c>
      <c r="T137" s="78" t="s">
        <v>33</v>
      </c>
      <c r="U137" s="78" t="s">
        <v>92</v>
      </c>
      <c r="V137" s="78" t="s">
        <v>36</v>
      </c>
      <c r="W137" s="78" t="s">
        <v>36</v>
      </c>
      <c r="X137" s="78" t="s">
        <v>36</v>
      </c>
      <c r="Y137" s="78" t="s">
        <v>36</v>
      </c>
      <c r="Z137" s="78" t="s">
        <v>37</v>
      </c>
      <c r="AA137" s="78" t="s">
        <v>36</v>
      </c>
      <c r="AB137" s="78" t="s">
        <v>526</v>
      </c>
      <c r="AC137" s="78" t="s">
        <v>37</v>
      </c>
      <c r="AD137" s="78" t="s">
        <v>247</v>
      </c>
      <c r="AE137" s="78" t="s">
        <v>36</v>
      </c>
      <c r="AF137" s="78" t="s">
        <v>36</v>
      </c>
      <c r="AG137" s="78" t="s">
        <v>200</v>
      </c>
      <c r="AH137" s="78" t="s">
        <v>39</v>
      </c>
      <c r="AI137" s="78" t="s">
        <v>44</v>
      </c>
      <c r="AJ137" s="78" t="s">
        <v>1253</v>
      </c>
    </row>
    <row r="138" spans="1:36" x14ac:dyDescent="0.3">
      <c r="A138" s="78" t="s">
        <v>1164</v>
      </c>
      <c r="B138" s="78">
        <v>154</v>
      </c>
      <c r="C138" s="78">
        <v>20.541162490844702</v>
      </c>
      <c r="D138" s="78">
        <v>20.6209621429443</v>
      </c>
      <c r="E138" s="78">
        <v>0</v>
      </c>
      <c r="F138" s="78">
        <v>439711.25</v>
      </c>
      <c r="G138" s="78">
        <v>416653.3125</v>
      </c>
      <c r="H138" s="78">
        <v>0</v>
      </c>
      <c r="I138" s="78">
        <v>20.581062316894499</v>
      </c>
      <c r="J138" s="78">
        <v>428182.28125</v>
      </c>
      <c r="K138" s="78">
        <v>4281822.8125</v>
      </c>
      <c r="L138" s="78">
        <v>85636.456250000003</v>
      </c>
      <c r="M138" s="78">
        <v>6.6316286916492997</v>
      </c>
      <c r="N138" s="78">
        <v>4.9326586873132801</v>
      </c>
      <c r="O138" s="78">
        <v>12.6</v>
      </c>
      <c r="P138" s="78" t="s">
        <v>207</v>
      </c>
      <c r="Q138" s="78" t="s">
        <v>293</v>
      </c>
      <c r="R138" s="78" t="s">
        <v>218</v>
      </c>
      <c r="S138" s="78" t="s">
        <v>33</v>
      </c>
      <c r="T138" s="78" t="s">
        <v>33</v>
      </c>
      <c r="U138" s="78" t="s">
        <v>99</v>
      </c>
      <c r="V138" s="78" t="s">
        <v>36</v>
      </c>
      <c r="W138" s="78" t="s">
        <v>36</v>
      </c>
      <c r="X138" s="78" t="s">
        <v>36</v>
      </c>
      <c r="Y138" s="78" t="s">
        <v>36</v>
      </c>
      <c r="Z138" s="78" t="s">
        <v>37</v>
      </c>
      <c r="AA138" s="78" t="s">
        <v>36</v>
      </c>
      <c r="AB138" s="78" t="s">
        <v>224</v>
      </c>
      <c r="AC138" s="78" t="s">
        <v>36</v>
      </c>
      <c r="AD138" s="78" t="s">
        <v>247</v>
      </c>
      <c r="AE138" s="78" t="s">
        <v>36</v>
      </c>
      <c r="AF138" s="78" t="s">
        <v>36</v>
      </c>
      <c r="AG138" s="78" t="s">
        <v>203</v>
      </c>
      <c r="AH138" s="78" t="s">
        <v>41</v>
      </c>
      <c r="AI138" s="78" t="s">
        <v>44</v>
      </c>
      <c r="AJ138" s="78" t="s">
        <v>1253</v>
      </c>
    </row>
    <row r="139" spans="1:36" x14ac:dyDescent="0.3">
      <c r="A139" s="78" t="s">
        <v>1076</v>
      </c>
      <c r="B139" s="78">
        <v>71</v>
      </c>
      <c r="C139" s="78">
        <v>0</v>
      </c>
      <c r="D139" s="78">
        <v>0</v>
      </c>
      <c r="E139" s="78">
        <v>0</v>
      </c>
      <c r="F139" s="78">
        <v>0</v>
      </c>
      <c r="G139" s="78">
        <v>0</v>
      </c>
      <c r="H139" s="78">
        <v>0</v>
      </c>
      <c r="I139" s="78">
        <v>0</v>
      </c>
      <c r="J139" s="78">
        <v>0</v>
      </c>
      <c r="K139" s="78">
        <v>0</v>
      </c>
      <c r="L139" s="78">
        <v>0</v>
      </c>
      <c r="M139" s="78">
        <v>0</v>
      </c>
      <c r="N139" s="78">
        <v>0</v>
      </c>
      <c r="O139" s="78">
        <v>0.192</v>
      </c>
      <c r="P139" s="78" t="s">
        <v>206</v>
      </c>
      <c r="Q139" s="78" t="s">
        <v>428</v>
      </c>
      <c r="R139" s="78" t="s">
        <v>218</v>
      </c>
      <c r="S139" s="78" t="s">
        <v>34</v>
      </c>
      <c r="T139" s="78" t="s">
        <v>34</v>
      </c>
      <c r="U139" s="78" t="s">
        <v>99</v>
      </c>
      <c r="V139" s="78" t="s">
        <v>36</v>
      </c>
      <c r="W139" s="78" t="s">
        <v>36</v>
      </c>
      <c r="X139" s="78" t="s">
        <v>36</v>
      </c>
      <c r="Y139" s="78" t="s">
        <v>36</v>
      </c>
      <c r="Z139" s="78" t="s">
        <v>37</v>
      </c>
      <c r="AA139" s="78" t="s">
        <v>36</v>
      </c>
      <c r="AB139" s="78" t="s">
        <v>529</v>
      </c>
      <c r="AC139" s="78" t="s">
        <v>36</v>
      </c>
      <c r="AD139" s="78" t="s">
        <v>37</v>
      </c>
      <c r="AE139" s="78" t="s">
        <v>247</v>
      </c>
      <c r="AF139" s="78" t="s">
        <v>36</v>
      </c>
      <c r="AG139" s="78" t="s">
        <v>203</v>
      </c>
      <c r="AH139" s="78" t="s">
        <v>42</v>
      </c>
      <c r="AI139" s="78" t="s">
        <v>45</v>
      </c>
      <c r="AJ139" s="78" t="s">
        <v>1253</v>
      </c>
    </row>
    <row r="140" spans="1:36" x14ac:dyDescent="0.3">
      <c r="A140" s="78" t="s">
        <v>1070</v>
      </c>
      <c r="B140" s="78">
        <v>59</v>
      </c>
      <c r="C140" s="78">
        <v>0</v>
      </c>
      <c r="D140" s="78">
        <v>0</v>
      </c>
      <c r="E140" s="78">
        <v>0</v>
      </c>
      <c r="F140" s="78">
        <v>0</v>
      </c>
      <c r="G140" s="78">
        <v>0</v>
      </c>
      <c r="H140" s="78">
        <v>0</v>
      </c>
      <c r="I140" s="78">
        <v>0</v>
      </c>
      <c r="J140" s="78">
        <v>0</v>
      </c>
      <c r="K140" s="78">
        <v>0</v>
      </c>
      <c r="L140" s="78">
        <v>0</v>
      </c>
      <c r="M140" s="78">
        <v>0</v>
      </c>
      <c r="N140" s="78">
        <v>0</v>
      </c>
      <c r="O140" s="78">
        <v>14.8</v>
      </c>
      <c r="P140" s="78" t="s">
        <v>206</v>
      </c>
      <c r="Q140" s="78" t="s">
        <v>448</v>
      </c>
      <c r="R140" s="78" t="s">
        <v>216</v>
      </c>
      <c r="S140" s="78" t="s">
        <v>34</v>
      </c>
      <c r="T140" s="78" t="s">
        <v>34</v>
      </c>
      <c r="U140" s="78" t="s">
        <v>92</v>
      </c>
      <c r="V140" s="78" t="s">
        <v>36</v>
      </c>
      <c r="W140" s="78" t="s">
        <v>36</v>
      </c>
      <c r="X140" s="78" t="s">
        <v>36</v>
      </c>
      <c r="Y140" s="78" t="s">
        <v>36</v>
      </c>
      <c r="Z140" s="78" t="s">
        <v>37</v>
      </c>
      <c r="AA140" s="78" t="s">
        <v>36</v>
      </c>
      <c r="AB140" s="78" t="s">
        <v>526</v>
      </c>
      <c r="AC140" s="78" t="s">
        <v>37</v>
      </c>
      <c r="AD140" s="78" t="s">
        <v>36</v>
      </c>
      <c r="AE140" s="78" t="s">
        <v>247</v>
      </c>
      <c r="AF140" s="78" t="s">
        <v>36</v>
      </c>
      <c r="AG140" s="78" t="s">
        <v>200</v>
      </c>
      <c r="AH140" s="78" t="s">
        <v>205</v>
      </c>
      <c r="AI140" s="78" t="s">
        <v>45</v>
      </c>
      <c r="AJ140" s="78" t="s">
        <v>1253</v>
      </c>
    </row>
    <row r="141" spans="1:36" x14ac:dyDescent="0.3">
      <c r="A141" s="78" t="s">
        <v>1126</v>
      </c>
      <c r="B141" s="78">
        <v>118</v>
      </c>
      <c r="C141" s="78">
        <v>25.173103332519499</v>
      </c>
      <c r="D141" s="78">
        <v>25.2352485656738</v>
      </c>
      <c r="E141" s="78">
        <v>0</v>
      </c>
      <c r="F141" s="78">
        <v>3202.37182617188</v>
      </c>
      <c r="G141" s="78">
        <v>3067.86206054688</v>
      </c>
      <c r="H141" s="78">
        <v>0</v>
      </c>
      <c r="I141" s="78">
        <v>25.204175949096701</v>
      </c>
      <c r="J141" s="78">
        <v>3135.11694335938</v>
      </c>
      <c r="K141" s="78">
        <v>31351.169433593801</v>
      </c>
      <c r="L141" s="78">
        <v>627.02338867187495</v>
      </c>
      <c r="M141" s="78">
        <v>4.4962537451375297</v>
      </c>
      <c r="N141" s="78">
        <v>2.7972837408015101</v>
      </c>
      <c r="O141" s="78">
        <v>18</v>
      </c>
      <c r="P141" s="78" t="s">
        <v>207</v>
      </c>
      <c r="Q141" s="78" t="s">
        <v>295</v>
      </c>
      <c r="R141" s="78" t="s">
        <v>224</v>
      </c>
      <c r="S141" s="78" t="s">
        <v>33</v>
      </c>
      <c r="T141" s="78" t="s">
        <v>33</v>
      </c>
      <c r="U141" s="78" t="s">
        <v>223</v>
      </c>
      <c r="V141" s="78" t="s">
        <v>36</v>
      </c>
      <c r="W141" s="78" t="s">
        <v>36</v>
      </c>
      <c r="X141" s="78" t="s">
        <v>36</v>
      </c>
      <c r="Y141" s="78" t="s">
        <v>37</v>
      </c>
      <c r="Z141" s="78" t="s">
        <v>36</v>
      </c>
      <c r="AA141" s="78" t="s">
        <v>36</v>
      </c>
      <c r="AB141" s="78" t="s">
        <v>214</v>
      </c>
      <c r="AC141" s="78" t="s">
        <v>36</v>
      </c>
      <c r="AD141" s="78" t="s">
        <v>247</v>
      </c>
      <c r="AE141" s="78" t="s">
        <v>37</v>
      </c>
      <c r="AF141" s="78" t="s">
        <v>36</v>
      </c>
      <c r="AG141" s="78" t="s">
        <v>203</v>
      </c>
      <c r="AH141" s="78" t="s">
        <v>40</v>
      </c>
      <c r="AI141" s="78" t="s">
        <v>44</v>
      </c>
      <c r="AJ141" s="78" t="s">
        <v>1253</v>
      </c>
    </row>
    <row r="142" spans="1:36" x14ac:dyDescent="0.3">
      <c r="A142" s="78" t="s">
        <v>1073</v>
      </c>
      <c r="B142" s="78">
        <v>65</v>
      </c>
      <c r="C142" s="78">
        <v>32.902137756347699</v>
      </c>
      <c r="D142" s="78">
        <v>33.058525085449197</v>
      </c>
      <c r="E142" s="78">
        <v>0</v>
      </c>
      <c r="F142" s="78">
        <v>62.265773773193402</v>
      </c>
      <c r="G142" s="78">
        <v>55.718135833740199</v>
      </c>
      <c r="H142" s="78">
        <v>0</v>
      </c>
      <c r="I142" s="78">
        <v>32.980331420898402</v>
      </c>
      <c r="J142" s="78">
        <v>58.991954803466797</v>
      </c>
      <c r="K142" s="78">
        <v>589.91954803466797</v>
      </c>
      <c r="L142" s="78">
        <v>11.7983909606934</v>
      </c>
      <c r="M142" s="78">
        <v>2.7707927875285798</v>
      </c>
      <c r="N142" s="78">
        <v>1.07182278319256</v>
      </c>
      <c r="O142" s="78">
        <v>0.28199999999999997</v>
      </c>
      <c r="P142" s="78" t="s">
        <v>207</v>
      </c>
      <c r="Q142" s="78" t="s">
        <v>380</v>
      </c>
      <c r="R142" s="78" t="s">
        <v>218</v>
      </c>
      <c r="S142" s="78" t="s">
        <v>34</v>
      </c>
      <c r="T142" s="78" t="s">
        <v>34</v>
      </c>
      <c r="U142" s="78" t="s">
        <v>529</v>
      </c>
      <c r="V142" s="78" t="s">
        <v>36</v>
      </c>
      <c r="W142" s="78" t="s">
        <v>37</v>
      </c>
      <c r="X142" s="78" t="s">
        <v>37</v>
      </c>
      <c r="Y142" s="78" t="s">
        <v>37</v>
      </c>
      <c r="Z142" s="78" t="s">
        <v>36</v>
      </c>
      <c r="AA142" s="78" t="s">
        <v>36</v>
      </c>
      <c r="AB142" s="78" t="s">
        <v>526</v>
      </c>
      <c r="AC142" s="78" t="s">
        <v>36</v>
      </c>
      <c r="AD142" s="78" t="s">
        <v>37</v>
      </c>
      <c r="AE142" s="78" t="s">
        <v>247</v>
      </c>
      <c r="AF142" s="78" t="s">
        <v>36</v>
      </c>
      <c r="AG142" s="78" t="s">
        <v>201</v>
      </c>
      <c r="AH142" s="78" t="s">
        <v>42</v>
      </c>
      <c r="AI142" s="78" t="s">
        <v>45</v>
      </c>
      <c r="AJ142" s="78" t="s">
        <v>1254</v>
      </c>
    </row>
    <row r="143" spans="1:36" x14ac:dyDescent="0.3">
      <c r="A143" s="78" t="s">
        <v>1069</v>
      </c>
      <c r="B143" s="78">
        <v>57</v>
      </c>
      <c r="C143" s="78">
        <v>0</v>
      </c>
      <c r="D143" s="78">
        <v>0</v>
      </c>
      <c r="E143" s="78">
        <v>0</v>
      </c>
      <c r="F143" s="78">
        <v>0</v>
      </c>
      <c r="G143" s="78">
        <v>0</v>
      </c>
      <c r="H143" s="78">
        <v>0</v>
      </c>
      <c r="I143" s="78">
        <v>0</v>
      </c>
      <c r="J143" s="78">
        <v>0</v>
      </c>
      <c r="K143" s="78">
        <v>0</v>
      </c>
      <c r="L143" s="78">
        <v>0</v>
      </c>
      <c r="M143" s="78">
        <v>0</v>
      </c>
      <c r="N143" s="78">
        <v>0</v>
      </c>
      <c r="O143" s="78">
        <v>10.1</v>
      </c>
      <c r="P143" s="78" t="s">
        <v>206</v>
      </c>
      <c r="Q143" s="78" t="s">
        <v>431</v>
      </c>
      <c r="R143" s="78" t="s">
        <v>224</v>
      </c>
      <c r="S143" s="78" t="s">
        <v>34</v>
      </c>
      <c r="T143" s="78" t="s">
        <v>34</v>
      </c>
      <c r="U143" s="78" t="s">
        <v>223</v>
      </c>
      <c r="V143" s="78" t="s">
        <v>36</v>
      </c>
      <c r="W143" s="78" t="s">
        <v>36</v>
      </c>
      <c r="X143" s="78" t="s">
        <v>36</v>
      </c>
      <c r="Y143" s="78" t="s">
        <v>37</v>
      </c>
      <c r="Z143" s="78" t="s">
        <v>36</v>
      </c>
      <c r="AA143" s="78" t="s">
        <v>36</v>
      </c>
      <c r="AB143" s="78" t="s">
        <v>526</v>
      </c>
      <c r="AC143" s="78" t="s">
        <v>36</v>
      </c>
      <c r="AD143" s="78" t="s">
        <v>36</v>
      </c>
      <c r="AE143" s="78" t="s">
        <v>247</v>
      </c>
      <c r="AF143" s="78" t="s">
        <v>36</v>
      </c>
      <c r="AG143" s="78" t="s">
        <v>201</v>
      </c>
      <c r="AH143" s="78" t="s">
        <v>42</v>
      </c>
      <c r="AI143" s="78" t="s">
        <v>45</v>
      </c>
      <c r="AJ143" s="78" t="s">
        <v>1253</v>
      </c>
    </row>
    <row r="144" spans="1:36" x14ac:dyDescent="0.3">
      <c r="A144" s="78" t="s">
        <v>1066</v>
      </c>
      <c r="B144" s="78">
        <v>51</v>
      </c>
      <c r="C144" s="78">
        <v>0</v>
      </c>
      <c r="D144" s="78">
        <v>0</v>
      </c>
      <c r="E144" s="78">
        <v>0</v>
      </c>
      <c r="F144" s="78">
        <v>0</v>
      </c>
      <c r="G144" s="78">
        <v>0</v>
      </c>
      <c r="H144" s="78">
        <v>0</v>
      </c>
      <c r="I144" s="78">
        <v>0</v>
      </c>
      <c r="J144" s="78">
        <v>0</v>
      </c>
      <c r="K144" s="78">
        <v>0</v>
      </c>
      <c r="L144" s="78">
        <v>0</v>
      </c>
      <c r="M144" s="78">
        <v>0</v>
      </c>
      <c r="N144" s="78">
        <v>0</v>
      </c>
      <c r="O144" s="78">
        <v>4.6399999999999997</v>
      </c>
      <c r="P144" s="78" t="s">
        <v>206</v>
      </c>
      <c r="Q144" s="78" t="s">
        <v>448</v>
      </c>
      <c r="R144" s="78" t="s">
        <v>216</v>
      </c>
      <c r="S144" s="78" t="s">
        <v>34</v>
      </c>
      <c r="T144" s="78" t="s">
        <v>34</v>
      </c>
      <c r="U144" s="78" t="s">
        <v>92</v>
      </c>
      <c r="V144" s="78" t="s">
        <v>36</v>
      </c>
      <c r="W144" s="78" t="s">
        <v>36</v>
      </c>
      <c r="X144" s="78" t="s">
        <v>36</v>
      </c>
      <c r="Y144" s="78" t="s">
        <v>36</v>
      </c>
      <c r="Z144" s="78" t="s">
        <v>37</v>
      </c>
      <c r="AA144" s="78" t="s">
        <v>36</v>
      </c>
      <c r="AB144" s="78" t="s">
        <v>526</v>
      </c>
      <c r="AC144" s="78" t="s">
        <v>37</v>
      </c>
      <c r="AD144" s="78" t="s">
        <v>36</v>
      </c>
      <c r="AE144" s="78" t="s">
        <v>247</v>
      </c>
      <c r="AF144" s="78" t="s">
        <v>36</v>
      </c>
      <c r="AG144" s="78" t="s">
        <v>200</v>
      </c>
      <c r="AH144" s="78" t="s">
        <v>205</v>
      </c>
      <c r="AI144" s="78" t="s">
        <v>45</v>
      </c>
      <c r="AJ144" s="78" t="s">
        <v>1253</v>
      </c>
    </row>
    <row r="145" spans="1:36" x14ac:dyDescent="0.3">
      <c r="A145" s="78" t="s">
        <v>1064</v>
      </c>
      <c r="B145" s="78">
        <v>47</v>
      </c>
      <c r="C145" s="78">
        <v>0</v>
      </c>
      <c r="D145" s="78">
        <v>0</v>
      </c>
      <c r="E145" s="78">
        <v>0</v>
      </c>
      <c r="F145" s="78">
        <v>0</v>
      </c>
      <c r="G145" s="78">
        <v>0</v>
      </c>
      <c r="H145" s="78">
        <v>0</v>
      </c>
      <c r="I145" s="78">
        <v>0</v>
      </c>
      <c r="J145" s="78">
        <v>0</v>
      </c>
      <c r="K145" s="78">
        <v>0</v>
      </c>
      <c r="L145" s="78">
        <v>0</v>
      </c>
      <c r="M145" s="78">
        <v>0</v>
      </c>
      <c r="N145" s="78">
        <v>0</v>
      </c>
      <c r="O145" s="78">
        <v>10.7</v>
      </c>
      <c r="P145" s="78" t="s">
        <v>206</v>
      </c>
      <c r="Q145" s="78" t="s">
        <v>431</v>
      </c>
      <c r="R145" s="78" t="s">
        <v>224</v>
      </c>
      <c r="S145" s="78" t="s">
        <v>34</v>
      </c>
      <c r="T145" s="78" t="s">
        <v>34</v>
      </c>
      <c r="U145" s="78" t="s">
        <v>223</v>
      </c>
      <c r="V145" s="78" t="s">
        <v>36</v>
      </c>
      <c r="W145" s="78" t="s">
        <v>36</v>
      </c>
      <c r="X145" s="78" t="s">
        <v>36</v>
      </c>
      <c r="Y145" s="78" t="s">
        <v>37</v>
      </c>
      <c r="Z145" s="78" t="s">
        <v>36</v>
      </c>
      <c r="AA145" s="78" t="s">
        <v>36</v>
      </c>
      <c r="AB145" s="78" t="s">
        <v>526</v>
      </c>
      <c r="AC145" s="78" t="s">
        <v>36</v>
      </c>
      <c r="AD145" s="78" t="s">
        <v>36</v>
      </c>
      <c r="AE145" s="78" t="s">
        <v>247</v>
      </c>
      <c r="AF145" s="78" t="s">
        <v>36</v>
      </c>
      <c r="AG145" s="78" t="s">
        <v>201</v>
      </c>
      <c r="AH145" s="78" t="s">
        <v>42</v>
      </c>
      <c r="AI145" s="78" t="s">
        <v>45</v>
      </c>
      <c r="AJ145" s="78" t="s">
        <v>1253</v>
      </c>
    </row>
    <row r="146" spans="1:36" x14ac:dyDescent="0.3">
      <c r="A146" s="78" t="s">
        <v>1058</v>
      </c>
      <c r="B146" s="78">
        <v>35</v>
      </c>
      <c r="C146" s="78">
        <v>0</v>
      </c>
      <c r="D146" s="78">
        <v>0</v>
      </c>
      <c r="E146" s="78">
        <v>0</v>
      </c>
      <c r="F146" s="78">
        <v>0</v>
      </c>
      <c r="G146" s="78">
        <v>0</v>
      </c>
      <c r="H146" s="78">
        <v>0</v>
      </c>
      <c r="I146" s="78">
        <v>0</v>
      </c>
      <c r="J146" s="78">
        <v>0</v>
      </c>
      <c r="K146" s="78">
        <v>0</v>
      </c>
      <c r="L146" s="78">
        <v>0</v>
      </c>
      <c r="M146" s="78">
        <v>0</v>
      </c>
      <c r="N146" s="78">
        <v>0</v>
      </c>
      <c r="O146" s="78">
        <v>1.29</v>
      </c>
      <c r="P146" s="78" t="s">
        <v>206</v>
      </c>
      <c r="Q146" s="78" t="s">
        <v>428</v>
      </c>
      <c r="R146" s="78" t="s">
        <v>218</v>
      </c>
      <c r="S146" s="78" t="s">
        <v>34</v>
      </c>
      <c r="T146" s="78" t="s">
        <v>34</v>
      </c>
      <c r="U146" s="78" t="s">
        <v>99</v>
      </c>
      <c r="V146" s="78" t="s">
        <v>36</v>
      </c>
      <c r="W146" s="78" t="s">
        <v>36</v>
      </c>
      <c r="X146" s="78" t="s">
        <v>36</v>
      </c>
      <c r="Y146" s="78" t="s">
        <v>36</v>
      </c>
      <c r="Z146" s="78" t="s">
        <v>37</v>
      </c>
      <c r="AA146" s="78" t="s">
        <v>36</v>
      </c>
      <c r="AB146" s="78" t="s">
        <v>529</v>
      </c>
      <c r="AC146" s="78" t="s">
        <v>36</v>
      </c>
      <c r="AD146" s="78" t="s">
        <v>37</v>
      </c>
      <c r="AE146" s="78" t="s">
        <v>247</v>
      </c>
      <c r="AF146" s="78" t="s">
        <v>36</v>
      </c>
      <c r="AG146" s="78" t="s">
        <v>203</v>
      </c>
      <c r="AH146" s="78" t="s">
        <v>42</v>
      </c>
      <c r="AI146" s="78" t="s">
        <v>45</v>
      </c>
      <c r="AJ146" s="78" t="s">
        <v>1253</v>
      </c>
    </row>
    <row r="147" spans="1:36" x14ac:dyDescent="0.3">
      <c r="A147" s="78" t="s">
        <v>1152</v>
      </c>
      <c r="B147" s="78">
        <v>163</v>
      </c>
      <c r="C147" s="78">
        <v>29.844396591186499</v>
      </c>
      <c r="D147" s="78">
        <v>29.900852203369102</v>
      </c>
      <c r="E147" s="78">
        <v>0</v>
      </c>
      <c r="F147" s="78">
        <v>10473.8610839844</v>
      </c>
      <c r="G147" s="78">
        <v>10083.4338378906</v>
      </c>
      <c r="H147" s="78">
        <v>0</v>
      </c>
      <c r="I147" s="78">
        <v>29.8726243972778</v>
      </c>
      <c r="J147" s="78">
        <v>10278.6474609375</v>
      </c>
      <c r="K147" s="78">
        <v>102786.474609375</v>
      </c>
      <c r="L147" s="78">
        <v>2055.7294921875</v>
      </c>
      <c r="M147" s="78">
        <v>5.0119359707976896</v>
      </c>
      <c r="N147" s="78">
        <v>3.31296596646167</v>
      </c>
      <c r="O147" s="78">
        <v>11</v>
      </c>
      <c r="P147" s="78" t="s">
        <v>207</v>
      </c>
      <c r="Q147" s="78" t="s">
        <v>294</v>
      </c>
      <c r="R147" s="78" t="s">
        <v>218</v>
      </c>
      <c r="S147" s="78" t="s">
        <v>33</v>
      </c>
      <c r="T147" s="78" t="s">
        <v>33</v>
      </c>
      <c r="U147" s="78" t="s">
        <v>99</v>
      </c>
      <c r="V147" s="78" t="s">
        <v>36</v>
      </c>
      <c r="W147" s="78" t="s">
        <v>36</v>
      </c>
      <c r="X147" s="78" t="s">
        <v>36</v>
      </c>
      <c r="Y147" s="78" t="s">
        <v>36</v>
      </c>
      <c r="Z147" s="78" t="s">
        <v>37</v>
      </c>
      <c r="AA147" s="78" t="s">
        <v>36</v>
      </c>
      <c r="AB147" s="78" t="s">
        <v>224</v>
      </c>
      <c r="AC147" s="78" t="s">
        <v>36</v>
      </c>
      <c r="AD147" s="78" t="s">
        <v>247</v>
      </c>
      <c r="AE147" s="78" t="s">
        <v>37</v>
      </c>
      <c r="AF147" s="78" t="s">
        <v>36</v>
      </c>
      <c r="AG147" s="78" t="s">
        <v>203</v>
      </c>
      <c r="AH147" s="78" t="s">
        <v>41</v>
      </c>
      <c r="AI147" s="78" t="s">
        <v>44</v>
      </c>
      <c r="AJ147" s="78" t="s">
        <v>1253</v>
      </c>
    </row>
    <row r="148" spans="1:36" x14ac:dyDescent="0.3">
      <c r="A148" s="78" t="s">
        <v>1072</v>
      </c>
      <c r="B148" s="78">
        <v>63</v>
      </c>
      <c r="C148" s="78">
        <v>33.018680572509801</v>
      </c>
      <c r="D148" s="78">
        <v>33.302036285400398</v>
      </c>
      <c r="E148" s="78">
        <v>0</v>
      </c>
      <c r="F148" s="78">
        <v>57.317928314208999</v>
      </c>
      <c r="G148" s="78">
        <v>46.866443634033203</v>
      </c>
      <c r="H148" s="78">
        <v>0</v>
      </c>
      <c r="I148" s="78">
        <v>33.160358428955099</v>
      </c>
      <c r="J148" s="78">
        <v>52.092185974121101</v>
      </c>
      <c r="K148" s="78">
        <v>520.92185974121105</v>
      </c>
      <c r="L148" s="78">
        <v>10.4184371948242</v>
      </c>
      <c r="M148" s="78">
        <v>2.71677258236222</v>
      </c>
      <c r="N148" s="78">
        <v>1.0178025780261999</v>
      </c>
      <c r="O148" s="78">
        <v>0.50800000000000001</v>
      </c>
      <c r="P148" s="78" t="s">
        <v>207</v>
      </c>
      <c r="Q148" s="78" t="s">
        <v>430</v>
      </c>
      <c r="R148" s="78" t="s">
        <v>224</v>
      </c>
      <c r="S148" s="78" t="s">
        <v>34</v>
      </c>
      <c r="T148" s="78" t="s">
        <v>34</v>
      </c>
      <c r="U148" s="78" t="s">
        <v>223</v>
      </c>
      <c r="V148" s="78" t="s">
        <v>36</v>
      </c>
      <c r="W148" s="78" t="s">
        <v>36</v>
      </c>
      <c r="X148" s="78" t="s">
        <v>36</v>
      </c>
      <c r="Y148" s="78" t="s">
        <v>37</v>
      </c>
      <c r="Z148" s="78" t="s">
        <v>36</v>
      </c>
      <c r="AA148" s="78" t="s">
        <v>36</v>
      </c>
      <c r="AB148" s="78" t="s">
        <v>526</v>
      </c>
      <c r="AC148" s="78" t="s">
        <v>36</v>
      </c>
      <c r="AD148" s="78" t="s">
        <v>36</v>
      </c>
      <c r="AE148" s="78" t="s">
        <v>247</v>
      </c>
      <c r="AF148" s="78" t="s">
        <v>36</v>
      </c>
      <c r="AG148" s="78" t="s">
        <v>203</v>
      </c>
      <c r="AH148" s="78" t="s">
        <v>42</v>
      </c>
      <c r="AI148" s="78" t="s">
        <v>45</v>
      </c>
      <c r="AJ148" s="78" t="s">
        <v>1253</v>
      </c>
    </row>
    <row r="149" spans="1:36" x14ac:dyDescent="0.3">
      <c r="A149" s="78" t="s">
        <v>1065</v>
      </c>
      <c r="B149" s="78">
        <v>49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1.63</v>
      </c>
      <c r="P149" s="78" t="s">
        <v>206</v>
      </c>
      <c r="Q149" s="78" t="s">
        <v>429</v>
      </c>
      <c r="R149" s="78" t="s">
        <v>218</v>
      </c>
      <c r="S149" s="78" t="s">
        <v>34</v>
      </c>
      <c r="T149" s="78" t="s">
        <v>34</v>
      </c>
      <c r="U149" s="78" t="s">
        <v>99</v>
      </c>
      <c r="V149" s="78" t="s">
        <v>36</v>
      </c>
      <c r="W149" s="78" t="s">
        <v>36</v>
      </c>
      <c r="X149" s="78" t="s">
        <v>36</v>
      </c>
      <c r="Y149" s="78" t="s">
        <v>36</v>
      </c>
      <c r="Z149" s="78" t="s">
        <v>37</v>
      </c>
      <c r="AA149" s="78" t="s">
        <v>36</v>
      </c>
      <c r="AB149" s="78" t="s">
        <v>526</v>
      </c>
      <c r="AC149" s="78" t="s">
        <v>36</v>
      </c>
      <c r="AD149" s="78" t="s">
        <v>37</v>
      </c>
      <c r="AE149" s="78" t="s">
        <v>247</v>
      </c>
      <c r="AF149" s="78" t="s">
        <v>36</v>
      </c>
      <c r="AG149" s="78" t="s">
        <v>203</v>
      </c>
      <c r="AH149" s="78" t="s">
        <v>42</v>
      </c>
      <c r="AI149" s="78" t="s">
        <v>45</v>
      </c>
      <c r="AJ149" s="78" t="s">
        <v>1253</v>
      </c>
    </row>
    <row r="150" spans="1:36" x14ac:dyDescent="0.3">
      <c r="A150" s="78" t="s">
        <v>1071</v>
      </c>
      <c r="B150" s="78">
        <v>61</v>
      </c>
      <c r="C150" s="78">
        <v>36.492721557617202</v>
      </c>
      <c r="D150" s="78">
        <v>36.415126800537102</v>
      </c>
      <c r="E150" s="78">
        <v>0</v>
      </c>
      <c r="F150" s="78">
        <v>4.8572049140930202</v>
      </c>
      <c r="G150" s="78">
        <v>5.1324892044067401</v>
      </c>
      <c r="H150" s="78">
        <v>0</v>
      </c>
      <c r="I150" s="78">
        <v>36.453924179077099</v>
      </c>
      <c r="J150" s="78">
        <v>4.9948470592498797</v>
      </c>
      <c r="K150" s="78">
        <v>49.948470592498801</v>
      </c>
      <c r="L150" s="78">
        <v>0.99896941184997601</v>
      </c>
      <c r="M150" s="78">
        <v>1.69852219479609</v>
      </c>
      <c r="N150" s="78">
        <v>-4.4780953992891101E-4</v>
      </c>
      <c r="O150" s="78">
        <v>0.14199999999999999</v>
      </c>
      <c r="P150" s="78" t="s">
        <v>207</v>
      </c>
      <c r="Q150" s="78" t="s">
        <v>429</v>
      </c>
      <c r="R150" s="78" t="s">
        <v>218</v>
      </c>
      <c r="S150" s="78" t="s">
        <v>34</v>
      </c>
      <c r="T150" s="78" t="s">
        <v>34</v>
      </c>
      <c r="U150" s="78" t="s">
        <v>99</v>
      </c>
      <c r="V150" s="78" t="s">
        <v>36</v>
      </c>
      <c r="W150" s="78" t="s">
        <v>36</v>
      </c>
      <c r="X150" s="78" t="s">
        <v>36</v>
      </c>
      <c r="Y150" s="78" t="s">
        <v>36</v>
      </c>
      <c r="Z150" s="78" t="s">
        <v>37</v>
      </c>
      <c r="AA150" s="78" t="s">
        <v>36</v>
      </c>
      <c r="AB150" s="78" t="s">
        <v>526</v>
      </c>
      <c r="AC150" s="78" t="s">
        <v>36</v>
      </c>
      <c r="AD150" s="78" t="s">
        <v>37</v>
      </c>
      <c r="AE150" s="78" t="s">
        <v>247</v>
      </c>
      <c r="AF150" s="78" t="s">
        <v>36</v>
      </c>
      <c r="AG150" s="78" t="s">
        <v>203</v>
      </c>
      <c r="AH150" s="78" t="s">
        <v>42</v>
      </c>
      <c r="AI150" s="78" t="s">
        <v>45</v>
      </c>
      <c r="AJ150" s="78" t="s">
        <v>1253</v>
      </c>
    </row>
    <row r="151" spans="1:36" x14ac:dyDescent="0.3">
      <c r="A151" s="78" t="s">
        <v>1054</v>
      </c>
      <c r="B151" s="78">
        <v>27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2.4</v>
      </c>
      <c r="P151" s="78" t="s">
        <v>206</v>
      </c>
      <c r="Q151" s="78" t="s">
        <v>432</v>
      </c>
      <c r="R151" s="78" t="s">
        <v>216</v>
      </c>
      <c r="S151" s="78" t="s">
        <v>34</v>
      </c>
      <c r="T151" s="78" t="s">
        <v>34</v>
      </c>
      <c r="U151" s="78" t="s">
        <v>223</v>
      </c>
      <c r="V151" s="78" t="s">
        <v>36</v>
      </c>
      <c r="W151" s="78" t="s">
        <v>36</v>
      </c>
      <c r="X151" s="78" t="s">
        <v>36</v>
      </c>
      <c r="Y151" s="78" t="s">
        <v>37</v>
      </c>
      <c r="Z151" s="78" t="s">
        <v>36</v>
      </c>
      <c r="AA151" s="78" t="s">
        <v>36</v>
      </c>
      <c r="AB151" s="78" t="s">
        <v>526</v>
      </c>
      <c r="AC151" s="78" t="s">
        <v>37</v>
      </c>
      <c r="AD151" s="78" t="s">
        <v>36</v>
      </c>
      <c r="AE151" s="78" t="s">
        <v>247</v>
      </c>
      <c r="AF151" s="78" t="s">
        <v>36</v>
      </c>
      <c r="AG151" s="78" t="s">
        <v>200</v>
      </c>
      <c r="AH151" s="78" t="s">
        <v>39</v>
      </c>
      <c r="AI151" s="78" t="s">
        <v>45</v>
      </c>
      <c r="AJ151" s="78" t="s">
        <v>1253</v>
      </c>
    </row>
    <row r="152" spans="1:36" x14ac:dyDescent="0.3">
      <c r="A152" s="78" t="s">
        <v>1134</v>
      </c>
      <c r="B152" s="78">
        <v>126</v>
      </c>
      <c r="C152" s="78">
        <v>28.738115310668899</v>
      </c>
      <c r="D152" s="78">
        <v>28.9493923187256</v>
      </c>
      <c r="E152" s="78">
        <v>0</v>
      </c>
      <c r="F152" s="78">
        <v>273.1533203125</v>
      </c>
      <c r="G152" s="78">
        <v>236.07464599609401</v>
      </c>
      <c r="H152" s="78">
        <v>0</v>
      </c>
      <c r="I152" s="78">
        <v>28.843753814697301</v>
      </c>
      <c r="J152" s="78">
        <v>254.61398315429699</v>
      </c>
      <c r="K152" s="78">
        <v>2546.1398315429701</v>
      </c>
      <c r="L152" s="78">
        <v>50.922796630859402</v>
      </c>
      <c r="M152" s="78">
        <v>3.4058822510065299</v>
      </c>
      <c r="N152" s="78">
        <v>1.70691224667051</v>
      </c>
      <c r="O152" s="78">
        <v>84.2</v>
      </c>
      <c r="P152" s="78" t="s">
        <v>207</v>
      </c>
      <c r="Q152" s="78" t="s">
        <v>296</v>
      </c>
      <c r="R152" s="78" t="s">
        <v>224</v>
      </c>
      <c r="S152" s="78" t="s">
        <v>33</v>
      </c>
      <c r="T152" s="78" t="s">
        <v>33</v>
      </c>
      <c r="U152" s="78" t="s">
        <v>223</v>
      </c>
      <c r="V152" s="78" t="s">
        <v>36</v>
      </c>
      <c r="W152" s="78" t="s">
        <v>36</v>
      </c>
      <c r="X152" s="78" t="s">
        <v>36</v>
      </c>
      <c r="Y152" s="78" t="s">
        <v>37</v>
      </c>
      <c r="Z152" s="78" t="s">
        <v>36</v>
      </c>
      <c r="AA152" s="78" t="s">
        <v>36</v>
      </c>
      <c r="AB152" s="78" t="s">
        <v>96</v>
      </c>
      <c r="AC152" s="78" t="s">
        <v>36</v>
      </c>
      <c r="AD152" s="78" t="s">
        <v>247</v>
      </c>
      <c r="AE152" s="78" t="s">
        <v>36</v>
      </c>
      <c r="AF152" s="78" t="s">
        <v>36</v>
      </c>
      <c r="AG152" s="78" t="s">
        <v>201</v>
      </c>
      <c r="AH152" s="78" t="s">
        <v>40</v>
      </c>
      <c r="AI152" s="78" t="s">
        <v>44</v>
      </c>
      <c r="AJ152" s="78" t="s">
        <v>1253</v>
      </c>
    </row>
    <row r="153" spans="1:36" x14ac:dyDescent="0.3">
      <c r="A153" s="78" t="s">
        <v>1068</v>
      </c>
      <c r="B153" s="78">
        <v>55</v>
      </c>
      <c r="C153" s="78">
        <v>33.239810943603501</v>
      </c>
      <c r="D153" s="78">
        <v>33.872764587402301</v>
      </c>
      <c r="E153" s="78">
        <v>0</v>
      </c>
      <c r="F153" s="78">
        <v>48.984809875488303</v>
      </c>
      <c r="G153" s="78">
        <v>31.2439289093018</v>
      </c>
      <c r="H153" s="78">
        <v>0</v>
      </c>
      <c r="I153" s="78">
        <v>33.556287765502901</v>
      </c>
      <c r="J153" s="78">
        <v>40.114369392394998</v>
      </c>
      <c r="K153" s="78">
        <v>401.14369392395002</v>
      </c>
      <c r="L153" s="78">
        <v>8.0228738784790004</v>
      </c>
      <c r="M153" s="78">
        <v>2.6032999693777099</v>
      </c>
      <c r="N153" s="78">
        <v>0.90432996504168905</v>
      </c>
      <c r="O153" s="78">
        <v>8.02</v>
      </c>
      <c r="P153" s="78" t="s">
        <v>207</v>
      </c>
      <c r="Q153" s="78" t="s">
        <v>383</v>
      </c>
      <c r="R153" s="78" t="s">
        <v>224</v>
      </c>
      <c r="S153" s="78" t="s">
        <v>34</v>
      </c>
      <c r="T153" s="78" t="s">
        <v>34</v>
      </c>
      <c r="U153" s="78" t="s">
        <v>520</v>
      </c>
      <c r="V153" s="78" t="s">
        <v>37</v>
      </c>
      <c r="W153" s="78" t="s">
        <v>37</v>
      </c>
      <c r="X153" s="78" t="s">
        <v>37</v>
      </c>
      <c r="Y153" s="78" t="s">
        <v>37</v>
      </c>
      <c r="Z153" s="78" t="s">
        <v>36</v>
      </c>
      <c r="AA153" s="78" t="s">
        <v>36</v>
      </c>
      <c r="AB153" s="78" t="s">
        <v>216</v>
      </c>
      <c r="AC153" s="78" t="s">
        <v>36</v>
      </c>
      <c r="AD153" s="78" t="s">
        <v>36</v>
      </c>
      <c r="AE153" s="78" t="s">
        <v>247</v>
      </c>
      <c r="AF153" s="78" t="s">
        <v>36</v>
      </c>
      <c r="AG153" s="78" t="s">
        <v>200</v>
      </c>
      <c r="AH153" s="78" t="s">
        <v>43</v>
      </c>
      <c r="AI153" s="78" t="s">
        <v>45</v>
      </c>
      <c r="AJ153" s="78" t="s">
        <v>1254</v>
      </c>
    </row>
    <row r="154" spans="1:36" x14ac:dyDescent="0.3">
      <c r="A154" s="78" t="s">
        <v>1062</v>
      </c>
      <c r="B154" s="78">
        <v>43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2.38</v>
      </c>
      <c r="P154" s="78" t="s">
        <v>206</v>
      </c>
      <c r="Q154" s="78" t="s">
        <v>383</v>
      </c>
      <c r="R154" s="78" t="s">
        <v>224</v>
      </c>
      <c r="S154" s="78" t="s">
        <v>34</v>
      </c>
      <c r="T154" s="78" t="s">
        <v>34</v>
      </c>
      <c r="U154" s="78" t="s">
        <v>520</v>
      </c>
      <c r="V154" s="78" t="s">
        <v>37</v>
      </c>
      <c r="W154" s="78" t="s">
        <v>37</v>
      </c>
      <c r="X154" s="78" t="s">
        <v>37</v>
      </c>
      <c r="Y154" s="78" t="s">
        <v>37</v>
      </c>
      <c r="Z154" s="78" t="s">
        <v>36</v>
      </c>
      <c r="AA154" s="78" t="s">
        <v>36</v>
      </c>
      <c r="AB154" s="78" t="s">
        <v>216</v>
      </c>
      <c r="AC154" s="78" t="s">
        <v>36</v>
      </c>
      <c r="AD154" s="78" t="s">
        <v>36</v>
      </c>
      <c r="AE154" s="78" t="s">
        <v>247</v>
      </c>
      <c r="AF154" s="78" t="s">
        <v>36</v>
      </c>
      <c r="AG154" s="78" t="s">
        <v>200</v>
      </c>
      <c r="AH154" s="78" t="s">
        <v>43</v>
      </c>
      <c r="AI154" s="78" t="s">
        <v>45</v>
      </c>
      <c r="AJ154" s="78" t="s">
        <v>1254</v>
      </c>
    </row>
    <row r="155" spans="1:36" x14ac:dyDescent="0.3">
      <c r="A155" s="78" t="s">
        <v>1075</v>
      </c>
      <c r="B155" s="78">
        <v>69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3</v>
      </c>
      <c r="P155" s="78" t="s">
        <v>206</v>
      </c>
      <c r="Q155" s="78" t="s">
        <v>432</v>
      </c>
      <c r="R155" s="78" t="s">
        <v>216</v>
      </c>
      <c r="S155" s="78" t="s">
        <v>34</v>
      </c>
      <c r="T155" s="78" t="s">
        <v>34</v>
      </c>
      <c r="U155" s="78" t="s">
        <v>223</v>
      </c>
      <c r="V155" s="78" t="s">
        <v>36</v>
      </c>
      <c r="W155" s="78" t="s">
        <v>36</v>
      </c>
      <c r="X155" s="78" t="s">
        <v>36</v>
      </c>
      <c r="Y155" s="78" t="s">
        <v>37</v>
      </c>
      <c r="Z155" s="78" t="s">
        <v>36</v>
      </c>
      <c r="AA155" s="78" t="s">
        <v>36</v>
      </c>
      <c r="AB155" s="78" t="s">
        <v>526</v>
      </c>
      <c r="AC155" s="78" t="s">
        <v>37</v>
      </c>
      <c r="AD155" s="78" t="s">
        <v>36</v>
      </c>
      <c r="AE155" s="78" t="s">
        <v>247</v>
      </c>
      <c r="AF155" s="78" t="s">
        <v>36</v>
      </c>
      <c r="AG155" s="78" t="s">
        <v>200</v>
      </c>
      <c r="AH155" s="78" t="s">
        <v>39</v>
      </c>
      <c r="AI155" s="78" t="s">
        <v>45</v>
      </c>
      <c r="AJ155" s="78" t="s">
        <v>1253</v>
      </c>
    </row>
    <row r="156" spans="1:36" x14ac:dyDescent="0.3">
      <c r="A156" s="78" t="s">
        <v>1142</v>
      </c>
      <c r="B156" s="78">
        <v>134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95.6</v>
      </c>
      <c r="P156" s="78" t="s">
        <v>206</v>
      </c>
      <c r="Q156" s="78" t="s">
        <v>298</v>
      </c>
      <c r="R156" s="78" t="s">
        <v>216</v>
      </c>
      <c r="S156" s="78" t="s">
        <v>33</v>
      </c>
      <c r="T156" s="78" t="s">
        <v>33</v>
      </c>
      <c r="U156" s="78" t="s">
        <v>223</v>
      </c>
      <c r="V156" s="78" t="s">
        <v>36</v>
      </c>
      <c r="W156" s="78" t="s">
        <v>36</v>
      </c>
      <c r="X156" s="78" t="s">
        <v>36</v>
      </c>
      <c r="Y156" s="78" t="s">
        <v>37</v>
      </c>
      <c r="Z156" s="78" t="s">
        <v>36</v>
      </c>
      <c r="AA156" s="78" t="s">
        <v>36</v>
      </c>
      <c r="AB156" s="78" t="s">
        <v>99</v>
      </c>
      <c r="AC156" s="78" t="s">
        <v>37</v>
      </c>
      <c r="AD156" s="78" t="s">
        <v>247</v>
      </c>
      <c r="AE156" s="78" t="s">
        <v>247</v>
      </c>
      <c r="AF156" s="78" t="s">
        <v>36</v>
      </c>
      <c r="AG156" s="78" t="s">
        <v>200</v>
      </c>
      <c r="AH156" s="78" t="s">
        <v>39</v>
      </c>
      <c r="AI156" s="78" t="s">
        <v>44</v>
      </c>
      <c r="AJ156" s="78" t="s">
        <v>1253</v>
      </c>
    </row>
    <row r="157" spans="1:36" x14ac:dyDescent="0.3">
      <c r="A157" s="78" t="s">
        <v>1084</v>
      </c>
      <c r="B157" s="78">
        <v>42</v>
      </c>
      <c r="C157" s="78">
        <v>28.861148834228501</v>
      </c>
      <c r="D157" s="78">
        <v>28.7908039093018</v>
      </c>
      <c r="E157" s="78">
        <v>0</v>
      </c>
      <c r="F157" s="78">
        <v>1456.90454101562</v>
      </c>
      <c r="G157" s="78">
        <v>1528.56066894531</v>
      </c>
      <c r="H157" s="78">
        <v>0</v>
      </c>
      <c r="I157" s="78">
        <v>28.825976371765101</v>
      </c>
      <c r="J157" s="78">
        <v>1492.7326049804699</v>
      </c>
      <c r="K157" s="78">
        <v>14927.3260498047</v>
      </c>
      <c r="L157" s="78">
        <v>298.54652099609399</v>
      </c>
      <c r="M157" s="78">
        <v>4.1739820189896299</v>
      </c>
      <c r="N157" s="78">
        <v>2.4750120146536099</v>
      </c>
      <c r="O157" s="78">
        <v>1.48</v>
      </c>
      <c r="P157" s="78" t="s">
        <v>207</v>
      </c>
      <c r="Q157" s="78" t="s">
        <v>444</v>
      </c>
      <c r="R157" s="78" t="s">
        <v>528</v>
      </c>
      <c r="S157" s="78" t="s">
        <v>34</v>
      </c>
      <c r="T157" s="78" t="s">
        <v>34</v>
      </c>
      <c r="U157" s="78" t="s">
        <v>1025</v>
      </c>
      <c r="V157" s="78" t="s">
        <v>37</v>
      </c>
      <c r="W157" s="78" t="s">
        <v>37</v>
      </c>
      <c r="X157" s="78" t="s">
        <v>37</v>
      </c>
      <c r="Y157" s="78" t="s">
        <v>37</v>
      </c>
      <c r="Z157" s="78" t="s">
        <v>36</v>
      </c>
      <c r="AA157" s="78" t="s">
        <v>37</v>
      </c>
      <c r="AB157" s="78" t="s">
        <v>530</v>
      </c>
      <c r="AC157" s="78" t="s">
        <v>36</v>
      </c>
      <c r="AD157" s="78" t="s">
        <v>36</v>
      </c>
      <c r="AE157" s="78" t="s">
        <v>247</v>
      </c>
      <c r="AF157" s="78" t="s">
        <v>36</v>
      </c>
      <c r="AG157" s="78" t="s">
        <v>201</v>
      </c>
      <c r="AH157" s="78" t="s">
        <v>43</v>
      </c>
      <c r="AI157" s="78" t="s">
        <v>45</v>
      </c>
      <c r="AJ157" s="78" t="s">
        <v>1253</v>
      </c>
    </row>
    <row r="158" spans="1:36" x14ac:dyDescent="0.3">
      <c r="A158" s="78" t="s">
        <v>1046</v>
      </c>
      <c r="B158" s="78">
        <v>9</v>
      </c>
      <c r="C158" s="78">
        <v>33.797531127929702</v>
      </c>
      <c r="D158" s="78">
        <v>33.775348663330099</v>
      </c>
      <c r="E158" s="78">
        <v>33.936588287353501</v>
      </c>
      <c r="F158" s="78">
        <v>27.306322097778299</v>
      </c>
      <c r="G158" s="78">
        <v>27.718910217285199</v>
      </c>
      <c r="H158" s="78">
        <v>24.856208801269499</v>
      </c>
      <c r="I158" s="78">
        <v>33.836489359537801</v>
      </c>
      <c r="J158" s="78">
        <v>26.6271470387777</v>
      </c>
      <c r="K158" s="78">
        <v>266.27147038777701</v>
      </c>
      <c r="L158" s="78">
        <v>5.3254294077555304</v>
      </c>
      <c r="M158" s="78">
        <v>2.4253246365218901</v>
      </c>
      <c r="N158" s="78">
        <v>0.72635463218586804</v>
      </c>
      <c r="O158" s="78">
        <v>4.72</v>
      </c>
      <c r="P158" s="78" t="s">
        <v>207</v>
      </c>
      <c r="Q158" s="78" t="s">
        <v>499</v>
      </c>
      <c r="R158" s="78" t="s">
        <v>520</v>
      </c>
      <c r="S158" s="78" t="s">
        <v>34</v>
      </c>
      <c r="T158" s="78" t="s">
        <v>34</v>
      </c>
      <c r="U158" s="78" t="s">
        <v>1024</v>
      </c>
      <c r="V158" s="78" t="s">
        <v>36</v>
      </c>
      <c r="W158" s="78" t="s">
        <v>36</v>
      </c>
      <c r="X158" s="78" t="s">
        <v>36</v>
      </c>
      <c r="Y158" s="78" t="s">
        <v>36</v>
      </c>
      <c r="Z158" s="78" t="s">
        <v>37</v>
      </c>
      <c r="AA158" s="78" t="s">
        <v>36</v>
      </c>
      <c r="AB158" s="78" t="s">
        <v>526</v>
      </c>
      <c r="AC158" s="78" t="s">
        <v>37</v>
      </c>
      <c r="AD158" s="78" t="s">
        <v>36</v>
      </c>
      <c r="AE158" s="78" t="s">
        <v>247</v>
      </c>
      <c r="AF158" s="78" t="s">
        <v>36</v>
      </c>
      <c r="AG158" s="78" t="s">
        <v>204</v>
      </c>
      <c r="AH158" s="78" t="s">
        <v>39</v>
      </c>
      <c r="AI158" s="78" t="s">
        <v>45</v>
      </c>
      <c r="AJ158" s="78" t="s">
        <v>1253</v>
      </c>
    </row>
    <row r="159" spans="1:36" x14ac:dyDescent="0.3">
      <c r="A159" s="78" t="s">
        <v>1047</v>
      </c>
      <c r="B159" s="78">
        <v>10</v>
      </c>
      <c r="C159" s="78">
        <v>33.691490173339801</v>
      </c>
      <c r="D159" s="78">
        <v>33.0532417297363</v>
      </c>
      <c r="E159" s="78">
        <v>33.568458557128899</v>
      </c>
      <c r="F159" s="78">
        <v>29.3357849121094</v>
      </c>
      <c r="G159" s="78">
        <v>45.164024353027301</v>
      </c>
      <c r="H159" s="78">
        <v>31.880182266235401</v>
      </c>
      <c r="I159" s="78">
        <v>33.437730153401702</v>
      </c>
      <c r="J159" s="78">
        <v>35.459997177124002</v>
      </c>
      <c r="K159" s="78">
        <v>354.59997177124001</v>
      </c>
      <c r="L159" s="78">
        <v>7.0919994354248104</v>
      </c>
      <c r="M159" s="78">
        <v>2.54973869669187</v>
      </c>
      <c r="N159" s="78">
        <v>0.85076869235585395</v>
      </c>
      <c r="O159" s="78">
        <v>1.42</v>
      </c>
      <c r="P159" s="78" t="s">
        <v>207</v>
      </c>
      <c r="Q159" s="78" t="s">
        <v>491</v>
      </c>
      <c r="R159" s="78" t="s">
        <v>529</v>
      </c>
      <c r="S159" s="78" t="s">
        <v>34</v>
      </c>
      <c r="T159" s="78" t="s">
        <v>34</v>
      </c>
      <c r="U159" s="78" t="s">
        <v>520</v>
      </c>
      <c r="V159" s="78" t="s">
        <v>37</v>
      </c>
      <c r="W159" s="78" t="s">
        <v>37</v>
      </c>
      <c r="X159" s="78" t="s">
        <v>37</v>
      </c>
      <c r="Y159" s="78" t="s">
        <v>37</v>
      </c>
      <c r="Z159" s="78" t="s">
        <v>36</v>
      </c>
      <c r="AA159" s="78" t="s">
        <v>36</v>
      </c>
      <c r="AB159" s="78" t="s">
        <v>526</v>
      </c>
      <c r="AC159" s="78" t="s">
        <v>36</v>
      </c>
      <c r="AD159" s="78" t="s">
        <v>36</v>
      </c>
      <c r="AE159" s="78" t="s">
        <v>247</v>
      </c>
      <c r="AF159" s="78" t="s">
        <v>36</v>
      </c>
      <c r="AG159" s="78" t="s">
        <v>201</v>
      </c>
      <c r="AH159" s="78" t="s">
        <v>42</v>
      </c>
      <c r="AI159" s="78" t="s">
        <v>45</v>
      </c>
      <c r="AJ159" s="78" t="s">
        <v>1253</v>
      </c>
    </row>
    <row r="160" spans="1:36" x14ac:dyDescent="0.3">
      <c r="A160" s="78" t="s">
        <v>1048</v>
      </c>
      <c r="B160" s="78">
        <v>11</v>
      </c>
      <c r="C160" s="78">
        <v>16.269111633300799</v>
      </c>
      <c r="D160" s="78">
        <v>16.173168182373001</v>
      </c>
      <c r="E160" s="78">
        <v>16.310310363769499</v>
      </c>
      <c r="F160" s="78">
        <v>3826044.75</v>
      </c>
      <c r="G160" s="78">
        <v>4082440</v>
      </c>
      <c r="H160" s="78">
        <v>3720949.25</v>
      </c>
      <c r="I160" s="78">
        <v>16.250863393147799</v>
      </c>
      <c r="J160" s="78">
        <v>3876478</v>
      </c>
      <c r="K160" s="78">
        <v>38764780</v>
      </c>
      <c r="L160" s="78">
        <v>775295.6</v>
      </c>
      <c r="M160" s="78">
        <v>7.5884373235807203</v>
      </c>
      <c r="N160" s="78">
        <v>5.8894673192446998</v>
      </c>
      <c r="O160" s="78">
        <v>1.52</v>
      </c>
      <c r="P160" s="78" t="s">
        <v>207</v>
      </c>
      <c r="Q160" s="78" t="s">
        <v>477</v>
      </c>
      <c r="R160" s="78" t="s">
        <v>527</v>
      </c>
      <c r="S160" s="78" t="s">
        <v>34</v>
      </c>
      <c r="T160" s="78" t="s">
        <v>34</v>
      </c>
      <c r="U160" s="78" t="s">
        <v>222</v>
      </c>
      <c r="V160" s="78" t="s">
        <v>36</v>
      </c>
      <c r="W160" s="78" t="s">
        <v>36</v>
      </c>
      <c r="X160" s="78" t="s">
        <v>36</v>
      </c>
      <c r="Y160" s="78" t="s">
        <v>36</v>
      </c>
      <c r="Z160" s="78" t="s">
        <v>37</v>
      </c>
      <c r="AA160" s="78" t="s">
        <v>36</v>
      </c>
      <c r="AB160" s="78" t="s">
        <v>223</v>
      </c>
      <c r="AC160" s="78" t="s">
        <v>36</v>
      </c>
      <c r="AD160" s="78" t="s">
        <v>36</v>
      </c>
      <c r="AE160" s="78" t="s">
        <v>247</v>
      </c>
      <c r="AF160" s="78" t="s">
        <v>36</v>
      </c>
      <c r="AG160" s="78" t="s">
        <v>204</v>
      </c>
      <c r="AH160" s="78" t="s">
        <v>43</v>
      </c>
      <c r="AI160" s="78" t="s">
        <v>45</v>
      </c>
      <c r="AJ160" s="78" t="s">
        <v>1253</v>
      </c>
    </row>
    <row r="161" spans="1:36" x14ac:dyDescent="0.3">
      <c r="A161" s="78" t="s">
        <v>1049</v>
      </c>
      <c r="B161" s="78">
        <v>12</v>
      </c>
      <c r="C161" s="78">
        <v>28.007745742797901</v>
      </c>
      <c r="D161" s="78">
        <v>28.035213470458999</v>
      </c>
      <c r="E161" s="78">
        <v>28.176914215087901</v>
      </c>
      <c r="F161" s="78">
        <v>1368.33166503906</v>
      </c>
      <c r="G161" s="78">
        <v>1343.15661621094</v>
      </c>
      <c r="H161" s="78">
        <v>1220.4560546875</v>
      </c>
      <c r="I161" s="78">
        <v>28.073291142781599</v>
      </c>
      <c r="J161" s="78">
        <v>1310.6481119791699</v>
      </c>
      <c r="K161" s="78">
        <v>13106.481119791701</v>
      </c>
      <c r="L161" s="78">
        <v>262.129622395833</v>
      </c>
      <c r="M161" s="78">
        <v>4.1174861062292702</v>
      </c>
      <c r="N161" s="78">
        <v>2.4185161018932502</v>
      </c>
      <c r="O161" s="78">
        <v>2.2000000000000002</v>
      </c>
      <c r="P161" s="78" t="s">
        <v>207</v>
      </c>
      <c r="Q161" s="78" t="s">
        <v>474</v>
      </c>
      <c r="R161" s="78" t="s">
        <v>530</v>
      </c>
      <c r="S161" s="78" t="s">
        <v>34</v>
      </c>
      <c r="T161" s="78" t="s">
        <v>34</v>
      </c>
      <c r="U161" s="78" t="s">
        <v>527</v>
      </c>
      <c r="V161" s="78" t="s">
        <v>36</v>
      </c>
      <c r="W161" s="78" t="s">
        <v>36</v>
      </c>
      <c r="X161" s="78" t="s">
        <v>37</v>
      </c>
      <c r="Y161" s="78" t="s">
        <v>37</v>
      </c>
      <c r="Z161" s="78" t="s">
        <v>36</v>
      </c>
      <c r="AA161" s="78" t="s">
        <v>36</v>
      </c>
      <c r="AB161" s="78" t="s">
        <v>218</v>
      </c>
      <c r="AC161" s="78" t="s">
        <v>36</v>
      </c>
      <c r="AD161" s="78" t="s">
        <v>36</v>
      </c>
      <c r="AE161" s="78" t="s">
        <v>247</v>
      </c>
      <c r="AF161" s="78" t="s">
        <v>36</v>
      </c>
      <c r="AG161" s="78" t="s">
        <v>201</v>
      </c>
      <c r="AH161" s="78" t="s">
        <v>43</v>
      </c>
      <c r="AI161" s="78" t="s">
        <v>45</v>
      </c>
      <c r="AJ161" s="78" t="s">
        <v>1253</v>
      </c>
    </row>
    <row r="162" spans="1:36" x14ac:dyDescent="0.3">
      <c r="A162" s="78" t="s">
        <v>1050</v>
      </c>
      <c r="B162" s="78">
        <v>13</v>
      </c>
      <c r="C162" s="78">
        <v>0</v>
      </c>
      <c r="D162" s="78">
        <v>40.804500579833999</v>
      </c>
      <c r="E162" s="78">
        <v>0</v>
      </c>
      <c r="F162" s="78">
        <v>0</v>
      </c>
      <c r="G162" s="78">
        <v>0</v>
      </c>
      <c r="H162" s="78">
        <v>6.5641337633132899</v>
      </c>
      <c r="I162" s="78">
        <v>40.804500579833999</v>
      </c>
      <c r="J162" s="78">
        <v>6.5641337633132899</v>
      </c>
      <c r="K162" s="78">
        <v>65.641337633132906</v>
      </c>
      <c r="L162" s="78">
        <v>1.31282675266266</v>
      </c>
      <c r="M162" s="78">
        <v>1.8171774224841799</v>
      </c>
      <c r="N162" s="78">
        <v>0.118207418148166</v>
      </c>
      <c r="O162" s="78">
        <v>-1</v>
      </c>
      <c r="P162" s="78" t="s">
        <v>206</v>
      </c>
      <c r="Q162" s="78" t="s">
        <v>471</v>
      </c>
      <c r="R162" s="78" t="s">
        <v>223</v>
      </c>
      <c r="S162" s="78" t="s">
        <v>34</v>
      </c>
      <c r="T162" s="78" t="s">
        <v>34</v>
      </c>
      <c r="U162" s="78" t="s">
        <v>529</v>
      </c>
      <c r="V162" s="78" t="s">
        <v>36</v>
      </c>
      <c r="W162" s="78" t="s">
        <v>37</v>
      </c>
      <c r="X162" s="78" t="s">
        <v>37</v>
      </c>
      <c r="Y162" s="78" t="s">
        <v>37</v>
      </c>
      <c r="Z162" s="78" t="s">
        <v>36</v>
      </c>
      <c r="AA162" s="78" t="s">
        <v>36</v>
      </c>
      <c r="AB162" s="78" t="s">
        <v>532</v>
      </c>
      <c r="AC162" s="78" t="s">
        <v>36</v>
      </c>
      <c r="AD162" s="78" t="s">
        <v>36</v>
      </c>
      <c r="AE162" s="78" t="s">
        <v>247</v>
      </c>
      <c r="AF162" s="78" t="s">
        <v>36</v>
      </c>
      <c r="AG162" s="78" t="s">
        <v>201</v>
      </c>
      <c r="AH162" s="78" t="s">
        <v>42</v>
      </c>
      <c r="AI162" s="78" t="s">
        <v>45</v>
      </c>
      <c r="AJ162" s="78" t="s">
        <v>1253</v>
      </c>
    </row>
    <row r="163" spans="1:36" x14ac:dyDescent="0.3">
      <c r="A163" s="78" t="s">
        <v>1051</v>
      </c>
      <c r="B163" s="78">
        <v>14</v>
      </c>
      <c r="C163" s="78">
        <v>36.392223358154297</v>
      </c>
      <c r="D163" s="78">
        <v>35.8704643249512</v>
      </c>
      <c r="E163" s="78">
        <v>35.1825981140137</v>
      </c>
      <c r="F163" s="78">
        <v>4.7254199981689498</v>
      </c>
      <c r="G163" s="78">
        <v>6.7240839004516602</v>
      </c>
      <c r="H163" s="78">
        <v>10.7052364349365</v>
      </c>
      <c r="I163" s="78">
        <v>35.815095265706397</v>
      </c>
      <c r="J163" s="78">
        <v>7.3849134445190403</v>
      </c>
      <c r="K163" s="78">
        <v>73.849134445190401</v>
      </c>
      <c r="L163" s="78">
        <v>1.47698268890381</v>
      </c>
      <c r="M163" s="78">
        <v>1.8683454094938701</v>
      </c>
      <c r="N163" s="78">
        <v>0.16937540515784699</v>
      </c>
      <c r="O163" s="78">
        <v>-1</v>
      </c>
      <c r="P163" s="78" t="s">
        <v>207</v>
      </c>
      <c r="Q163" s="78" t="s">
        <v>468</v>
      </c>
      <c r="R163" s="78" t="s">
        <v>92</v>
      </c>
      <c r="S163" s="78" t="s">
        <v>34</v>
      </c>
      <c r="T163" s="78" t="s">
        <v>34</v>
      </c>
      <c r="U163" s="78" t="s">
        <v>520</v>
      </c>
      <c r="V163" s="78" t="s">
        <v>37</v>
      </c>
      <c r="W163" s="78" t="s">
        <v>37</v>
      </c>
      <c r="X163" s="78" t="s">
        <v>37</v>
      </c>
      <c r="Y163" s="78" t="s">
        <v>37</v>
      </c>
      <c r="Z163" s="78" t="s">
        <v>36</v>
      </c>
      <c r="AA163" s="78" t="s">
        <v>36</v>
      </c>
      <c r="AB163" s="78" t="s">
        <v>532</v>
      </c>
      <c r="AC163" s="78" t="s">
        <v>37</v>
      </c>
      <c r="AD163" s="78" t="s">
        <v>36</v>
      </c>
      <c r="AE163" s="78" t="s">
        <v>247</v>
      </c>
      <c r="AF163" s="78" t="s">
        <v>36</v>
      </c>
      <c r="AG163" s="78" t="s">
        <v>202</v>
      </c>
      <c r="AH163" s="78" t="s">
        <v>39</v>
      </c>
      <c r="AI163" s="78" t="s">
        <v>45</v>
      </c>
      <c r="AJ163" s="78" t="s">
        <v>1253</v>
      </c>
    </row>
    <row r="164" spans="1:36" x14ac:dyDescent="0.3">
      <c r="A164" s="78" t="s">
        <v>1052</v>
      </c>
      <c r="B164" s="78">
        <v>15</v>
      </c>
      <c r="C164" s="78">
        <v>0</v>
      </c>
      <c r="D164" s="78">
        <v>0</v>
      </c>
      <c r="E164" s="78">
        <v>0</v>
      </c>
      <c r="F164" s="78">
        <v>0</v>
      </c>
      <c r="G164" s="78">
        <v>0</v>
      </c>
      <c r="H164" s="78">
        <v>0</v>
      </c>
      <c r="I164" s="78">
        <v>0</v>
      </c>
      <c r="J164" s="78">
        <v>0</v>
      </c>
      <c r="K164" s="78">
        <v>0</v>
      </c>
      <c r="L164" s="78">
        <v>0</v>
      </c>
      <c r="M164" s="78">
        <v>0</v>
      </c>
      <c r="N164" s="78">
        <v>0</v>
      </c>
      <c r="O164" s="78">
        <v>-1</v>
      </c>
      <c r="P164" s="78" t="s">
        <v>206</v>
      </c>
      <c r="Q164" s="78" t="s">
        <v>465</v>
      </c>
      <c r="R164" s="78" t="s">
        <v>96</v>
      </c>
      <c r="S164" s="78" t="s">
        <v>34</v>
      </c>
      <c r="T164" s="78" t="s">
        <v>34</v>
      </c>
      <c r="U164" s="78" t="s">
        <v>223</v>
      </c>
      <c r="V164" s="78" t="s">
        <v>36</v>
      </c>
      <c r="W164" s="78" t="s">
        <v>36</v>
      </c>
      <c r="X164" s="78" t="s">
        <v>36</v>
      </c>
      <c r="Y164" s="78" t="s">
        <v>37</v>
      </c>
      <c r="Z164" s="78" t="s">
        <v>36</v>
      </c>
      <c r="AA164" s="78" t="s">
        <v>36</v>
      </c>
      <c r="AB164" s="78" t="s">
        <v>520</v>
      </c>
      <c r="AC164" s="78" t="s">
        <v>37</v>
      </c>
      <c r="AD164" s="78" t="s">
        <v>36</v>
      </c>
      <c r="AE164" s="78" t="s">
        <v>247</v>
      </c>
      <c r="AF164" s="78" t="s">
        <v>36</v>
      </c>
      <c r="AG164" s="78" t="s">
        <v>200</v>
      </c>
      <c r="AH164" s="78" t="s">
        <v>39</v>
      </c>
      <c r="AI164" s="78" t="s">
        <v>45</v>
      </c>
      <c r="AJ164" s="78" t="s">
        <v>1253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AE95-D401-4827-8502-3C3278E3CC8C}">
  <dimension ref="A1:S522"/>
  <sheetViews>
    <sheetView topLeftCell="A128" zoomScale="61" zoomScaleNormal="100" workbookViewId="0">
      <pane xSplit="1" topLeftCell="B1" activePane="topRight" state="frozen"/>
      <selection pane="topRight" activeCell="G76" sqref="G76"/>
    </sheetView>
  </sheetViews>
  <sheetFormatPr baseColWidth="10" defaultColWidth="9.109375" defaultRowHeight="15.6" x14ac:dyDescent="0.3"/>
  <cols>
    <col min="1" max="1" width="13" style="1" customWidth="1"/>
    <col min="2" max="2" width="13" style="20" customWidth="1"/>
    <col min="3" max="3" width="14.6640625" style="23" customWidth="1"/>
    <col min="4" max="5" width="14.6640625" style="29" customWidth="1"/>
    <col min="6" max="7" width="14.6640625" style="28" customWidth="1"/>
    <col min="8" max="8" width="16.88671875" style="26" customWidth="1"/>
    <col min="9" max="10" width="22.6640625" style="26" customWidth="1"/>
    <col min="11" max="12" width="48.44140625" style="26" customWidth="1"/>
    <col min="13" max="14" width="32.88671875" style="26" customWidth="1"/>
    <col min="15" max="15" width="32.88671875" style="1" customWidth="1"/>
    <col min="16" max="16" width="28.5546875" style="20" customWidth="1"/>
    <col min="18" max="18" width="11" style="1" customWidth="1"/>
    <col min="19" max="19" width="12.88671875" style="1" customWidth="1"/>
    <col min="20" max="16384" width="9.109375" style="1"/>
  </cols>
  <sheetData>
    <row r="1" spans="1:19" x14ac:dyDescent="0.3">
      <c r="A1" s="75" t="s">
        <v>508</v>
      </c>
      <c r="B1" s="18" t="s">
        <v>32</v>
      </c>
      <c r="C1" s="23" t="s">
        <v>11</v>
      </c>
      <c r="D1" s="24" t="s">
        <v>12</v>
      </c>
      <c r="E1" s="24" t="s">
        <v>15</v>
      </c>
      <c r="F1" s="25" t="s">
        <v>13</v>
      </c>
      <c r="G1" s="24" t="s">
        <v>14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21</v>
      </c>
      <c r="M1" s="24" t="s">
        <v>20</v>
      </c>
      <c r="N1" s="24" t="s">
        <v>22</v>
      </c>
      <c r="O1" s="76" t="s">
        <v>228</v>
      </c>
      <c r="P1" s="19" t="s">
        <v>23</v>
      </c>
      <c r="R1"/>
      <c r="S1"/>
    </row>
    <row r="2" spans="1:19" x14ac:dyDescent="0.3">
      <c r="A2" s="76" t="str">
        <f>Batch1!B27</f>
        <v>JG101</v>
      </c>
      <c r="B2" s="19">
        <v>1</v>
      </c>
      <c r="C2" s="27">
        <f>Batch1!G27</f>
        <v>29.602762222290039</v>
      </c>
      <c r="D2" s="27">
        <f>Batch1!G28</f>
        <v>30.199766159057617</v>
      </c>
      <c r="E2" s="27">
        <f>Batch1!G29</f>
        <v>29.894071578979492</v>
      </c>
      <c r="F2" s="27">
        <f>Batch1!J27</f>
        <v>465.45913696289063</v>
      </c>
      <c r="G2" s="27">
        <f>Batch1!J28</f>
        <v>310.88253784179688</v>
      </c>
      <c r="H2" s="27">
        <f>Batch1!J29</f>
        <v>382.25286865234375</v>
      </c>
      <c r="I2" s="27">
        <f t="shared" ref="I2:I27" si="0">AVERAGE(C2:E2)</f>
        <v>29.898866653442383</v>
      </c>
      <c r="J2" s="27">
        <f t="shared" ref="J2:J27" si="1">AVERAGE(F2:H2)</f>
        <v>386.19818115234375</v>
      </c>
      <c r="K2" s="27">
        <f t="shared" ref="K2:K27" si="2">J2*10</f>
        <v>3861.9818115234375</v>
      </c>
      <c r="L2" s="27">
        <f t="shared" ref="L2:L27" si="3">J2/5</f>
        <v>77.239636230468747</v>
      </c>
      <c r="M2" s="27">
        <f t="shared" ref="M2:N27" si="4">LOG(K2)</f>
        <v>3.5868102240851143</v>
      </c>
      <c r="N2" s="27">
        <f t="shared" si="4"/>
        <v>1.8878402197490955</v>
      </c>
      <c r="O2" cm="1">
        <f t="array" ref="O2">_xlfn._xlws.FILTER(DNA_Conc!$C:$C,DNA_Conc!$B:$B=A2,"")</f>
        <v>81.2</v>
      </c>
      <c r="P2" s="21" t="str">
        <f t="shared" ref="P2:P65" si="5">IF(I2="","undetermined",IF(I2&lt;37.94,"positive","negative"))</f>
        <v>positive</v>
      </c>
      <c r="R2"/>
      <c r="S2"/>
    </row>
    <row r="3" spans="1:19" x14ac:dyDescent="0.3">
      <c r="A3" s="76" t="str">
        <f>Batch1!B30</f>
        <v>JG102</v>
      </c>
      <c r="B3" s="19">
        <v>2</v>
      </c>
      <c r="C3" s="27">
        <f>Batch1!G29</f>
        <v>29.894071578979492</v>
      </c>
      <c r="D3" s="27">
        <f>Batch1!G31</f>
        <v>12.970186233520508</v>
      </c>
      <c r="E3" s="27">
        <f>Batch1!G32</f>
        <v>12.931695938110352</v>
      </c>
      <c r="F3" s="27">
        <f>Batch1!J30</f>
        <v>43275848</v>
      </c>
      <c r="G3" s="27">
        <f>Batch1!J31</f>
        <v>35591100</v>
      </c>
      <c r="H3" s="27">
        <f>Batch1!J32</f>
        <v>36529396</v>
      </c>
      <c r="I3" s="27">
        <f t="shared" si="0"/>
        <v>18.598651250203449</v>
      </c>
      <c r="J3" s="27">
        <f t="shared" si="1"/>
        <v>38465448</v>
      </c>
      <c r="K3" s="27">
        <f t="shared" si="2"/>
        <v>384654480</v>
      </c>
      <c r="L3" s="27">
        <f t="shared" si="3"/>
        <v>7693089.5999999996</v>
      </c>
      <c r="M3" s="27">
        <f t="shared" si="4"/>
        <v>8.5850707949511964</v>
      </c>
      <c r="N3" s="27">
        <f t="shared" si="4"/>
        <v>6.8861007906151777</v>
      </c>
      <c r="O3" cm="1">
        <f t="array" ref="O3">_xlfn._xlws.FILTER(DNA_Conc!$C:$C,DNA_Conc!$B:$B=A3,"")</f>
        <v>44</v>
      </c>
      <c r="P3" s="21" t="str">
        <f t="shared" si="5"/>
        <v>positive</v>
      </c>
      <c r="R3" s="4"/>
      <c r="S3"/>
    </row>
    <row r="4" spans="1:19" x14ac:dyDescent="0.3">
      <c r="A4" s="76" t="str">
        <f>Batch1!B33</f>
        <v>JG103</v>
      </c>
      <c r="B4" s="19">
        <v>3</v>
      </c>
      <c r="C4" s="27">
        <f>Batch1!G33</f>
        <v>27.608821868896484</v>
      </c>
      <c r="D4" s="27">
        <f>Batch1!G34</f>
        <v>27.954292297363281</v>
      </c>
      <c r="E4" s="27">
        <f>Batch1!G35</f>
        <v>28.1044921875</v>
      </c>
      <c r="F4" s="27">
        <f>Batch1!J33</f>
        <v>1791.9202880859375</v>
      </c>
      <c r="G4" s="27">
        <f>Batch1!J34</f>
        <v>1418.684326171875</v>
      </c>
      <c r="H4" s="27">
        <f>Batch1!J35</f>
        <v>1281.6983642578125</v>
      </c>
      <c r="I4" s="27">
        <f t="shared" si="0"/>
        <v>27.889202117919922</v>
      </c>
      <c r="J4" s="27">
        <f t="shared" si="1"/>
        <v>1497.434326171875</v>
      </c>
      <c r="K4" s="27">
        <f t="shared" si="2"/>
        <v>14974.34326171875</v>
      </c>
      <c r="L4" s="27">
        <f t="shared" si="3"/>
        <v>299.48686523437499</v>
      </c>
      <c r="M4" s="27">
        <f t="shared" si="4"/>
        <v>4.175347784379146</v>
      </c>
      <c r="N4" s="27">
        <f t="shared" si="4"/>
        <v>2.4763777800431273</v>
      </c>
      <c r="O4" cm="1">
        <f t="array" ref="O4">_xlfn._xlws.FILTER(DNA_Conc!$C:$C,DNA_Conc!$B:$B=A4,"")</f>
        <v>79.599999999999994</v>
      </c>
      <c r="P4" s="21" t="str">
        <f t="shared" si="5"/>
        <v>positive</v>
      </c>
      <c r="R4"/>
      <c r="S4"/>
    </row>
    <row r="5" spans="1:19" x14ac:dyDescent="0.3">
      <c r="A5" s="76" t="str">
        <f>Batch1!B36</f>
        <v>JG104</v>
      </c>
      <c r="B5" s="19">
        <v>4</v>
      </c>
      <c r="C5" s="27">
        <f>Batch1!G36</f>
        <v>20.736284255981445</v>
      </c>
      <c r="D5" s="27">
        <f>Batch1!G37</f>
        <v>20.843694686889648</v>
      </c>
      <c r="E5" s="27">
        <f>Batch1!G38</f>
        <v>21.013994216918945</v>
      </c>
      <c r="F5" s="27">
        <f>Batch1!J36</f>
        <v>186703.1875</v>
      </c>
      <c r="G5" s="27">
        <f>Batch1!J37</f>
        <v>173626.171875</v>
      </c>
      <c r="H5" s="27">
        <f>Batch1!J38</f>
        <v>154744.015625</v>
      </c>
      <c r="I5" s="27">
        <f t="shared" si="0"/>
        <v>20.864657719930012</v>
      </c>
      <c r="J5" s="27">
        <f t="shared" si="1"/>
        <v>171691.125</v>
      </c>
      <c r="K5" s="27">
        <f t="shared" si="2"/>
        <v>1716911.25</v>
      </c>
      <c r="L5" s="27">
        <f t="shared" si="3"/>
        <v>34338.224999999999</v>
      </c>
      <c r="M5" s="27">
        <f t="shared" si="4"/>
        <v>6.2347478463365462</v>
      </c>
      <c r="N5" s="27">
        <f t="shared" si="4"/>
        <v>4.5357778420005275</v>
      </c>
      <c r="O5" cm="1">
        <f t="array" ref="O5">_xlfn._xlws.FILTER(DNA_Conc!$C:$C,DNA_Conc!$B:$B=A5,"")</f>
        <v>79.599999999999994</v>
      </c>
      <c r="P5" s="21" t="str">
        <f t="shared" si="5"/>
        <v>positive</v>
      </c>
      <c r="R5"/>
      <c r="S5"/>
    </row>
    <row r="6" spans="1:19" x14ac:dyDescent="0.3">
      <c r="A6" s="76" t="str">
        <f>Batch1!B39</f>
        <v>JG105</v>
      </c>
      <c r="B6" s="19">
        <v>5</v>
      </c>
      <c r="C6" s="27">
        <f>Batch1!G39</f>
        <v>32.769599914550781</v>
      </c>
      <c r="D6" s="27">
        <f>Batch1!G40</f>
        <v>32.925067901611328</v>
      </c>
      <c r="E6" s="27">
        <f>Batch1!G41</f>
        <v>33.329250335693359</v>
      </c>
      <c r="F6" s="27">
        <f>Batch1!J39</f>
        <v>54.710689544677734</v>
      </c>
      <c r="G6" s="27">
        <f>Batch1!J40</f>
        <v>49.252185821533203</v>
      </c>
      <c r="H6" s="27">
        <f>Batch1!J41</f>
        <v>37.476089477539063</v>
      </c>
      <c r="I6" s="27">
        <f t="shared" si="0"/>
        <v>33.007972717285156</v>
      </c>
      <c r="J6" s="27">
        <f t="shared" si="1"/>
        <v>47.146321614583336</v>
      </c>
      <c r="K6" s="27">
        <f t="shared" si="2"/>
        <v>471.46321614583337</v>
      </c>
      <c r="L6" s="27">
        <f t="shared" si="3"/>
        <v>9.4292643229166675</v>
      </c>
      <c r="M6" s="27">
        <f t="shared" si="4"/>
        <v>2.6734478144687612</v>
      </c>
      <c r="N6" s="27">
        <f t="shared" si="4"/>
        <v>0.97447781013274259</v>
      </c>
      <c r="O6" cm="1">
        <f t="array" ref="O6">_xlfn._xlws.FILTER(DNA_Conc!$C:$C,DNA_Conc!$B:$B=A6,"")</f>
        <v>18</v>
      </c>
      <c r="P6" s="21" t="str">
        <f t="shared" si="5"/>
        <v>positive</v>
      </c>
      <c r="R6"/>
      <c r="S6"/>
    </row>
    <row r="7" spans="1:19" x14ac:dyDescent="0.3">
      <c r="A7" s="76" t="str">
        <f>Batch1!B42</f>
        <v>JG106</v>
      </c>
      <c r="B7" s="19">
        <v>6</v>
      </c>
      <c r="C7" s="23">
        <f>Batch1!G42</f>
        <v>32.477935791015625</v>
      </c>
      <c r="D7" s="24">
        <f>Batch1!G43</f>
        <v>32.876296997070313</v>
      </c>
      <c r="E7" s="24">
        <f>Batch1!G44</f>
        <v>32.670848846435547</v>
      </c>
      <c r="F7" s="25">
        <f>Batch1!J42</f>
        <v>66.635726928710938</v>
      </c>
      <c r="G7" s="25">
        <f>Batch1!J43</f>
        <v>50.9031982421875</v>
      </c>
      <c r="H7" s="27">
        <f>Batch1!J44</f>
        <v>58.487937927246094</v>
      </c>
      <c r="I7" s="27">
        <f t="shared" si="0"/>
        <v>32.675027211507164</v>
      </c>
      <c r="J7" s="27">
        <f t="shared" si="1"/>
        <v>58.675621032714844</v>
      </c>
      <c r="K7" s="27">
        <f t="shared" si="2"/>
        <v>586.75621032714844</v>
      </c>
      <c r="L7" s="27">
        <f t="shared" si="3"/>
        <v>11.735124206542968</v>
      </c>
      <c r="M7" s="27">
        <f t="shared" si="4"/>
        <v>2.7684576949413384</v>
      </c>
      <c r="N7" s="27">
        <f t="shared" si="4"/>
        <v>1.0694876906053195</v>
      </c>
      <c r="O7" cm="1">
        <f t="array" ref="O7">_xlfn._xlws.FILTER(DNA_Conc!$C:$C,DNA_Conc!$B:$B=A7,"")</f>
        <v>26.8</v>
      </c>
      <c r="P7" s="21" t="str">
        <f t="shared" si="5"/>
        <v>positive</v>
      </c>
      <c r="R7" s="5"/>
      <c r="S7"/>
    </row>
    <row r="8" spans="1:19" x14ac:dyDescent="0.3">
      <c r="A8" s="76" t="str">
        <f>Batch8!B39</f>
        <v>JG107</v>
      </c>
      <c r="B8" s="19">
        <v>7</v>
      </c>
      <c r="C8" s="27">
        <f>Batch8!G39</f>
        <v>39.502349853515625</v>
      </c>
      <c r="D8" s="27">
        <f>Batch8!G41</f>
        <v>42.529743194580078</v>
      </c>
      <c r="E8" s="27"/>
      <c r="F8" s="27">
        <f>Batch8!J39*10</f>
        <v>15.765649080276489</v>
      </c>
      <c r="G8" s="27">
        <f>Batch8!J41*10</f>
        <v>2.0558935403823853</v>
      </c>
      <c r="H8" s="27"/>
      <c r="I8" s="27">
        <f t="shared" si="0"/>
        <v>41.016046524047852</v>
      </c>
      <c r="J8" s="27">
        <f t="shared" si="1"/>
        <v>8.9107713103294373</v>
      </c>
      <c r="K8" s="27">
        <f t="shared" si="2"/>
        <v>89.107713103294373</v>
      </c>
      <c r="L8" s="27">
        <f t="shared" si="3"/>
        <v>1.7821542620658875</v>
      </c>
      <c r="M8" s="27">
        <f t="shared" si="4"/>
        <v>1.9499152979001577</v>
      </c>
      <c r="N8" s="27">
        <f t="shared" si="4"/>
        <v>0.25094529356413897</v>
      </c>
      <c r="O8" cm="1">
        <f t="array" ref="O8">_xlfn._xlws.FILTER(DNA_Conc!$C:$C,DNA_Conc!$B:$B=A8,"")</f>
        <v>11.7</v>
      </c>
      <c r="P8" s="21" t="str">
        <f t="shared" si="5"/>
        <v>negative</v>
      </c>
      <c r="R8"/>
      <c r="S8"/>
    </row>
    <row r="9" spans="1:19" x14ac:dyDescent="0.3">
      <c r="A9" s="76" t="str">
        <f>Batch8!B43</f>
        <v>JG108</v>
      </c>
      <c r="B9" s="19">
        <v>8</v>
      </c>
      <c r="C9" s="27" t="str">
        <f>Batch8!G43</f>
        <v>Undetermined</v>
      </c>
      <c r="D9" s="27" t="str">
        <f>Batch8!G45</f>
        <v>Undetermined</v>
      </c>
      <c r="E9" s="27"/>
      <c r="F9" s="27"/>
      <c r="G9" s="27"/>
      <c r="H9" s="27"/>
      <c r="I9" s="27" t="e">
        <f t="shared" si="0"/>
        <v>#DIV/0!</v>
      </c>
      <c r="J9" s="27" t="e">
        <f t="shared" si="1"/>
        <v>#DIV/0!</v>
      </c>
      <c r="K9" s="27" t="e">
        <f t="shared" si="2"/>
        <v>#DIV/0!</v>
      </c>
      <c r="L9" s="27" t="e">
        <f t="shared" si="3"/>
        <v>#DIV/0!</v>
      </c>
      <c r="M9" s="27" t="e">
        <f t="shared" si="4"/>
        <v>#DIV/0!</v>
      </c>
      <c r="N9" s="27" t="e">
        <f t="shared" si="4"/>
        <v>#DIV/0!</v>
      </c>
      <c r="O9" cm="1">
        <f t="array" ref="O9">_xlfn._xlws.FILTER(DNA_Conc!$C:$C,DNA_Conc!$B:$B=A9,"")</f>
        <v>46</v>
      </c>
      <c r="P9" s="21" t="e">
        <f t="shared" si="5"/>
        <v>#DIV/0!</v>
      </c>
      <c r="R9"/>
      <c r="S9"/>
    </row>
    <row r="10" spans="1:19" x14ac:dyDescent="0.3">
      <c r="A10" s="76" t="str">
        <f>Batch1!B51</f>
        <v>JG93</v>
      </c>
      <c r="B10" s="19">
        <v>9</v>
      </c>
      <c r="C10" s="27">
        <f>Batch1!G51</f>
        <v>33.797531127929688</v>
      </c>
      <c r="D10" s="27">
        <f>Batch1!G52</f>
        <v>33.775348663330078</v>
      </c>
      <c r="E10" s="27">
        <f>Batch1!G53</f>
        <v>33.936588287353516</v>
      </c>
      <c r="F10" s="27">
        <f>Batch1!J51</f>
        <v>27.30632209777832</v>
      </c>
      <c r="G10" s="27">
        <f>Batch1!J52</f>
        <v>27.718910217285156</v>
      </c>
      <c r="H10" s="27">
        <f>Batch1!J53</f>
        <v>24.856208801269531</v>
      </c>
      <c r="I10" s="27">
        <f t="shared" si="0"/>
        <v>33.836489359537758</v>
      </c>
      <c r="J10" s="27">
        <f t="shared" si="1"/>
        <v>26.627147038777668</v>
      </c>
      <c r="K10" s="27">
        <f t="shared" si="2"/>
        <v>266.27147038777667</v>
      </c>
      <c r="L10" s="27">
        <f t="shared" si="3"/>
        <v>5.325429407755534</v>
      </c>
      <c r="M10" s="27">
        <f t="shared" si="4"/>
        <v>2.425324636521887</v>
      </c>
      <c r="N10" s="27">
        <f t="shared" si="4"/>
        <v>0.72635463218586827</v>
      </c>
      <c r="O10" cm="1">
        <f t="array" ref="O10">_xlfn._xlws.FILTER(DNA_Conc!$C:$C,DNA_Conc!$B:$B=A10,"")</f>
        <v>4.72</v>
      </c>
      <c r="P10" s="21" t="str">
        <f t="shared" si="5"/>
        <v>positive</v>
      </c>
      <c r="R10"/>
      <c r="S10"/>
    </row>
    <row r="11" spans="1:19" x14ac:dyDescent="0.3">
      <c r="A11" s="76" t="str">
        <f>Batch1!B54</f>
        <v>JG94</v>
      </c>
      <c r="B11" s="19">
        <v>10</v>
      </c>
      <c r="C11" s="27">
        <f>Batch1!G54</f>
        <v>33.691490173339844</v>
      </c>
      <c r="D11" s="27">
        <f>Batch1!G55</f>
        <v>33.053241729736328</v>
      </c>
      <c r="E11" s="27">
        <f>Batch1!G56</f>
        <v>33.568458557128906</v>
      </c>
      <c r="F11" s="27">
        <f>Batch1!J54</f>
        <v>29.335784912109375</v>
      </c>
      <c r="G11" s="27">
        <f>Batch1!J55</f>
        <v>45.164024353027344</v>
      </c>
      <c r="H11" s="27">
        <f>Batch1!J56</f>
        <v>31.880182266235352</v>
      </c>
      <c r="I11" s="27">
        <f t="shared" si="0"/>
        <v>33.437730153401695</v>
      </c>
      <c r="J11" s="27">
        <f t="shared" si="1"/>
        <v>35.459997177124023</v>
      </c>
      <c r="K11" s="27">
        <f t="shared" si="2"/>
        <v>354.59997177124023</v>
      </c>
      <c r="L11" s="27">
        <f t="shared" si="3"/>
        <v>7.091999435424805</v>
      </c>
      <c r="M11" s="27">
        <f t="shared" si="4"/>
        <v>2.5497386966918727</v>
      </c>
      <c r="N11" s="27">
        <f t="shared" si="4"/>
        <v>0.85076869235585406</v>
      </c>
      <c r="O11" cm="1">
        <f t="array" ref="O11">_xlfn._xlws.FILTER(DNA_Conc!$C:$C,DNA_Conc!$B:$B=A11,"")</f>
        <v>1.42</v>
      </c>
      <c r="P11" s="21" t="str">
        <f t="shared" si="5"/>
        <v>positive</v>
      </c>
      <c r="R11"/>
      <c r="S11"/>
    </row>
    <row r="12" spans="1:19" x14ac:dyDescent="0.3">
      <c r="A12" s="76" t="str">
        <f>Batch1!B57</f>
        <v>JG95</v>
      </c>
      <c r="B12" s="19">
        <v>11</v>
      </c>
      <c r="C12" s="27">
        <f>Batch1!G57</f>
        <v>16.269111633300781</v>
      </c>
      <c r="D12" s="27">
        <f>Batch1!G58</f>
        <v>16.173168182373047</v>
      </c>
      <c r="E12" s="27">
        <f>Batch1!G59</f>
        <v>16.310310363769531</v>
      </c>
      <c r="F12" s="27">
        <f>Batch1!J57</f>
        <v>3826044.75</v>
      </c>
      <c r="G12" s="27">
        <f>Batch1!J58</f>
        <v>4082440</v>
      </c>
      <c r="H12" s="27">
        <f>Batch1!J59</f>
        <v>3720949.25</v>
      </c>
      <c r="I12" s="27">
        <f t="shared" si="0"/>
        <v>16.250863393147785</v>
      </c>
      <c r="J12" s="27">
        <f t="shared" si="1"/>
        <v>3876478</v>
      </c>
      <c r="K12" s="27">
        <f t="shared" si="2"/>
        <v>38764780</v>
      </c>
      <c r="L12" s="27">
        <f t="shared" si="3"/>
        <v>775295.6</v>
      </c>
      <c r="M12" s="27">
        <f t="shared" si="4"/>
        <v>7.5884373235807194</v>
      </c>
      <c r="N12" s="27">
        <f t="shared" si="4"/>
        <v>5.8894673192447007</v>
      </c>
      <c r="O12" cm="1">
        <f t="array" ref="O12">_xlfn._xlws.FILTER(DNA_Conc!$C:$C,DNA_Conc!$B:$B=A12,"")</f>
        <v>1.52</v>
      </c>
      <c r="P12" s="21" t="str">
        <f t="shared" si="5"/>
        <v>positive</v>
      </c>
      <c r="R12"/>
      <c r="S12"/>
    </row>
    <row r="13" spans="1:19" x14ac:dyDescent="0.3">
      <c r="A13" s="76" t="str">
        <f>Batch1!B60</f>
        <v>JG96</v>
      </c>
      <c r="B13" s="19">
        <v>12</v>
      </c>
      <c r="C13" s="27">
        <f>Batch1!G60</f>
        <v>28.007745742797852</v>
      </c>
      <c r="D13" s="27">
        <f>Batch1!G61</f>
        <v>28.035213470458984</v>
      </c>
      <c r="E13" s="27">
        <f>Batch1!G62</f>
        <v>28.176914215087891</v>
      </c>
      <c r="F13" s="27">
        <f>Batch1!J60</f>
        <v>1368.3316650390625</v>
      </c>
      <c r="G13" s="27">
        <f>Batch1!J61</f>
        <v>1343.1566162109375</v>
      </c>
      <c r="H13" s="27">
        <f>Batch1!J62</f>
        <v>1220.4560546875</v>
      </c>
      <c r="I13" s="27">
        <f t="shared" si="0"/>
        <v>28.073291142781574</v>
      </c>
      <c r="J13" s="27">
        <f t="shared" si="1"/>
        <v>1310.6481119791667</v>
      </c>
      <c r="K13" s="27">
        <f t="shared" si="2"/>
        <v>13106.481119791668</v>
      </c>
      <c r="L13" s="27">
        <f t="shared" si="3"/>
        <v>262.12962239583334</v>
      </c>
      <c r="M13" s="27">
        <f t="shared" si="4"/>
        <v>4.1174861062292702</v>
      </c>
      <c r="N13" s="27">
        <f t="shared" si="4"/>
        <v>2.4185161018932515</v>
      </c>
      <c r="O13" cm="1">
        <f t="array" ref="O13">_xlfn._xlws.FILTER(DNA_Conc!$C:$C,DNA_Conc!$B:$B=A13,"")</f>
        <v>2.2000000000000002</v>
      </c>
      <c r="P13" s="21" t="str">
        <f t="shared" si="5"/>
        <v>positive</v>
      </c>
      <c r="R13" s="5"/>
      <c r="S13"/>
    </row>
    <row r="14" spans="1:19" x14ac:dyDescent="0.3">
      <c r="A14" s="76" t="str">
        <f>Batch8!B47</f>
        <v>JG97</v>
      </c>
      <c r="B14" s="19">
        <v>13</v>
      </c>
      <c r="C14" s="27" t="str">
        <f>Batch8!G47</f>
        <v>Undetermined</v>
      </c>
      <c r="D14" s="27">
        <f>Batch8!G49</f>
        <v>40.804500579833984</v>
      </c>
      <c r="E14" s="27"/>
      <c r="F14" s="27"/>
      <c r="G14" s="27" t="str">
        <f>Batch8!J47</f>
        <v/>
      </c>
      <c r="H14" s="27">
        <f>Batch8!J49*10</f>
        <v>6.5641337633132935</v>
      </c>
      <c r="I14" s="27">
        <f t="shared" si="0"/>
        <v>40.804500579833984</v>
      </c>
      <c r="J14" s="27">
        <f t="shared" si="1"/>
        <v>6.5641337633132935</v>
      </c>
      <c r="K14" s="27">
        <f t="shared" si="2"/>
        <v>65.641337633132935</v>
      </c>
      <c r="L14" s="27">
        <f t="shared" si="3"/>
        <v>1.3128267526626587</v>
      </c>
      <c r="M14" s="27">
        <f t="shared" si="4"/>
        <v>1.8171774224841843</v>
      </c>
      <c r="N14" s="27">
        <f t="shared" si="4"/>
        <v>0.11820741814816552</v>
      </c>
      <c r="O14" cm="1">
        <f t="array" ref="O14">_xlfn._xlws.FILTER(DNA_Conc!$C:$C,DNA_Conc!$B:$B=A14,"")</f>
        <v>-1</v>
      </c>
      <c r="P14" s="21" t="str">
        <f t="shared" si="5"/>
        <v>negative</v>
      </c>
      <c r="R14"/>
      <c r="S14"/>
    </row>
    <row r="15" spans="1:19" x14ac:dyDescent="0.3">
      <c r="A15" s="76" t="str">
        <f>Batch1!B66</f>
        <v>JG98</v>
      </c>
      <c r="B15" s="19">
        <v>14</v>
      </c>
      <c r="C15" s="27">
        <f>Batch1!G66</f>
        <v>36.392223358154297</v>
      </c>
      <c r="D15" s="27">
        <f>Batch1!G67</f>
        <v>35.870464324951172</v>
      </c>
      <c r="E15" s="27">
        <f>Batch1!G68</f>
        <v>35.182598114013672</v>
      </c>
      <c r="F15" s="27">
        <f>Batch1!J66</f>
        <v>4.7254199981689453</v>
      </c>
      <c r="G15" s="27">
        <f>Batch1!J67</f>
        <v>6.7240839004516602</v>
      </c>
      <c r="H15" s="27">
        <f>Batch1!J68</f>
        <v>10.705236434936523</v>
      </c>
      <c r="I15" s="27">
        <f t="shared" si="0"/>
        <v>35.815095265706383</v>
      </c>
      <c r="J15" s="27">
        <f t="shared" si="1"/>
        <v>7.384913444519043</v>
      </c>
      <c r="K15" s="27">
        <f t="shared" si="2"/>
        <v>73.84913444519043</v>
      </c>
      <c r="L15" s="27">
        <f t="shared" si="3"/>
        <v>1.4769826889038087</v>
      </c>
      <c r="M15" s="27">
        <f t="shared" si="4"/>
        <v>1.8683454094938656</v>
      </c>
      <c r="N15" s="27">
        <f t="shared" si="4"/>
        <v>0.16937540515784677</v>
      </c>
      <c r="O15" cm="1">
        <f t="array" ref="O15">_xlfn._xlws.FILTER(DNA_Conc!$C:$C,DNA_Conc!$B:$B=A15,"")</f>
        <v>-1</v>
      </c>
      <c r="P15" s="21" t="str">
        <f t="shared" si="5"/>
        <v>positive</v>
      </c>
      <c r="R15" s="5"/>
      <c r="S15"/>
    </row>
    <row r="16" spans="1:19" x14ac:dyDescent="0.3">
      <c r="A16" s="76" t="str">
        <f>Batch8!B51</f>
        <v>JG99</v>
      </c>
      <c r="B16" s="19">
        <v>15</v>
      </c>
      <c r="C16" s="27" t="str">
        <f>Batch8!G51</f>
        <v>Undetermined</v>
      </c>
      <c r="D16" s="27" t="str">
        <f>Batch8!G53</f>
        <v>Undetermined</v>
      </c>
      <c r="E16" s="27"/>
      <c r="F16" s="27"/>
      <c r="G16" s="27"/>
      <c r="H16" s="27"/>
      <c r="I16" s="27" t="e">
        <f t="shared" si="0"/>
        <v>#DIV/0!</v>
      </c>
      <c r="J16" s="27" t="e">
        <f t="shared" si="1"/>
        <v>#DIV/0!</v>
      </c>
      <c r="K16" s="27" t="e">
        <f t="shared" si="2"/>
        <v>#DIV/0!</v>
      </c>
      <c r="L16" s="27" t="e">
        <f t="shared" si="3"/>
        <v>#DIV/0!</v>
      </c>
      <c r="M16" s="27" t="e">
        <f t="shared" si="4"/>
        <v>#DIV/0!</v>
      </c>
      <c r="N16" s="27" t="e">
        <f t="shared" si="4"/>
        <v>#DIV/0!</v>
      </c>
      <c r="O16" cm="1">
        <f t="array" ref="O16">_xlfn._xlws.FILTER(DNA_Conc!$C:$C,DNA_Conc!$B:$B=A16,"")</f>
        <v>-1</v>
      </c>
      <c r="P16" s="21" t="e">
        <f t="shared" si="5"/>
        <v>#DIV/0!</v>
      </c>
      <c r="R16" s="5"/>
      <c r="S16"/>
    </row>
    <row r="17" spans="1:19" x14ac:dyDescent="0.3">
      <c r="A17" s="76" t="str">
        <f>Batch8!B55</f>
        <v>JG100</v>
      </c>
      <c r="B17" s="19">
        <v>16</v>
      </c>
      <c r="C17" s="27">
        <f>Batch8!G55</f>
        <v>40.476211547851563</v>
      </c>
      <c r="D17" s="27">
        <f>Batch8!G57</f>
        <v>41.618564605712891</v>
      </c>
      <c r="E17" s="27"/>
      <c r="F17" s="27">
        <f>Batch8!J55*10</f>
        <v>8.1868165731430054</v>
      </c>
      <c r="G17" s="25">
        <f>Batch8!J57*10</f>
        <v>3.7955889105796814</v>
      </c>
      <c r="H17" s="27" t="str">
        <f>Batch1!J74</f>
        <v/>
      </c>
      <c r="I17" s="27">
        <f t="shared" si="0"/>
        <v>41.047388076782227</v>
      </c>
      <c r="J17" s="27">
        <f t="shared" si="1"/>
        <v>5.9912027418613434</v>
      </c>
      <c r="K17" s="27">
        <f t="shared" si="2"/>
        <v>59.912027418613434</v>
      </c>
      <c r="L17" s="27">
        <f t="shared" si="3"/>
        <v>1.1982405483722687</v>
      </c>
      <c r="M17" s="27">
        <f t="shared" si="4"/>
        <v>1.7775140163324479</v>
      </c>
      <c r="N17" s="27">
        <f t="shared" si="4"/>
        <v>7.8544011996429033E-2</v>
      </c>
      <c r="O17" cm="1">
        <f t="array" ref="O17">_xlfn._xlws.FILTER(DNA_Conc!$C:$C,DNA_Conc!$B:$B=A17,"")</f>
        <v>-1</v>
      </c>
      <c r="P17" s="21" t="str">
        <f t="shared" si="5"/>
        <v>negative</v>
      </c>
      <c r="R17"/>
      <c r="S17"/>
    </row>
    <row r="18" spans="1:19" x14ac:dyDescent="0.3">
      <c r="A18" s="76" t="str">
        <f>Batch1!B75</f>
        <v>IVPZ006</v>
      </c>
      <c r="B18" s="19">
        <v>17</v>
      </c>
      <c r="C18" s="27">
        <f>Batch1!G75</f>
        <v>25.565656661987305</v>
      </c>
      <c r="D18" s="27" t="str">
        <f>Batch1!G76</f>
        <v>Undetermined</v>
      </c>
      <c r="E18" s="27"/>
      <c r="F18" s="27">
        <f>Batch1!J75</f>
        <v>7131.9560546875</v>
      </c>
      <c r="G18" s="27" t="str">
        <f>Batch1!J76</f>
        <v/>
      </c>
      <c r="H18" s="27"/>
      <c r="I18" s="27">
        <f t="shared" si="0"/>
        <v>25.565656661987305</v>
      </c>
      <c r="J18" s="27">
        <f t="shared" si="1"/>
        <v>7131.9560546875</v>
      </c>
      <c r="K18" s="27">
        <f t="shared" si="2"/>
        <v>71319.560546875</v>
      </c>
      <c r="L18" s="27">
        <f t="shared" si="3"/>
        <v>1426.3912109375001</v>
      </c>
      <c r="M18" s="27">
        <f t="shared" si="4"/>
        <v>4.8532086584986169</v>
      </c>
      <c r="N18" s="27">
        <f t="shared" si="4"/>
        <v>3.1542386541625977</v>
      </c>
      <c r="O18" t="str" cm="1">
        <f t="array" ref="O18">_xlfn._xlws.FILTER(DNA_Conc!$C:$C,DNA_Conc!$B:$B=A18,"")</f>
        <v/>
      </c>
      <c r="P18" s="21" t="str">
        <f t="shared" si="5"/>
        <v>positive</v>
      </c>
      <c r="R18" s="5"/>
      <c r="S18"/>
    </row>
    <row r="19" spans="1:19" x14ac:dyDescent="0.3">
      <c r="A19" s="76" t="str">
        <f>Batch1!B77</f>
        <v>IVPZ023</v>
      </c>
      <c r="B19" s="19">
        <v>18</v>
      </c>
      <c r="C19" s="27">
        <f>Batch1!G77</f>
        <v>30.293972015380859</v>
      </c>
      <c r="D19" s="27" t="str">
        <f>Batch1!G78</f>
        <v>Undetermined</v>
      </c>
      <c r="E19" s="27"/>
      <c r="F19" s="27">
        <f>Batch1!J77</f>
        <v>291.7001953125</v>
      </c>
      <c r="G19" s="27"/>
      <c r="H19" s="27"/>
      <c r="I19" s="27">
        <f t="shared" si="0"/>
        <v>30.293972015380859</v>
      </c>
      <c r="J19" s="27">
        <f t="shared" si="1"/>
        <v>291.7001953125</v>
      </c>
      <c r="K19" s="27">
        <f t="shared" si="2"/>
        <v>2917.001953125</v>
      </c>
      <c r="L19" s="27">
        <f t="shared" si="3"/>
        <v>58.340039062499997</v>
      </c>
      <c r="M19" s="27">
        <f t="shared" si="4"/>
        <v>3.4649367199105998</v>
      </c>
      <c r="N19" s="27">
        <f t="shared" si="4"/>
        <v>1.7659667155745811</v>
      </c>
      <c r="O19" t="str" cm="1">
        <f t="array" ref="O19">_xlfn._xlws.FILTER(DNA_Conc!$C:$C,DNA_Conc!$B:$B=A19,"")</f>
        <v/>
      </c>
      <c r="P19" s="21" t="str">
        <f t="shared" si="5"/>
        <v>positive</v>
      </c>
      <c r="R19" s="4"/>
      <c r="S19"/>
    </row>
    <row r="20" spans="1:19" x14ac:dyDescent="0.3">
      <c r="A20" s="76" t="str">
        <f>Batch1!B79</f>
        <v>IVPZ039</v>
      </c>
      <c r="B20" s="19">
        <v>19</v>
      </c>
      <c r="C20" s="27">
        <f>Batch1!G79</f>
        <v>25.140283584594727</v>
      </c>
      <c r="D20" s="27" t="str">
        <f>Batch1!G80</f>
        <v>Undetermined</v>
      </c>
      <c r="E20" s="27"/>
      <c r="F20" s="27">
        <f>Batch1!J79</f>
        <v>9508.2734375</v>
      </c>
      <c r="G20" s="27"/>
      <c r="H20" s="27"/>
      <c r="I20" s="27">
        <f t="shared" si="0"/>
        <v>25.140283584594727</v>
      </c>
      <c r="J20" s="27">
        <f t="shared" si="1"/>
        <v>9508.2734375</v>
      </c>
      <c r="K20" s="27">
        <f t="shared" si="2"/>
        <v>95082.734375</v>
      </c>
      <c r="L20" s="27">
        <f t="shared" si="3"/>
        <v>1901.6546874999999</v>
      </c>
      <c r="M20" s="27">
        <f t="shared" si="4"/>
        <v>4.9781016626112384</v>
      </c>
      <c r="N20" s="27">
        <f t="shared" si="4"/>
        <v>3.2791316582752192</v>
      </c>
      <c r="O20" t="str" cm="1">
        <f t="array" ref="O20">_xlfn._xlws.FILTER(DNA_Conc!$C:$C,DNA_Conc!$B:$B=A20,"")</f>
        <v/>
      </c>
      <c r="P20" s="21" t="str">
        <f t="shared" si="5"/>
        <v>positive</v>
      </c>
      <c r="R20"/>
      <c r="S20"/>
    </row>
    <row r="21" spans="1:19" x14ac:dyDescent="0.3">
      <c r="A21" s="76" t="str">
        <f>Batch1!B85</f>
        <v>IVPZ079</v>
      </c>
      <c r="B21" s="19">
        <v>20</v>
      </c>
      <c r="C21" s="27">
        <f>Batch1!G85</f>
        <v>27.174322128295898</v>
      </c>
      <c r="D21" s="27" t="str">
        <f>Batch1!G86</f>
        <v>Undetermined</v>
      </c>
      <c r="E21" s="27"/>
      <c r="F21" s="25">
        <f>Batch1!J85</f>
        <v>2403.761474609375</v>
      </c>
      <c r="G21" s="27"/>
      <c r="H21" s="27"/>
      <c r="I21" s="27">
        <f t="shared" si="0"/>
        <v>27.174322128295898</v>
      </c>
      <c r="J21" s="27">
        <f t="shared" si="1"/>
        <v>2403.761474609375</v>
      </c>
      <c r="K21" s="27">
        <f t="shared" si="2"/>
        <v>24037.61474609375</v>
      </c>
      <c r="L21" s="27">
        <f t="shared" si="3"/>
        <v>480.75229492187498</v>
      </c>
      <c r="M21" s="27">
        <f t="shared" si="4"/>
        <v>4.3808913704020807</v>
      </c>
      <c r="N21" s="27">
        <f t="shared" si="4"/>
        <v>2.6819213660660615</v>
      </c>
      <c r="O21" t="str" cm="1">
        <f t="array" ref="O21">_xlfn._xlws.FILTER(DNA_Conc!$C:$C,DNA_Conc!$B:$B=A21,"")</f>
        <v/>
      </c>
      <c r="P21" s="21" t="str">
        <f t="shared" si="5"/>
        <v>positive</v>
      </c>
      <c r="R21" s="5"/>
      <c r="S21"/>
    </row>
    <row r="22" spans="1:19" x14ac:dyDescent="0.3">
      <c r="A22" s="76" t="str">
        <f>Batch8!B61</f>
        <v>IVPZ089</v>
      </c>
      <c r="B22" s="19">
        <v>21</v>
      </c>
      <c r="C22" s="27" t="str">
        <f>Batch8!G61</f>
        <v>Undetermined</v>
      </c>
      <c r="D22" s="27" t="str">
        <f>Batch8!G63</f>
        <v>Undetermined</v>
      </c>
      <c r="E22" s="27"/>
      <c r="F22" s="27"/>
      <c r="G22" s="27"/>
      <c r="H22" s="27"/>
      <c r="I22" s="27" t="e">
        <f t="shared" si="0"/>
        <v>#DIV/0!</v>
      </c>
      <c r="J22" s="27" t="e">
        <f t="shared" si="1"/>
        <v>#DIV/0!</v>
      </c>
      <c r="K22" s="27" t="e">
        <f t="shared" si="2"/>
        <v>#DIV/0!</v>
      </c>
      <c r="L22" s="27" t="e">
        <f t="shared" si="3"/>
        <v>#DIV/0!</v>
      </c>
      <c r="M22" s="27" t="e">
        <f t="shared" si="4"/>
        <v>#DIV/0!</v>
      </c>
      <c r="N22" s="27" t="e">
        <f t="shared" si="4"/>
        <v>#DIV/0!</v>
      </c>
      <c r="O22" t="str" cm="1">
        <f t="array" ref="O22">_xlfn._xlws.FILTER(DNA_Conc!$C:$C,DNA_Conc!$B:$B=A22,"")</f>
        <v/>
      </c>
      <c r="P22" s="21" t="e">
        <f t="shared" si="5"/>
        <v>#DIV/0!</v>
      </c>
      <c r="R22"/>
      <c r="S22"/>
    </row>
    <row r="23" spans="1:19" x14ac:dyDescent="0.3">
      <c r="A23" s="76" t="str">
        <f>Batch1!B89</f>
        <v>IVPZ122</v>
      </c>
      <c r="B23" s="19">
        <v>22</v>
      </c>
      <c r="C23" s="27">
        <f>Batch1!G89</f>
        <v>24.132637023925781</v>
      </c>
      <c r="D23" s="27">
        <f>Batch1!G90</f>
        <v>23.890293121337891</v>
      </c>
      <c r="E23" s="27"/>
      <c r="F23" s="27">
        <f>Batch1!J89</f>
        <v>18791.216796875</v>
      </c>
      <c r="G23" s="27">
        <f>Batch1!J90</f>
        <v>22136.50390625</v>
      </c>
      <c r="H23" s="27"/>
      <c r="I23" s="27">
        <f t="shared" si="0"/>
        <v>24.011465072631836</v>
      </c>
      <c r="J23" s="27">
        <f t="shared" si="1"/>
        <v>20463.8603515625</v>
      </c>
      <c r="K23" s="27">
        <f t="shared" si="2"/>
        <v>204638.603515625</v>
      </c>
      <c r="L23" s="27">
        <f t="shared" si="3"/>
        <v>4092.7720703125001</v>
      </c>
      <c r="M23" s="27">
        <f t="shared" si="4"/>
        <v>5.3109875634543231</v>
      </c>
      <c r="N23" s="27">
        <f t="shared" si="4"/>
        <v>3.6120175591183044</v>
      </c>
      <c r="O23" t="str" cm="1">
        <f t="array" ref="O23">_xlfn._xlws.FILTER(DNA_Conc!$C:$C,DNA_Conc!$B:$B=A23,"")</f>
        <v/>
      </c>
      <c r="P23" s="21" t="str">
        <f t="shared" si="5"/>
        <v>positive</v>
      </c>
      <c r="R23"/>
      <c r="S23"/>
    </row>
    <row r="24" spans="1:19" x14ac:dyDescent="0.3">
      <c r="A24" s="76" t="str">
        <f>Batch8!B65</f>
        <v>IVPZ126</v>
      </c>
      <c r="B24" s="19">
        <v>23</v>
      </c>
      <c r="C24" s="27" t="str">
        <f>Batch8!G65</f>
        <v>Undetermined</v>
      </c>
      <c r="D24" s="27" t="str">
        <f>Batch8!G67</f>
        <v>Undetermined</v>
      </c>
      <c r="E24" s="27"/>
      <c r="F24" s="27"/>
      <c r="G24" s="27"/>
      <c r="H24" s="27"/>
      <c r="I24" s="27" t="e">
        <f t="shared" si="0"/>
        <v>#DIV/0!</v>
      </c>
      <c r="J24" s="27" t="e">
        <f t="shared" si="1"/>
        <v>#DIV/0!</v>
      </c>
      <c r="K24" s="27" t="e">
        <f t="shared" si="2"/>
        <v>#DIV/0!</v>
      </c>
      <c r="L24" s="27" t="e">
        <f t="shared" si="3"/>
        <v>#DIV/0!</v>
      </c>
      <c r="M24" s="27" t="e">
        <f t="shared" si="4"/>
        <v>#DIV/0!</v>
      </c>
      <c r="N24" s="27" t="e">
        <f t="shared" si="4"/>
        <v>#DIV/0!</v>
      </c>
      <c r="O24" t="str" cm="1">
        <f t="array" ref="O24">_xlfn._xlws.FILTER(DNA_Conc!$C:$C,DNA_Conc!$B:$B=A24,"")</f>
        <v/>
      </c>
      <c r="P24" s="21" t="e">
        <f t="shared" si="5"/>
        <v>#DIV/0!</v>
      </c>
      <c r="R24" s="5"/>
      <c r="S24"/>
    </row>
    <row r="25" spans="1:19" x14ac:dyDescent="0.3">
      <c r="A25" s="76" t="str">
        <f>Batch8!B69</f>
        <v>IVPZ129</v>
      </c>
      <c r="B25" s="19">
        <v>24</v>
      </c>
      <c r="C25" s="27" t="str">
        <f>Batch8!G69</f>
        <v>Undetermined</v>
      </c>
      <c r="D25" s="27" t="str">
        <f>Batch8!G71</f>
        <v>Undetermined</v>
      </c>
      <c r="E25" s="27"/>
      <c r="F25" s="27"/>
      <c r="G25" s="27"/>
      <c r="H25" s="27"/>
      <c r="I25" s="27" t="e">
        <f t="shared" si="0"/>
        <v>#DIV/0!</v>
      </c>
      <c r="J25" s="27" t="e">
        <f t="shared" si="1"/>
        <v>#DIV/0!</v>
      </c>
      <c r="K25" s="27" t="e">
        <f t="shared" si="2"/>
        <v>#DIV/0!</v>
      </c>
      <c r="L25" s="27" t="e">
        <f t="shared" si="3"/>
        <v>#DIV/0!</v>
      </c>
      <c r="M25" s="27" t="e">
        <f t="shared" si="4"/>
        <v>#DIV/0!</v>
      </c>
      <c r="N25" s="27" t="e">
        <f t="shared" si="4"/>
        <v>#DIV/0!</v>
      </c>
      <c r="O25" t="str" cm="1">
        <f t="array" ref="O25">_xlfn._xlws.FILTER(DNA_Conc!$C:$C,DNA_Conc!$B:$B=A25,"")</f>
        <v/>
      </c>
      <c r="P25" s="21" t="e">
        <f t="shared" si="5"/>
        <v>#DIV/0!</v>
      </c>
      <c r="R25"/>
      <c r="S25"/>
    </row>
    <row r="26" spans="1:19" x14ac:dyDescent="0.3">
      <c r="A26" s="76" t="str">
        <f>Batch1!B95</f>
        <v>IVPZ147</v>
      </c>
      <c r="B26" s="19">
        <v>25</v>
      </c>
      <c r="C26" s="27">
        <f>Batch1!G95</f>
        <v>25.532331466674805</v>
      </c>
      <c r="D26" s="27">
        <f>Batch1!G96</f>
        <v>25.437736511230469</v>
      </c>
      <c r="E26" s="27"/>
      <c r="F26" s="27">
        <f>Batch1!J95</f>
        <v>7294.4609375</v>
      </c>
      <c r="G26" s="27">
        <f>Batch1!J96</f>
        <v>7776.193359375</v>
      </c>
      <c r="H26" s="27"/>
      <c r="I26" s="27">
        <f t="shared" si="0"/>
        <v>25.485033988952637</v>
      </c>
      <c r="J26" s="27">
        <f t="shared" si="1"/>
        <v>7535.3271484375</v>
      </c>
      <c r="K26" s="27">
        <f t="shared" si="2"/>
        <v>75353.271484375</v>
      </c>
      <c r="L26" s="27">
        <f t="shared" si="3"/>
        <v>1507.0654296875</v>
      </c>
      <c r="M26" s="27">
        <f t="shared" si="4"/>
        <v>4.8771021120822269</v>
      </c>
      <c r="N26" s="27">
        <f t="shared" si="4"/>
        <v>3.1781321077462086</v>
      </c>
      <c r="O26" t="str" cm="1">
        <f t="array" ref="O26">_xlfn._xlws.FILTER(DNA_Conc!$C:$C,DNA_Conc!$B:$B=A26,"")</f>
        <v/>
      </c>
      <c r="P26" s="21" t="str">
        <f t="shared" si="5"/>
        <v>positive</v>
      </c>
      <c r="R26" s="4"/>
      <c r="S26"/>
    </row>
    <row r="27" spans="1:19" x14ac:dyDescent="0.3">
      <c r="A27" s="76" t="str">
        <f>Batch8!B73</f>
        <v>IVPZ154</v>
      </c>
      <c r="B27" s="19">
        <v>26</v>
      </c>
      <c r="C27" s="27">
        <f>Batch8!G73</f>
        <v>43.371227264404297</v>
      </c>
      <c r="D27" s="27" t="str">
        <f>Batch8!G75</f>
        <v>Undetermined</v>
      </c>
      <c r="E27" s="27"/>
      <c r="F27" s="27">
        <f>Batch8!J73*10</f>
        <v>1.1670494824647903</v>
      </c>
      <c r="G27" s="27" t="str">
        <f>Batch1!J98</f>
        <v/>
      </c>
      <c r="H27" s="27"/>
      <c r="I27" s="27">
        <f t="shared" si="0"/>
        <v>43.371227264404297</v>
      </c>
      <c r="J27" s="27">
        <f t="shared" si="1"/>
        <v>1.1670494824647903</v>
      </c>
      <c r="K27" s="27">
        <f t="shared" si="2"/>
        <v>11.670494824647903</v>
      </c>
      <c r="L27" s="27">
        <f t="shared" si="3"/>
        <v>0.23340989649295807</v>
      </c>
      <c r="M27" s="27">
        <f t="shared" si="4"/>
        <v>1.0670892703605541</v>
      </c>
      <c r="N27" s="27">
        <f t="shared" si="4"/>
        <v>-0.63188073397546463</v>
      </c>
      <c r="O27" t="str" cm="1">
        <f t="array" ref="O27">_xlfn._xlws.FILTER(DNA_Conc!$C:$C,DNA_Conc!$B:$B=A27,"")</f>
        <v/>
      </c>
      <c r="P27" s="21" t="str">
        <f t="shared" si="5"/>
        <v>negative</v>
      </c>
      <c r="R27"/>
      <c r="S27"/>
    </row>
    <row r="28" spans="1:19" x14ac:dyDescent="0.3">
      <c r="A28" s="76" t="str">
        <f>Batch2!B45</f>
        <v>JG82</v>
      </c>
      <c r="B28" s="19">
        <v>27</v>
      </c>
      <c r="C28" s="26" t="str">
        <f>Batch2!G45</f>
        <v>Undetermined</v>
      </c>
      <c r="D28" s="26" t="str">
        <f>Batch2!G47</f>
        <v>Undetermined</v>
      </c>
      <c r="E28" s="26"/>
      <c r="F28" s="26"/>
      <c r="G28" s="26"/>
      <c r="H28" s="27"/>
      <c r="I28" s="26" t="e">
        <f t="shared" ref="I28:I33" si="6">AVERAGE(C28:E28)</f>
        <v>#DIV/0!</v>
      </c>
      <c r="J28" s="26" t="e">
        <f t="shared" ref="J28:J33" si="7">AVERAGE(F28:H28)</f>
        <v>#DIV/0!</v>
      </c>
      <c r="K28" s="26" t="e">
        <f t="shared" ref="K28:K33" si="8">J28*10</f>
        <v>#DIV/0!</v>
      </c>
      <c r="L28" s="26" t="e">
        <f t="shared" ref="L28:L33" si="9">J28/5</f>
        <v>#DIV/0!</v>
      </c>
      <c r="M28" s="26" t="e">
        <f t="shared" ref="M28:M33" si="10">LOG(K28)</f>
        <v>#DIV/0!</v>
      </c>
      <c r="N28" s="26" t="e">
        <f t="shared" ref="N28:N33" si="11">LOG(L28)</f>
        <v>#DIV/0!</v>
      </c>
      <c r="O28" cm="1">
        <f t="array" ref="O28">_xlfn._xlws.FILTER(DNA_Conc!$C:$C,DNA_Conc!$B:$B=A28,"")</f>
        <v>2.4</v>
      </c>
      <c r="P28" s="21" t="e">
        <f t="shared" si="5"/>
        <v>#DIV/0!</v>
      </c>
      <c r="R28"/>
      <c r="S28"/>
    </row>
    <row r="29" spans="1:19" x14ac:dyDescent="0.3">
      <c r="A29" s="76" t="str">
        <f>Batch3!B45</f>
        <v>JG23</v>
      </c>
      <c r="B29" s="19">
        <v>28</v>
      </c>
      <c r="C29" s="26">
        <f>Batch3!G45</f>
        <v>24.45012092590332</v>
      </c>
      <c r="D29" s="26">
        <f>Batch3!G47</f>
        <v>24.49809455871582</v>
      </c>
      <c r="E29" s="26"/>
      <c r="F29" s="26">
        <f>Batch3!J45</f>
        <v>29576.359375</v>
      </c>
      <c r="G29" s="26">
        <f>Batch3!J47</f>
        <v>28623.609375</v>
      </c>
      <c r="I29" s="26">
        <f t="shared" si="6"/>
        <v>24.47410774230957</v>
      </c>
      <c r="J29" s="26">
        <f t="shared" si="7"/>
        <v>29099.984375</v>
      </c>
      <c r="K29" s="26">
        <f t="shared" si="8"/>
        <v>290999.84375</v>
      </c>
      <c r="L29" s="26">
        <f t="shared" si="9"/>
        <v>5819.9968749999998</v>
      </c>
      <c r="M29" s="26">
        <f t="shared" si="10"/>
        <v>5.4638927557950794</v>
      </c>
      <c r="N29" s="26">
        <f t="shared" si="11"/>
        <v>3.7649227514590602</v>
      </c>
      <c r="O29" cm="1">
        <f t="array" ref="O29">_xlfn._xlws.FILTER(DNA_Conc!$C:$C,DNA_Conc!$B:$B=A29,"")</f>
        <v>3.2</v>
      </c>
      <c r="P29" s="21" t="str">
        <f t="shared" si="5"/>
        <v>positive</v>
      </c>
      <c r="R29"/>
      <c r="S29"/>
    </row>
    <row r="30" spans="1:19" x14ac:dyDescent="0.3">
      <c r="A30" s="76" t="str">
        <f>Batch2!B49</f>
        <v>JG147</v>
      </c>
      <c r="B30" s="19">
        <v>29</v>
      </c>
      <c r="C30" s="26">
        <f>Batch2!G49</f>
        <v>26.528594970703125</v>
      </c>
      <c r="D30" s="26">
        <f>Batch2!G51</f>
        <v>26.80067253112793</v>
      </c>
      <c r="E30" s="26"/>
      <c r="F30" s="26">
        <f>Batch2!J49</f>
        <v>5764.8134765625</v>
      </c>
      <c r="G30" s="26">
        <f>Batch2!J51</f>
        <v>4751.564453125</v>
      </c>
      <c r="H30" s="27"/>
      <c r="I30" s="26">
        <f t="shared" si="6"/>
        <v>26.664633750915527</v>
      </c>
      <c r="J30" s="26">
        <f t="shared" si="7"/>
        <v>5258.18896484375</v>
      </c>
      <c r="K30" s="26">
        <f t="shared" si="8"/>
        <v>52581.8896484375</v>
      </c>
      <c r="L30" s="26">
        <f t="shared" si="9"/>
        <v>1051.6377929687501</v>
      </c>
      <c r="M30" s="26">
        <f t="shared" si="10"/>
        <v>4.7208361893995328</v>
      </c>
      <c r="N30" s="26">
        <f t="shared" si="11"/>
        <v>3.0218661850635145</v>
      </c>
      <c r="O30" cm="1">
        <f t="array" ref="O30">_xlfn._xlws.FILTER(DNA_Conc!$C:$C,DNA_Conc!$B:$B=A30,"")</f>
        <v>46</v>
      </c>
      <c r="P30" s="21" t="str">
        <f t="shared" si="5"/>
        <v>positive</v>
      </c>
      <c r="R30"/>
      <c r="S30"/>
    </row>
    <row r="31" spans="1:19" x14ac:dyDescent="0.3">
      <c r="A31" s="76" t="str">
        <f>Batch3!B49</f>
        <v>JG126</v>
      </c>
      <c r="B31" s="19">
        <v>30</v>
      </c>
      <c r="C31" s="26">
        <f>Batch3!G49</f>
        <v>18.435684204101563</v>
      </c>
      <c r="D31" s="26">
        <f>Batch3!G51</f>
        <v>18.553050994873047</v>
      </c>
      <c r="E31" s="26"/>
      <c r="F31" s="26">
        <f>Batch3!J49</f>
        <v>1793657.75</v>
      </c>
      <c r="G31" s="26">
        <f>Batch3!J51</f>
        <v>1655578.5</v>
      </c>
      <c r="I31" s="26">
        <f t="shared" si="6"/>
        <v>18.494367599487305</v>
      </c>
      <c r="J31" s="26">
        <f t="shared" si="7"/>
        <v>1724618.125</v>
      </c>
      <c r="K31" s="26">
        <f t="shared" si="8"/>
        <v>17246181.25</v>
      </c>
      <c r="L31" s="26">
        <f t="shared" si="9"/>
        <v>344923.625</v>
      </c>
      <c r="M31" s="26">
        <f t="shared" si="10"/>
        <v>7.23669294603814</v>
      </c>
      <c r="N31" s="26">
        <f t="shared" si="11"/>
        <v>5.5377229417021212</v>
      </c>
      <c r="O31" cm="1">
        <f t="array" ref="O31">_xlfn._xlws.FILTER(DNA_Conc!$C:$C,DNA_Conc!$B:$B=A31,"")</f>
        <v>7.44</v>
      </c>
      <c r="P31" s="21" t="str">
        <f t="shared" si="5"/>
        <v>positive</v>
      </c>
      <c r="R31"/>
      <c r="S31"/>
    </row>
    <row r="32" spans="1:19" x14ac:dyDescent="0.3">
      <c r="A32" s="76" t="str">
        <f>Batch2!B53</f>
        <v>JG145</v>
      </c>
      <c r="B32" s="19">
        <v>31</v>
      </c>
      <c r="C32" s="26">
        <f>Batch2!G53</f>
        <v>27.589143753051758</v>
      </c>
      <c r="D32" s="26">
        <f>Batch2!G55</f>
        <v>27.581281661987305</v>
      </c>
      <c r="E32" s="26"/>
      <c r="F32" s="26">
        <f>Batch2!J53</f>
        <v>2713.666015625</v>
      </c>
      <c r="G32" s="26">
        <f>Batch2!J55</f>
        <v>2728.865966796875</v>
      </c>
      <c r="H32" s="27"/>
      <c r="I32" s="26">
        <f t="shared" si="6"/>
        <v>27.585212707519531</v>
      </c>
      <c r="J32" s="26">
        <f t="shared" si="7"/>
        <v>2721.2659912109375</v>
      </c>
      <c r="K32" s="26">
        <f t="shared" si="8"/>
        <v>27212.659912109375</v>
      </c>
      <c r="L32" s="26">
        <f t="shared" si="9"/>
        <v>544.25319824218752</v>
      </c>
      <c r="M32" s="26">
        <f t="shared" si="10"/>
        <v>4.434770994138912</v>
      </c>
      <c r="N32" s="26">
        <f t="shared" si="11"/>
        <v>2.7358009898028937</v>
      </c>
      <c r="O32" cm="1">
        <f t="array" ref="O32">_xlfn._xlws.FILTER(DNA_Conc!$C:$C,DNA_Conc!$B:$B=A32,"")</f>
        <v>11.5</v>
      </c>
      <c r="P32" s="21" t="str">
        <f t="shared" si="5"/>
        <v>positive</v>
      </c>
      <c r="R32"/>
      <c r="S32"/>
    </row>
    <row r="33" spans="1:19" x14ac:dyDescent="0.3">
      <c r="A33" s="76" t="str">
        <f>Batch3!B53</f>
        <v>JG13</v>
      </c>
      <c r="B33" s="19">
        <v>32</v>
      </c>
      <c r="C33" s="26">
        <f>Batch3!G53</f>
        <v>40.129890441894531</v>
      </c>
      <c r="D33" s="26">
        <f>Batch3!G55</f>
        <v>41.543865203857422</v>
      </c>
      <c r="E33" s="26"/>
      <c r="F33" s="28">
        <f>Batch3!J53</f>
        <v>0.66551691293716431</v>
      </c>
      <c r="G33" s="26">
        <f>Batch3!J55</f>
        <v>0.25353023409843445</v>
      </c>
      <c r="I33" s="26">
        <f t="shared" si="6"/>
        <v>40.836877822875977</v>
      </c>
      <c r="J33" s="26">
        <f t="shared" si="7"/>
        <v>0.45952357351779938</v>
      </c>
      <c r="K33" s="26">
        <f t="shared" si="8"/>
        <v>4.5952357351779938</v>
      </c>
      <c r="L33" s="26">
        <f t="shared" si="9"/>
        <v>9.1904714703559875E-2</v>
      </c>
      <c r="M33" s="26">
        <f t="shared" si="10"/>
        <v>0.66230779556129105</v>
      </c>
      <c r="N33" s="26">
        <f t="shared" si="11"/>
        <v>-1.0366622087747277</v>
      </c>
      <c r="O33" cm="1">
        <f t="array" ref="O33">_xlfn._xlws.FILTER(DNA_Conc!$C:$C,DNA_Conc!$B:$B=A33,"")</f>
        <v>0.192</v>
      </c>
      <c r="P33" s="21" t="str">
        <f t="shared" si="5"/>
        <v>negative</v>
      </c>
      <c r="R33"/>
      <c r="S33"/>
    </row>
    <row r="34" spans="1:19" x14ac:dyDescent="0.3">
      <c r="A34" s="76" t="str">
        <f>Batch2!B57</f>
        <v>JG148</v>
      </c>
      <c r="B34" s="19">
        <v>33</v>
      </c>
      <c r="C34" s="26" t="str">
        <f>Batch2!G57</f>
        <v>Undetermined</v>
      </c>
      <c r="D34" s="26" t="str">
        <f>Batch2!G59</f>
        <v>Undetermined</v>
      </c>
      <c r="E34" s="26"/>
      <c r="F34" s="26"/>
      <c r="G34" s="26"/>
      <c r="H34" s="27"/>
      <c r="I34" s="26" t="e">
        <f t="shared" ref="I34:I65" si="12">AVERAGE(C34:E34)</f>
        <v>#DIV/0!</v>
      </c>
      <c r="J34" s="26" t="e">
        <f t="shared" ref="J34:J65" si="13">AVERAGE(F34:H34)</f>
        <v>#DIV/0!</v>
      </c>
      <c r="K34" s="26" t="e">
        <f t="shared" ref="K34:K65" si="14">J34*10</f>
        <v>#DIV/0!</v>
      </c>
      <c r="L34" s="26" t="e">
        <f t="shared" ref="L34:L65" si="15">J34/5</f>
        <v>#DIV/0!</v>
      </c>
      <c r="M34" s="26" t="e">
        <f t="shared" ref="M34:M65" si="16">LOG(K34)</f>
        <v>#DIV/0!</v>
      </c>
      <c r="N34" s="26" t="e">
        <f t="shared" ref="N34:N65" si="17">LOG(L34)</f>
        <v>#DIV/0!</v>
      </c>
      <c r="O34" cm="1">
        <f t="array" ref="O34">_xlfn._xlws.FILTER(DNA_Conc!$C:$C,DNA_Conc!$B:$B=A34,"")</f>
        <v>48.2</v>
      </c>
      <c r="P34" s="21" t="e">
        <f t="shared" si="5"/>
        <v>#DIV/0!</v>
      </c>
      <c r="R34"/>
      <c r="S34"/>
    </row>
    <row r="35" spans="1:19" x14ac:dyDescent="0.3">
      <c r="A35" s="76" t="str">
        <f>Batch3!B57</f>
        <v>JG21</v>
      </c>
      <c r="B35" s="19">
        <v>34</v>
      </c>
      <c r="C35" s="26">
        <f>Batch3!G57</f>
        <v>36.450347900390625</v>
      </c>
      <c r="D35" s="26">
        <f>Batch3!G59</f>
        <v>37.069000244140625</v>
      </c>
      <c r="E35" s="26"/>
      <c r="F35" s="26">
        <f>Batch3!J57</f>
        <v>8.2006139755249023</v>
      </c>
      <c r="G35" s="26">
        <f>Batch3!J59</f>
        <v>5.3760819435119629</v>
      </c>
      <c r="I35" s="26">
        <f t="shared" si="12"/>
        <v>36.759674072265625</v>
      </c>
      <c r="J35" s="26">
        <f t="shared" si="13"/>
        <v>6.7883479595184326</v>
      </c>
      <c r="K35" s="26">
        <f t="shared" si="14"/>
        <v>67.883479595184326</v>
      </c>
      <c r="L35" s="26">
        <f t="shared" si="15"/>
        <v>1.3576695919036865</v>
      </c>
      <c r="M35" s="26">
        <f t="shared" si="16"/>
        <v>1.8317640954349301</v>
      </c>
      <c r="N35" s="26">
        <f t="shared" si="17"/>
        <v>0.13279409109891127</v>
      </c>
      <c r="O35" cm="1">
        <f t="array" ref="O35">_xlfn._xlws.FILTER(DNA_Conc!$C:$C,DNA_Conc!$B:$B=A35,"")</f>
        <v>2.08</v>
      </c>
      <c r="P35" s="21" t="str">
        <f t="shared" si="5"/>
        <v>positive</v>
      </c>
      <c r="R35"/>
      <c r="S35"/>
    </row>
    <row r="36" spans="1:19" x14ac:dyDescent="0.3">
      <c r="A36" s="76" t="str">
        <f>Batch2!B61</f>
        <v>JG76</v>
      </c>
      <c r="B36" s="19">
        <v>35</v>
      </c>
      <c r="C36" s="26" t="str">
        <f>Batch2!G61</f>
        <v>Undetermined</v>
      </c>
      <c r="D36" s="26" t="str">
        <f>Batch2!G63</f>
        <v>Undetermined</v>
      </c>
      <c r="E36" s="26"/>
      <c r="F36" s="26"/>
      <c r="G36" s="26"/>
      <c r="H36" s="27"/>
      <c r="I36" s="26" t="e">
        <f t="shared" si="12"/>
        <v>#DIV/0!</v>
      </c>
      <c r="J36" s="26" t="e">
        <f t="shared" si="13"/>
        <v>#DIV/0!</v>
      </c>
      <c r="K36" s="26" t="e">
        <f t="shared" si="14"/>
        <v>#DIV/0!</v>
      </c>
      <c r="L36" s="26" t="e">
        <f t="shared" si="15"/>
        <v>#DIV/0!</v>
      </c>
      <c r="M36" s="26" t="e">
        <f t="shared" si="16"/>
        <v>#DIV/0!</v>
      </c>
      <c r="N36" s="26" t="e">
        <f t="shared" si="17"/>
        <v>#DIV/0!</v>
      </c>
      <c r="O36" cm="1">
        <f t="array" ref="O36">_xlfn._xlws.FILTER(DNA_Conc!$C:$C,DNA_Conc!$B:$B=A36,"")</f>
        <v>1.29</v>
      </c>
      <c r="P36" s="21" t="e">
        <f t="shared" si="5"/>
        <v>#DIV/0!</v>
      </c>
      <c r="R36" s="5"/>
      <c r="S36"/>
    </row>
    <row r="37" spans="1:19" x14ac:dyDescent="0.3">
      <c r="A37" s="76" t="str">
        <f>Batch3!B61</f>
        <v>JG11</v>
      </c>
      <c r="B37" s="19">
        <v>36</v>
      </c>
      <c r="C37" s="26">
        <f>Batch3!G61</f>
        <v>38.312091827392578</v>
      </c>
      <c r="D37" s="26">
        <f>Batch3!G63</f>
        <v>40.269172668457031</v>
      </c>
      <c r="E37" s="26"/>
      <c r="F37" s="26">
        <f>Batch3!J61</f>
        <v>2.301386833190918</v>
      </c>
      <c r="G37" s="26">
        <f>Batch3!J63</f>
        <v>0.60516411066055298</v>
      </c>
      <c r="I37" s="26">
        <f t="shared" si="12"/>
        <v>39.290632247924805</v>
      </c>
      <c r="J37" s="26">
        <f t="shared" si="13"/>
        <v>1.4532754719257355</v>
      </c>
      <c r="K37" s="26">
        <f t="shared" si="14"/>
        <v>14.532754719257355</v>
      </c>
      <c r="L37" s="26">
        <f t="shared" si="15"/>
        <v>0.29065509438514708</v>
      </c>
      <c r="M37" s="26">
        <f t="shared" si="16"/>
        <v>1.1623479436840554</v>
      </c>
      <c r="N37" s="26">
        <f t="shared" si="17"/>
        <v>-0.53662206065196338</v>
      </c>
      <c r="O37" cm="1">
        <f t="array" ref="O37">_xlfn._xlws.FILTER(DNA_Conc!$C:$C,DNA_Conc!$B:$B=A37,"")</f>
        <v>3.54</v>
      </c>
      <c r="P37" s="21" t="str">
        <f t="shared" si="5"/>
        <v>negative</v>
      </c>
      <c r="R37"/>
      <c r="S37"/>
    </row>
    <row r="38" spans="1:19" x14ac:dyDescent="0.3">
      <c r="A38" s="76" t="str">
        <f>Batch5!B147</f>
        <v>JG49</v>
      </c>
      <c r="B38" s="19">
        <v>37</v>
      </c>
      <c r="C38" s="26">
        <f>Batch5!G147</f>
        <v>39.335468292236328</v>
      </c>
      <c r="D38" s="27" t="str">
        <f>Batch5!G149</f>
        <v>Undetermined</v>
      </c>
      <c r="E38" s="26"/>
      <c r="F38" s="26">
        <f>Batch5!J147</f>
        <v>0.18134413659572601</v>
      </c>
      <c r="G38" s="26"/>
      <c r="H38" s="27"/>
      <c r="I38" s="26">
        <f t="shared" si="12"/>
        <v>39.335468292236328</v>
      </c>
      <c r="J38" s="26">
        <f t="shared" si="13"/>
        <v>0.18134413659572601</v>
      </c>
      <c r="K38" s="26">
        <f t="shared" si="14"/>
        <v>1.8134413659572601</v>
      </c>
      <c r="L38" s="26">
        <f t="shared" si="15"/>
        <v>3.62688273191452E-2</v>
      </c>
      <c r="M38" s="26">
        <f t="shared" si="16"/>
        <v>0.25850351808966493</v>
      </c>
      <c r="N38" s="26">
        <f t="shared" si="17"/>
        <v>-1.4404664862463539</v>
      </c>
      <c r="O38" cm="1">
        <f t="array" ref="O38">_xlfn._xlws.FILTER(DNA_Conc!$C:$C,DNA_Conc!$B:$B=A38,"")</f>
        <v>65.400000000000006</v>
      </c>
      <c r="P38" s="21" t="str">
        <f t="shared" si="5"/>
        <v>negative</v>
      </c>
      <c r="R38"/>
      <c r="S38"/>
    </row>
    <row r="39" spans="1:19" x14ac:dyDescent="0.3">
      <c r="A39" s="76" t="str">
        <f>Batch3!B65</f>
        <v>JG19</v>
      </c>
      <c r="B39" s="19">
        <v>38</v>
      </c>
      <c r="C39" s="26">
        <f>Batch3!G65</f>
        <v>32.835758209228516</v>
      </c>
      <c r="D39" s="26">
        <f>Batch3!G67</f>
        <v>32.607028961181641</v>
      </c>
      <c r="E39" s="26"/>
      <c r="F39" s="26">
        <f>Batch3!J65</f>
        <v>96.667472839355469</v>
      </c>
      <c r="G39" s="26">
        <f>Batch3!J67</f>
        <v>113.00043487548828</v>
      </c>
      <c r="I39" s="26">
        <f t="shared" si="12"/>
        <v>32.721393585205078</v>
      </c>
      <c r="J39" s="26">
        <f t="shared" si="13"/>
        <v>104.83395385742188</v>
      </c>
      <c r="K39" s="26">
        <f t="shared" si="14"/>
        <v>1048.3395385742188</v>
      </c>
      <c r="L39" s="26">
        <f t="shared" si="15"/>
        <v>20.966790771484376</v>
      </c>
      <c r="M39" s="26">
        <f t="shared" si="16"/>
        <v>3.0205019657076346</v>
      </c>
      <c r="N39" s="26">
        <f t="shared" si="17"/>
        <v>1.3215319613716157</v>
      </c>
      <c r="O39" cm="1">
        <f t="array" ref="O39">_xlfn._xlws.FILTER(DNA_Conc!$C:$C,DNA_Conc!$B:$B=A39,"")</f>
        <v>3.36</v>
      </c>
      <c r="P39" s="21" t="str">
        <f t="shared" si="5"/>
        <v>positive</v>
      </c>
      <c r="R39"/>
      <c r="S39"/>
    </row>
    <row r="40" spans="1:19" x14ac:dyDescent="0.3">
      <c r="A40" s="76" t="str">
        <f>Batch2!B69</f>
        <v>JG146</v>
      </c>
      <c r="B40" s="19">
        <v>39</v>
      </c>
      <c r="C40" s="26" t="str">
        <f>Batch2!G69</f>
        <v>Undetermined</v>
      </c>
      <c r="D40" s="26" t="str">
        <f>Batch2!G71</f>
        <v>Undetermined</v>
      </c>
      <c r="E40" s="26"/>
      <c r="F40" s="26"/>
      <c r="G40" s="26"/>
      <c r="H40" s="27"/>
      <c r="I40" s="26" t="e">
        <f t="shared" si="12"/>
        <v>#DIV/0!</v>
      </c>
      <c r="J40" s="26" t="e">
        <f t="shared" si="13"/>
        <v>#DIV/0!</v>
      </c>
      <c r="K40" s="26" t="e">
        <f t="shared" si="14"/>
        <v>#DIV/0!</v>
      </c>
      <c r="L40" s="26" t="e">
        <f t="shared" si="15"/>
        <v>#DIV/0!</v>
      </c>
      <c r="M40" s="26" t="e">
        <f t="shared" si="16"/>
        <v>#DIV/0!</v>
      </c>
      <c r="N40" s="26" t="e">
        <f t="shared" si="17"/>
        <v>#DIV/0!</v>
      </c>
      <c r="O40" cm="1">
        <f t="array" ref="O40">_xlfn._xlws.FILTER(DNA_Conc!$C:$C,DNA_Conc!$B:$B=A40,"")</f>
        <v>3.6</v>
      </c>
      <c r="P40" s="21" t="e">
        <f t="shared" si="5"/>
        <v>#DIV/0!</v>
      </c>
      <c r="R40"/>
      <c r="S40"/>
    </row>
    <row r="41" spans="1:19" x14ac:dyDescent="0.3">
      <c r="A41" s="76" t="str">
        <f>Batch3!B69</f>
        <v>JG188</v>
      </c>
      <c r="B41" s="19">
        <v>40</v>
      </c>
      <c r="C41" s="26">
        <f>Batch3!G69</f>
        <v>30.107149124145508</v>
      </c>
      <c r="D41" s="26">
        <f>Batch3!G73</f>
        <v>30.174245834350586</v>
      </c>
      <c r="E41" s="26"/>
      <c r="F41" s="26">
        <f>Batch3!J69</f>
        <v>622.43304443359375</v>
      </c>
      <c r="G41" s="26">
        <f>Batch3!J73</f>
        <v>594.5711669921875</v>
      </c>
      <c r="I41" s="26">
        <f t="shared" si="12"/>
        <v>30.140697479248047</v>
      </c>
      <c r="J41" s="26">
        <f t="shared" si="13"/>
        <v>608.50210571289063</v>
      </c>
      <c r="K41" s="26">
        <f t="shared" si="14"/>
        <v>6085.0210571289063</v>
      </c>
      <c r="L41" s="26">
        <f t="shared" si="15"/>
        <v>121.70042114257812</v>
      </c>
      <c r="M41" s="26">
        <f t="shared" si="16"/>
        <v>3.7842620854385678</v>
      </c>
      <c r="N41" s="26">
        <f t="shared" si="17"/>
        <v>2.085292081102549</v>
      </c>
      <c r="O41" cm="1">
        <f t="array" ref="O41">_xlfn._xlws.FILTER(DNA_Conc!$C:$C,DNA_Conc!$B:$B=A41,"")</f>
        <v>2.34</v>
      </c>
      <c r="P41" s="21" t="str">
        <f t="shared" si="5"/>
        <v>positive</v>
      </c>
      <c r="R41" s="5"/>
      <c r="S41"/>
    </row>
    <row r="42" spans="1:19" x14ac:dyDescent="0.3">
      <c r="A42" s="76" t="str">
        <f>Batch2!B73</f>
        <v>JG150</v>
      </c>
      <c r="B42" s="19">
        <v>41</v>
      </c>
      <c r="C42" s="26">
        <f>Batch2!G73</f>
        <v>17.979827880859375</v>
      </c>
      <c r="D42" s="26">
        <f>Batch2!G75</f>
        <v>18.027475357055664</v>
      </c>
      <c r="E42" s="26"/>
      <c r="F42" s="26">
        <f>Batch2!J73</f>
        <v>2503107.5</v>
      </c>
      <c r="G42" s="26">
        <f>Batch2!J75</f>
        <v>2419792</v>
      </c>
      <c r="H42" s="27"/>
      <c r="I42" s="26">
        <f t="shared" si="12"/>
        <v>18.00365161895752</v>
      </c>
      <c r="J42" s="26">
        <f t="shared" si="13"/>
        <v>2461449.75</v>
      </c>
      <c r="K42" s="26">
        <f t="shared" si="14"/>
        <v>24614497.5</v>
      </c>
      <c r="L42" s="26">
        <f t="shared" si="15"/>
        <v>492289.95</v>
      </c>
      <c r="M42" s="26">
        <f t="shared" si="16"/>
        <v>7.3911909741650517</v>
      </c>
      <c r="N42" s="26">
        <f t="shared" si="17"/>
        <v>5.6922209698290329</v>
      </c>
      <c r="O42" cm="1">
        <f t="array" ref="O42">_xlfn._xlws.FILTER(DNA_Conc!$C:$C,DNA_Conc!$B:$B=A42,"")</f>
        <v>43.2</v>
      </c>
      <c r="P42" s="21" t="str">
        <f t="shared" si="5"/>
        <v>positive</v>
      </c>
      <c r="R42"/>
      <c r="S42"/>
    </row>
    <row r="43" spans="1:19" x14ac:dyDescent="0.3">
      <c r="A43" s="76" t="str">
        <f>Batch3!B71</f>
        <v>JG9</v>
      </c>
      <c r="B43" s="19">
        <v>42</v>
      </c>
      <c r="C43" s="26">
        <f>Batch3!G71</f>
        <v>28.861148834228516</v>
      </c>
      <c r="D43" s="26">
        <f>Batch3!G75</f>
        <v>28.790803909301758</v>
      </c>
      <c r="E43" s="26"/>
      <c r="F43" s="26">
        <f>Batch3!J71</f>
        <v>1456.904541015625</v>
      </c>
      <c r="G43" s="26">
        <f>Batch3!J75</f>
        <v>1528.5606689453125</v>
      </c>
      <c r="I43" s="26">
        <f t="shared" si="12"/>
        <v>28.825976371765137</v>
      </c>
      <c r="J43" s="26">
        <f t="shared" si="13"/>
        <v>1492.7326049804688</v>
      </c>
      <c r="K43" s="26">
        <f t="shared" si="14"/>
        <v>14927.326049804688</v>
      </c>
      <c r="L43" s="26">
        <f t="shared" si="15"/>
        <v>298.54652099609376</v>
      </c>
      <c r="M43" s="26">
        <f t="shared" si="16"/>
        <v>4.1739820189896326</v>
      </c>
      <c r="N43" s="26">
        <f t="shared" si="17"/>
        <v>2.4750120146536139</v>
      </c>
      <c r="O43" cm="1">
        <f t="array" ref="O43">_xlfn._xlws.FILTER(DNA_Conc!$C:$C,DNA_Conc!$B:$B=A43,"")</f>
        <v>1.48</v>
      </c>
      <c r="P43" s="21" t="str">
        <f t="shared" si="5"/>
        <v>positive</v>
      </c>
      <c r="R43" s="4"/>
      <c r="S43"/>
    </row>
    <row r="44" spans="1:19" x14ac:dyDescent="0.3">
      <c r="A44" s="76" t="str">
        <f>Batch8!B77</f>
        <v>JG85</v>
      </c>
      <c r="B44" s="19">
        <v>43</v>
      </c>
      <c r="C44" s="26" t="str">
        <f>Batch8!G77</f>
        <v>Undetermined</v>
      </c>
      <c r="D44" s="26" t="str">
        <f>Batch8!G79</f>
        <v>Undetermined</v>
      </c>
      <c r="E44" s="26"/>
      <c r="F44" s="26"/>
      <c r="G44" s="26"/>
      <c r="H44" s="27"/>
      <c r="I44" s="26" t="e">
        <f t="shared" si="12"/>
        <v>#DIV/0!</v>
      </c>
      <c r="J44" s="26" t="e">
        <f t="shared" si="13"/>
        <v>#DIV/0!</v>
      </c>
      <c r="K44" s="26" t="e">
        <f t="shared" si="14"/>
        <v>#DIV/0!</v>
      </c>
      <c r="L44" s="26" t="e">
        <f t="shared" si="15"/>
        <v>#DIV/0!</v>
      </c>
      <c r="M44" s="26" t="e">
        <f t="shared" si="16"/>
        <v>#DIV/0!</v>
      </c>
      <c r="N44" s="26" t="e">
        <f t="shared" si="17"/>
        <v>#DIV/0!</v>
      </c>
      <c r="O44" cm="1">
        <f t="array" ref="O44">_xlfn._xlws.FILTER(DNA_Conc!$C:$C,DNA_Conc!$B:$B=A44,"")</f>
        <v>2.38</v>
      </c>
      <c r="P44" s="21" t="e">
        <f t="shared" si="5"/>
        <v>#DIV/0!</v>
      </c>
      <c r="R44" s="5"/>
      <c r="S44"/>
    </row>
    <row r="45" spans="1:19" x14ac:dyDescent="0.3">
      <c r="A45" s="76" t="str">
        <f>Batch3!B77</f>
        <v>JG184</v>
      </c>
      <c r="B45" s="19">
        <v>44</v>
      </c>
      <c r="C45" s="26">
        <f>Batch3!G77</f>
        <v>25.929668426513672</v>
      </c>
      <c r="D45" s="26">
        <f>Batch3!G79</f>
        <v>26.002614974975586</v>
      </c>
      <c r="E45" s="26"/>
      <c r="F45" s="26">
        <f>Batch3!J77</f>
        <v>10774.0341796875</v>
      </c>
      <c r="G45" s="26">
        <f>Batch3!J79</f>
        <v>10250.7490234375</v>
      </c>
      <c r="I45" s="26">
        <f t="shared" si="12"/>
        <v>25.966141700744629</v>
      </c>
      <c r="J45" s="26">
        <f t="shared" si="13"/>
        <v>10512.3916015625</v>
      </c>
      <c r="K45" s="26">
        <f t="shared" si="14"/>
        <v>105123.916015625</v>
      </c>
      <c r="L45" s="26">
        <f t="shared" si="15"/>
        <v>2102.4783203124998</v>
      </c>
      <c r="M45" s="26">
        <f t="shared" si="16"/>
        <v>5.0217015306051627</v>
      </c>
      <c r="N45" s="26">
        <f t="shared" si="17"/>
        <v>3.3227315262691444</v>
      </c>
      <c r="O45" cm="1">
        <f t="array" ref="O45">_xlfn._xlws.FILTER(DNA_Conc!$C:$C,DNA_Conc!$B:$B=A45,"")</f>
        <v>0.39</v>
      </c>
      <c r="P45" s="21" t="str">
        <f t="shared" si="5"/>
        <v>positive</v>
      </c>
      <c r="R45"/>
      <c r="S45"/>
    </row>
    <row r="46" spans="1:19" x14ac:dyDescent="0.3">
      <c r="A46" s="76" t="str">
        <f>Batch2!B81</f>
        <v>JG151</v>
      </c>
      <c r="B46" s="19">
        <v>45</v>
      </c>
      <c r="C46" s="26">
        <f>Batch2!G81</f>
        <v>34.675392150878906</v>
      </c>
      <c r="D46" s="26">
        <f>Batch2!G83</f>
        <v>35.138721466064453</v>
      </c>
      <c r="E46" s="26"/>
      <c r="F46" s="26">
        <f>Batch2!J81</f>
        <v>17.665157318115234</v>
      </c>
      <c r="G46" s="26">
        <f>Batch2!J83</f>
        <v>12.710386276245117</v>
      </c>
      <c r="H46" s="27"/>
      <c r="I46" s="26">
        <f t="shared" si="12"/>
        <v>34.90705680847168</v>
      </c>
      <c r="J46" s="26">
        <f t="shared" si="13"/>
        <v>15.187771797180176</v>
      </c>
      <c r="K46" s="26">
        <f t="shared" si="14"/>
        <v>151.87771797180176</v>
      </c>
      <c r="L46" s="26">
        <f t="shared" si="15"/>
        <v>3.0375543594360352</v>
      </c>
      <c r="M46" s="26">
        <f t="shared" si="16"/>
        <v>2.1814940630549358</v>
      </c>
      <c r="N46" s="26">
        <f t="shared" si="17"/>
        <v>0.48252405871891718</v>
      </c>
      <c r="O46" cm="1">
        <f t="array" ref="O46">_xlfn._xlws.FILTER(DNA_Conc!$C:$C,DNA_Conc!$B:$B=A46,"")</f>
        <v>49</v>
      </c>
      <c r="P46" s="21" t="str">
        <f t="shared" si="5"/>
        <v>positive</v>
      </c>
      <c r="R46"/>
      <c r="S46"/>
    </row>
    <row r="47" spans="1:19" x14ac:dyDescent="0.3">
      <c r="A47" s="76" t="str">
        <f>Batch3!B83</f>
        <v>IVPZ193</v>
      </c>
      <c r="B47" s="19">
        <v>46</v>
      </c>
      <c r="C47" s="26" t="str">
        <f>Batch3!G83</f>
        <v>Undetermined</v>
      </c>
      <c r="D47" s="26">
        <f>Batch3!G85</f>
        <v>20.664297103881836</v>
      </c>
      <c r="E47" s="26"/>
      <c r="F47" s="26" t="str">
        <f>Batch3!J83</f>
        <v/>
      </c>
      <c r="G47" s="26">
        <f>Batch3!J85</f>
        <v>391864.375</v>
      </c>
      <c r="I47" s="26">
        <f t="shared" si="12"/>
        <v>20.664297103881836</v>
      </c>
      <c r="J47" s="26">
        <f t="shared" si="13"/>
        <v>391864.375</v>
      </c>
      <c r="K47" s="26">
        <f t="shared" si="14"/>
        <v>3918643.75</v>
      </c>
      <c r="L47" s="26">
        <f t="shared" si="15"/>
        <v>78372.875</v>
      </c>
      <c r="M47" s="26">
        <f t="shared" si="16"/>
        <v>6.593135782885664</v>
      </c>
      <c r="N47" s="26">
        <f t="shared" si="17"/>
        <v>4.8941657785496453</v>
      </c>
      <c r="O47" t="str" cm="1">
        <f t="array" ref="O47">_xlfn._xlws.FILTER(DNA_Conc!$C:$C,DNA_Conc!$B:$B=A47,"")</f>
        <v/>
      </c>
      <c r="P47" s="21" t="str">
        <f t="shared" si="5"/>
        <v>positive</v>
      </c>
      <c r="R47"/>
      <c r="S47"/>
    </row>
    <row r="48" spans="1:19" x14ac:dyDescent="0.3">
      <c r="A48" s="76" t="str">
        <f>Batch2!B85</f>
        <v>JG73</v>
      </c>
      <c r="B48" s="19">
        <v>47</v>
      </c>
      <c r="C48" s="26" t="str">
        <f>Batch2!G85</f>
        <v>Undetermined</v>
      </c>
      <c r="D48" s="26" t="str">
        <f>Batch2!G87</f>
        <v>Undetermined</v>
      </c>
      <c r="E48" s="26"/>
      <c r="F48" s="26"/>
      <c r="G48" s="26"/>
      <c r="H48" s="27"/>
      <c r="I48" s="26" t="e">
        <f t="shared" si="12"/>
        <v>#DIV/0!</v>
      </c>
      <c r="J48" s="26" t="e">
        <f t="shared" si="13"/>
        <v>#DIV/0!</v>
      </c>
      <c r="K48" s="26" t="e">
        <f t="shared" si="14"/>
        <v>#DIV/0!</v>
      </c>
      <c r="L48" s="26" t="e">
        <f t="shared" si="15"/>
        <v>#DIV/0!</v>
      </c>
      <c r="M48" s="26" t="e">
        <f t="shared" si="16"/>
        <v>#DIV/0!</v>
      </c>
      <c r="N48" s="26" t="e">
        <f t="shared" si="17"/>
        <v>#DIV/0!</v>
      </c>
      <c r="O48" cm="1">
        <f t="array" ref="O48">_xlfn._xlws.FILTER(DNA_Conc!$C:$C,DNA_Conc!$B:$B=A48,"")</f>
        <v>10.7</v>
      </c>
      <c r="P48" s="21" t="e">
        <f t="shared" si="5"/>
        <v>#DIV/0!</v>
      </c>
      <c r="R48"/>
      <c r="S48"/>
    </row>
    <row r="49" spans="1:19" x14ac:dyDescent="0.3">
      <c r="A49" s="76" t="str">
        <f>Batch3!B89</f>
        <v>IVPZ159</v>
      </c>
      <c r="B49" s="19">
        <v>48</v>
      </c>
      <c r="C49" s="26">
        <f>Batch3!G89</f>
        <v>25.051856994628906</v>
      </c>
      <c r="D49" s="26">
        <f>Batch3!G91</f>
        <v>24.7384033203125</v>
      </c>
      <c r="E49" s="26"/>
      <c r="F49" s="26">
        <f>Batch3!J89</f>
        <v>19614.55859375</v>
      </c>
      <c r="G49" s="26">
        <f>Batch3!J91</f>
        <v>24293.62109375</v>
      </c>
      <c r="I49" s="26">
        <f t="shared" si="12"/>
        <v>24.895130157470703</v>
      </c>
      <c r="J49" s="26">
        <f t="shared" si="13"/>
        <v>21954.08984375</v>
      </c>
      <c r="K49" s="26">
        <f t="shared" si="14"/>
        <v>219540.8984375</v>
      </c>
      <c r="L49" s="26">
        <f t="shared" si="15"/>
        <v>4390.8179687499996</v>
      </c>
      <c r="M49" s="26">
        <f t="shared" si="16"/>
        <v>5.3415154371575344</v>
      </c>
      <c r="N49" s="26">
        <f t="shared" si="17"/>
        <v>3.6425454328215157</v>
      </c>
      <c r="O49" t="str" cm="1">
        <f t="array" ref="O49">_xlfn._xlws.FILTER(DNA_Conc!$C:$C,DNA_Conc!$B:$B=A49,"")</f>
        <v/>
      </c>
      <c r="P49" s="21" t="str">
        <f t="shared" si="5"/>
        <v>positive</v>
      </c>
      <c r="R49" s="5"/>
      <c r="S49"/>
    </row>
    <row r="50" spans="1:19" x14ac:dyDescent="0.3">
      <c r="A50" s="76" t="str">
        <f>Batch2!B89</f>
        <v>JG80</v>
      </c>
      <c r="B50" s="19">
        <v>49</v>
      </c>
      <c r="C50" s="26" t="str">
        <f>Batch2!G89</f>
        <v>Undetermined</v>
      </c>
      <c r="D50" s="26" t="str">
        <f>Batch2!G91</f>
        <v>Undetermined</v>
      </c>
      <c r="E50" s="26"/>
      <c r="F50" s="26"/>
      <c r="G50" s="26"/>
      <c r="H50" s="27"/>
      <c r="I50" s="26" t="e">
        <f t="shared" si="12"/>
        <v>#DIV/0!</v>
      </c>
      <c r="J50" s="26" t="e">
        <f t="shared" si="13"/>
        <v>#DIV/0!</v>
      </c>
      <c r="K50" s="26" t="e">
        <f t="shared" si="14"/>
        <v>#DIV/0!</v>
      </c>
      <c r="L50" s="26" t="e">
        <f t="shared" si="15"/>
        <v>#DIV/0!</v>
      </c>
      <c r="M50" s="26" t="e">
        <f t="shared" si="16"/>
        <v>#DIV/0!</v>
      </c>
      <c r="N50" s="26" t="e">
        <f t="shared" si="17"/>
        <v>#DIV/0!</v>
      </c>
      <c r="O50" cm="1">
        <f t="array" ref="O50">_xlfn._xlws.FILTER(DNA_Conc!$C:$C,DNA_Conc!$B:$B=A50,"")</f>
        <v>1.63</v>
      </c>
      <c r="P50" s="21" t="e">
        <f t="shared" si="5"/>
        <v>#DIV/0!</v>
      </c>
      <c r="R50"/>
      <c r="S50"/>
    </row>
    <row r="51" spans="1:19" x14ac:dyDescent="0.3">
      <c r="A51" s="76" t="str">
        <f>Batch3!B93</f>
        <v>IVPZ163</v>
      </c>
      <c r="B51" s="19">
        <v>50</v>
      </c>
      <c r="C51" s="26" t="str">
        <f>Batch3!G93</f>
        <v>Undetermined</v>
      </c>
      <c r="D51" s="26" t="str">
        <f>Batch3!G95</f>
        <v>Undetermined</v>
      </c>
      <c r="E51" s="26"/>
      <c r="F51" s="26"/>
      <c r="G51" s="26"/>
      <c r="I51" s="26" t="e">
        <f t="shared" si="12"/>
        <v>#DIV/0!</v>
      </c>
      <c r="J51" s="26" t="e">
        <f t="shared" si="13"/>
        <v>#DIV/0!</v>
      </c>
      <c r="K51" s="26" t="e">
        <f t="shared" si="14"/>
        <v>#DIV/0!</v>
      </c>
      <c r="L51" s="26" t="e">
        <f t="shared" si="15"/>
        <v>#DIV/0!</v>
      </c>
      <c r="M51" s="26" t="e">
        <f t="shared" si="16"/>
        <v>#DIV/0!</v>
      </c>
      <c r="N51" s="26" t="e">
        <f t="shared" si="17"/>
        <v>#DIV/0!</v>
      </c>
      <c r="O51" t="str" cm="1">
        <f t="array" ref="O51">_xlfn._xlws.FILTER(DNA_Conc!$C:$C,DNA_Conc!$B:$B=A51,"")</f>
        <v/>
      </c>
      <c r="P51" s="21" t="e">
        <f t="shared" si="5"/>
        <v>#DIV/0!</v>
      </c>
      <c r="R51"/>
      <c r="S51"/>
    </row>
    <row r="52" spans="1:19" x14ac:dyDescent="0.3">
      <c r="A52" s="76" t="str">
        <f>Batch2!B93</f>
        <v>JG72</v>
      </c>
      <c r="B52" s="19">
        <v>51</v>
      </c>
      <c r="C52" s="26" t="str">
        <f>Batch2!G93</f>
        <v>Undetermined</v>
      </c>
      <c r="D52" s="26" t="str">
        <f>Batch2!G95</f>
        <v>Undetermined</v>
      </c>
      <c r="E52" s="26"/>
      <c r="F52" s="26"/>
      <c r="G52" s="26"/>
      <c r="H52" s="27"/>
      <c r="I52" s="26" t="e">
        <f t="shared" si="12"/>
        <v>#DIV/0!</v>
      </c>
      <c r="J52" s="26" t="e">
        <f t="shared" si="13"/>
        <v>#DIV/0!</v>
      </c>
      <c r="K52" s="26" t="e">
        <f t="shared" si="14"/>
        <v>#DIV/0!</v>
      </c>
      <c r="L52" s="26" t="e">
        <f t="shared" si="15"/>
        <v>#DIV/0!</v>
      </c>
      <c r="M52" s="26" t="e">
        <f t="shared" si="16"/>
        <v>#DIV/0!</v>
      </c>
      <c r="N52" s="26" t="e">
        <f t="shared" si="17"/>
        <v>#DIV/0!</v>
      </c>
      <c r="O52" cm="1">
        <f t="array" ref="O52">_xlfn._xlws.FILTER(DNA_Conc!$C:$C,DNA_Conc!$B:$B=A52,"")</f>
        <v>4.6399999999999997</v>
      </c>
      <c r="P52" s="21" t="e">
        <f t="shared" si="5"/>
        <v>#DIV/0!</v>
      </c>
      <c r="R52"/>
      <c r="S52"/>
    </row>
    <row r="53" spans="1:19" x14ac:dyDescent="0.3">
      <c r="A53" s="76" t="str">
        <f>Batch8!B81</f>
        <v>IVPZ180</v>
      </c>
      <c r="B53" s="19">
        <v>52</v>
      </c>
      <c r="C53" s="26" t="str">
        <f>Batch8!G81</f>
        <v>Undetermined</v>
      </c>
      <c r="D53" s="26">
        <f>Batch8!G83</f>
        <v>43.279762268066406</v>
      </c>
      <c r="E53" s="26"/>
      <c r="F53" s="26">
        <f>Batch8!J83*10</f>
        <v>1.2411336600780487</v>
      </c>
      <c r="G53" s="26"/>
      <c r="I53" s="26">
        <f t="shared" si="12"/>
        <v>43.279762268066406</v>
      </c>
      <c r="J53" s="26">
        <f t="shared" si="13"/>
        <v>1.2411336600780487</v>
      </c>
      <c r="K53" s="26">
        <f t="shared" si="14"/>
        <v>12.411336600780487</v>
      </c>
      <c r="L53" s="26">
        <f t="shared" si="15"/>
        <v>0.24822673201560974</v>
      </c>
      <c r="M53" s="26">
        <f t="shared" si="16"/>
        <v>1.093818554027814</v>
      </c>
      <c r="N53" s="26">
        <f t="shared" si="17"/>
        <v>-0.60515145030820483</v>
      </c>
      <c r="O53" t="str" cm="1">
        <f t="array" ref="O53">_xlfn._xlws.FILTER(DNA_Conc!$C:$C,DNA_Conc!$B:$B=A53,"")</f>
        <v/>
      </c>
      <c r="P53" s="21" t="str">
        <f t="shared" si="5"/>
        <v>negative</v>
      </c>
      <c r="R53" s="5"/>
      <c r="S53"/>
    </row>
    <row r="54" spans="1:19" x14ac:dyDescent="0.3">
      <c r="A54" s="76" t="str">
        <f>Batch2!B97</f>
        <v>JG144</v>
      </c>
      <c r="B54" s="19">
        <v>53</v>
      </c>
      <c r="C54" s="26">
        <f>Batch2!G97</f>
        <v>33.541694641113281</v>
      </c>
      <c r="D54" s="26">
        <f>Batch2!G99</f>
        <v>33.780200958251953</v>
      </c>
      <c r="E54" s="26"/>
      <c r="F54" s="26">
        <f>Batch2!J97</f>
        <v>39.529033660888672</v>
      </c>
      <c r="G54" s="26">
        <f>Batch2!J99</f>
        <v>33.367668151855469</v>
      </c>
      <c r="H54" s="27"/>
      <c r="I54" s="26">
        <f t="shared" si="12"/>
        <v>33.660947799682617</v>
      </c>
      <c r="J54" s="26">
        <f t="shared" si="13"/>
        <v>36.44835090637207</v>
      </c>
      <c r="K54" s="26">
        <f t="shared" si="14"/>
        <v>364.4835090637207</v>
      </c>
      <c r="L54" s="26">
        <f t="shared" si="15"/>
        <v>7.2896701812744142</v>
      </c>
      <c r="M54" s="26">
        <f t="shared" si="16"/>
        <v>2.5616778835877536</v>
      </c>
      <c r="N54" s="26">
        <f t="shared" si="17"/>
        <v>0.86270787925173464</v>
      </c>
      <c r="O54" cm="1">
        <f t="array" ref="O54">_xlfn._xlws.FILTER(DNA_Conc!$C:$C,DNA_Conc!$B:$B=A54,"")</f>
        <v>100</v>
      </c>
      <c r="P54" s="21" t="str">
        <f t="shared" si="5"/>
        <v>positive</v>
      </c>
      <c r="R54" s="5"/>
      <c r="S54"/>
    </row>
    <row r="55" spans="1:19" x14ac:dyDescent="0.3">
      <c r="A55" s="76" t="str">
        <f>Batch3!B101</f>
        <v>IVPZ181</v>
      </c>
      <c r="B55" s="19">
        <v>54</v>
      </c>
      <c r="C55" s="26" t="str">
        <f>Batch3!G101</f>
        <v>Undetermined</v>
      </c>
      <c r="D55" s="26" t="str">
        <f>Batch3!G103</f>
        <v>Undetermined</v>
      </c>
      <c r="E55" s="26"/>
      <c r="F55" s="26"/>
      <c r="G55" s="26"/>
      <c r="I55" s="26" t="e">
        <f t="shared" si="12"/>
        <v>#DIV/0!</v>
      </c>
      <c r="J55" s="26" t="e">
        <f t="shared" si="13"/>
        <v>#DIV/0!</v>
      </c>
      <c r="K55" s="26" t="e">
        <f t="shared" si="14"/>
        <v>#DIV/0!</v>
      </c>
      <c r="L55" s="26" t="e">
        <f t="shared" si="15"/>
        <v>#DIV/0!</v>
      </c>
      <c r="M55" s="26" t="e">
        <f t="shared" si="16"/>
        <v>#DIV/0!</v>
      </c>
      <c r="N55" s="26" t="e">
        <f t="shared" si="17"/>
        <v>#DIV/0!</v>
      </c>
      <c r="O55" t="str" cm="1">
        <f t="array" ref="O55">_xlfn._xlws.FILTER(DNA_Conc!$C:$C,DNA_Conc!$B:$B=A55,"")</f>
        <v/>
      </c>
      <c r="P55" s="21" t="e">
        <f t="shared" si="5"/>
        <v>#DIV/0!</v>
      </c>
      <c r="R55" s="4"/>
      <c r="S55"/>
    </row>
    <row r="56" spans="1:19" x14ac:dyDescent="0.3">
      <c r="A56" s="76" t="str">
        <f>Batch2!B101</f>
        <v>JG84</v>
      </c>
      <c r="B56" s="19">
        <v>55</v>
      </c>
      <c r="C56" s="26">
        <f>Batch2!G101</f>
        <v>33.239810943603516</v>
      </c>
      <c r="D56" s="26">
        <f>Batch2!G103</f>
        <v>33.872764587402344</v>
      </c>
      <c r="E56" s="26" t="str">
        <f>Batch2!G105</f>
        <v>Undetermined</v>
      </c>
      <c r="F56" s="26">
        <f>Batch2!J101</f>
        <v>48.984809875488281</v>
      </c>
      <c r="G56" s="26">
        <f>Batch2!J103</f>
        <v>31.243928909301758</v>
      </c>
      <c r="H56" s="27"/>
      <c r="I56" s="26">
        <f t="shared" si="12"/>
        <v>33.55628776550293</v>
      </c>
      <c r="J56" s="26">
        <f t="shared" si="13"/>
        <v>40.11436939239502</v>
      </c>
      <c r="K56" s="26">
        <f t="shared" si="14"/>
        <v>401.1436939239502</v>
      </c>
      <c r="L56" s="26">
        <f t="shared" si="15"/>
        <v>8.0228738784790039</v>
      </c>
      <c r="M56" s="26">
        <f t="shared" si="16"/>
        <v>2.6032999693777081</v>
      </c>
      <c r="N56" s="26">
        <f t="shared" si="17"/>
        <v>0.90432996504168917</v>
      </c>
      <c r="O56" cm="1">
        <f t="array" ref="O56">_xlfn._xlws.FILTER(DNA_Conc!$C:$C,DNA_Conc!$B:$B=A56,"")</f>
        <v>8.02</v>
      </c>
      <c r="P56" s="21" t="str">
        <f t="shared" si="5"/>
        <v>positive</v>
      </c>
      <c r="R56"/>
      <c r="S56"/>
    </row>
    <row r="57" spans="1:19" x14ac:dyDescent="0.3">
      <c r="A57" s="76" t="str">
        <f>Batch3!B107</f>
        <v>IVPZ194</v>
      </c>
      <c r="B57" s="19">
        <v>56</v>
      </c>
      <c r="C57" s="26" t="str">
        <f>Batch3!G107</f>
        <v>Undetermined</v>
      </c>
      <c r="D57" s="26" t="str">
        <f>Batch3!G109</f>
        <v>Undetermined</v>
      </c>
      <c r="E57" s="26"/>
      <c r="F57" s="26"/>
      <c r="G57" s="26"/>
      <c r="I57" s="26" t="e">
        <f t="shared" si="12"/>
        <v>#DIV/0!</v>
      </c>
      <c r="J57" s="26" t="e">
        <f t="shared" si="13"/>
        <v>#DIV/0!</v>
      </c>
      <c r="K57" s="26" t="e">
        <f t="shared" si="14"/>
        <v>#DIV/0!</v>
      </c>
      <c r="L57" s="26" t="e">
        <f t="shared" si="15"/>
        <v>#DIV/0!</v>
      </c>
      <c r="M57" s="26" t="e">
        <f t="shared" si="16"/>
        <v>#DIV/0!</v>
      </c>
      <c r="N57" s="26" t="e">
        <f t="shared" si="17"/>
        <v>#DIV/0!</v>
      </c>
      <c r="O57" t="str" cm="1">
        <f t="array" ref="O57">_xlfn._xlws.FILTER(DNA_Conc!$C:$C,DNA_Conc!$B:$B=A57,"")</f>
        <v/>
      </c>
      <c r="P57" s="21" t="e">
        <f t="shared" si="5"/>
        <v>#DIV/0!</v>
      </c>
      <c r="R57"/>
      <c r="S57"/>
    </row>
    <row r="58" spans="1:19" x14ac:dyDescent="0.3">
      <c r="A58" s="76" t="str">
        <f>Batch2!B107</f>
        <v>JG70</v>
      </c>
      <c r="B58" s="19">
        <v>57</v>
      </c>
      <c r="C58" s="26" t="str">
        <f>Batch2!G107</f>
        <v>Undetermined</v>
      </c>
      <c r="D58" s="27"/>
      <c r="E58" s="27"/>
      <c r="F58" s="26"/>
      <c r="G58" s="26"/>
      <c r="H58" s="27"/>
      <c r="I58" s="26" t="e">
        <f t="shared" si="12"/>
        <v>#DIV/0!</v>
      </c>
      <c r="J58" s="26" t="e">
        <f t="shared" si="13"/>
        <v>#DIV/0!</v>
      </c>
      <c r="K58" s="26" t="e">
        <f t="shared" si="14"/>
        <v>#DIV/0!</v>
      </c>
      <c r="L58" s="26" t="e">
        <f t="shared" si="15"/>
        <v>#DIV/0!</v>
      </c>
      <c r="M58" s="26" t="e">
        <f t="shared" si="16"/>
        <v>#DIV/0!</v>
      </c>
      <c r="N58" s="26" t="e">
        <f t="shared" si="17"/>
        <v>#DIV/0!</v>
      </c>
      <c r="O58" cm="1">
        <f t="array" ref="O58">_xlfn._xlws.FILTER(DNA_Conc!$C:$C,DNA_Conc!$B:$B=A58,"")</f>
        <v>10.1</v>
      </c>
      <c r="P58" s="21" t="e">
        <f t="shared" si="5"/>
        <v>#DIV/0!</v>
      </c>
      <c r="R58"/>
      <c r="S58"/>
    </row>
    <row r="59" spans="1:19" x14ac:dyDescent="0.3">
      <c r="A59" s="76" t="str">
        <f>Batch3!B111</f>
        <v>IVPZ215</v>
      </c>
      <c r="B59" s="19">
        <v>58</v>
      </c>
      <c r="C59" s="26" t="str">
        <f>Batch3!G111</f>
        <v>Undetermined</v>
      </c>
      <c r="D59" s="26" t="str">
        <f>Batch3!G113</f>
        <v>Undetermined</v>
      </c>
      <c r="E59" s="26"/>
      <c r="F59" s="26"/>
      <c r="G59" s="26"/>
      <c r="I59" s="26" t="e">
        <f t="shared" si="12"/>
        <v>#DIV/0!</v>
      </c>
      <c r="J59" s="26" t="e">
        <f t="shared" si="13"/>
        <v>#DIV/0!</v>
      </c>
      <c r="K59" s="26" t="e">
        <f t="shared" si="14"/>
        <v>#DIV/0!</v>
      </c>
      <c r="L59" s="26" t="e">
        <f t="shared" si="15"/>
        <v>#DIV/0!</v>
      </c>
      <c r="M59" s="26" t="e">
        <f t="shared" si="16"/>
        <v>#DIV/0!</v>
      </c>
      <c r="N59" s="26" t="e">
        <f t="shared" si="17"/>
        <v>#DIV/0!</v>
      </c>
      <c r="O59" t="str" cm="1">
        <f t="array" ref="O59">_xlfn._xlws.FILTER(DNA_Conc!$C:$C,DNA_Conc!$B:$B=A59,"")</f>
        <v/>
      </c>
      <c r="P59" s="21" t="e">
        <f t="shared" si="5"/>
        <v>#DIV/0!</v>
      </c>
      <c r="R59"/>
      <c r="S59"/>
    </row>
    <row r="60" spans="1:19" x14ac:dyDescent="0.3">
      <c r="A60" s="76" t="str">
        <f>Batch2!B109</f>
        <v>JG67</v>
      </c>
      <c r="B60" s="19">
        <v>59</v>
      </c>
      <c r="C60" s="26" t="str">
        <f>Batch2!G109</f>
        <v>Undetermined</v>
      </c>
      <c r="D60" s="26" t="str">
        <f>Batch2!G111</f>
        <v>Undetermined</v>
      </c>
      <c r="E60" s="27"/>
      <c r="F60" s="26"/>
      <c r="G60" s="26"/>
      <c r="H60" s="27"/>
      <c r="I60" s="26" t="e">
        <f t="shared" si="12"/>
        <v>#DIV/0!</v>
      </c>
      <c r="J60" s="26" t="e">
        <f t="shared" si="13"/>
        <v>#DIV/0!</v>
      </c>
      <c r="K60" s="26" t="e">
        <f t="shared" si="14"/>
        <v>#DIV/0!</v>
      </c>
      <c r="L60" s="26" t="e">
        <f t="shared" si="15"/>
        <v>#DIV/0!</v>
      </c>
      <c r="M60" s="26" t="e">
        <f t="shared" si="16"/>
        <v>#DIV/0!</v>
      </c>
      <c r="N60" s="26" t="e">
        <f t="shared" si="17"/>
        <v>#DIV/0!</v>
      </c>
      <c r="O60" cm="1">
        <f t="array" ref="O60">_xlfn._xlws.FILTER(DNA_Conc!$C:$C,DNA_Conc!$B:$B=A60,"")</f>
        <v>14.8</v>
      </c>
      <c r="P60" s="21" t="e">
        <f t="shared" si="5"/>
        <v>#DIV/0!</v>
      </c>
      <c r="R60"/>
      <c r="S60"/>
    </row>
    <row r="61" spans="1:19" x14ac:dyDescent="0.3">
      <c r="A61" s="76" t="str">
        <f>Batch3!B115</f>
        <v>IVPZ230</v>
      </c>
      <c r="B61" s="19">
        <v>60</v>
      </c>
      <c r="C61" s="26" t="str">
        <f>Batch3!G115</f>
        <v>Undetermined</v>
      </c>
      <c r="D61" s="26" t="str">
        <f>Batch3!G113</f>
        <v>Undetermined</v>
      </c>
      <c r="E61" s="26"/>
      <c r="F61" s="26"/>
      <c r="G61" s="26"/>
      <c r="I61" s="26" t="e">
        <f t="shared" si="12"/>
        <v>#DIV/0!</v>
      </c>
      <c r="J61" s="26" t="e">
        <f t="shared" si="13"/>
        <v>#DIV/0!</v>
      </c>
      <c r="K61" s="26" t="e">
        <f t="shared" si="14"/>
        <v>#DIV/0!</v>
      </c>
      <c r="L61" s="26" t="e">
        <f t="shared" si="15"/>
        <v>#DIV/0!</v>
      </c>
      <c r="M61" s="26" t="e">
        <f t="shared" si="16"/>
        <v>#DIV/0!</v>
      </c>
      <c r="N61" s="26" t="e">
        <f t="shared" si="17"/>
        <v>#DIV/0!</v>
      </c>
      <c r="O61" t="str" cm="1">
        <f t="array" ref="O61">_xlfn._xlws.FILTER(DNA_Conc!$C:$C,DNA_Conc!$B:$B=A61,"")</f>
        <v/>
      </c>
      <c r="P61" s="21" t="e">
        <f t="shared" si="5"/>
        <v>#DIV/0!</v>
      </c>
      <c r="R61"/>
      <c r="S61"/>
    </row>
    <row r="62" spans="1:19" x14ac:dyDescent="0.3">
      <c r="A62" s="76" t="str">
        <f>Batch2!B113</f>
        <v>JG81</v>
      </c>
      <c r="B62" s="19">
        <v>61</v>
      </c>
      <c r="C62" s="26">
        <f>Batch2!G113</f>
        <v>36.492721557617188</v>
      </c>
      <c r="D62" s="26">
        <f>Batch2!G115</f>
        <v>36.415126800537109</v>
      </c>
      <c r="E62" s="27"/>
      <c r="F62" s="26">
        <f>Batch2!J113</f>
        <v>4.8572049140930176</v>
      </c>
      <c r="G62" s="26">
        <f>Batch2!J115</f>
        <v>5.1324892044067383</v>
      </c>
      <c r="H62" s="27"/>
      <c r="I62" s="26">
        <f t="shared" si="12"/>
        <v>36.453924179077148</v>
      </c>
      <c r="J62" s="26">
        <f t="shared" si="13"/>
        <v>4.9948470592498779</v>
      </c>
      <c r="K62" s="26">
        <f t="shared" si="14"/>
        <v>49.948470592498779</v>
      </c>
      <c r="L62" s="26">
        <f t="shared" si="15"/>
        <v>0.99896941184997556</v>
      </c>
      <c r="M62" s="26">
        <f t="shared" si="16"/>
        <v>1.69852219479609</v>
      </c>
      <c r="N62" s="26">
        <f t="shared" si="17"/>
        <v>-4.4780953992891123E-4</v>
      </c>
      <c r="O62" cm="1">
        <f t="array" ref="O62">_xlfn._xlws.FILTER(DNA_Conc!$C:$C,DNA_Conc!$B:$B=A62,"")</f>
        <v>0.14199999999999999</v>
      </c>
      <c r="P62" s="21" t="str">
        <f t="shared" si="5"/>
        <v>positive</v>
      </c>
      <c r="R62" s="5"/>
      <c r="S62"/>
    </row>
    <row r="63" spans="1:19" x14ac:dyDescent="0.3">
      <c r="A63" s="76" t="str">
        <f>Batch3!B119</f>
        <v>IVPZ234</v>
      </c>
      <c r="B63" s="19">
        <v>62</v>
      </c>
      <c r="C63" s="26" t="str">
        <f>Batch3!G121</f>
        <v>Undetermined</v>
      </c>
      <c r="D63" s="26" t="str">
        <f>Batch3!G121</f>
        <v>Undetermined</v>
      </c>
      <c r="E63" s="26"/>
      <c r="F63" s="26"/>
      <c r="G63" s="26"/>
      <c r="I63" s="26" t="e">
        <f t="shared" si="12"/>
        <v>#DIV/0!</v>
      </c>
      <c r="J63" s="26" t="e">
        <f t="shared" si="13"/>
        <v>#DIV/0!</v>
      </c>
      <c r="K63" s="26" t="e">
        <f t="shared" si="14"/>
        <v>#DIV/0!</v>
      </c>
      <c r="L63" s="26" t="e">
        <f t="shared" si="15"/>
        <v>#DIV/0!</v>
      </c>
      <c r="M63" s="26" t="e">
        <f t="shared" si="16"/>
        <v>#DIV/0!</v>
      </c>
      <c r="N63" s="26" t="e">
        <f t="shared" si="17"/>
        <v>#DIV/0!</v>
      </c>
      <c r="O63" t="str" cm="1">
        <f t="array" ref="O63">_xlfn._xlws.FILTER(DNA_Conc!$C:$C,DNA_Conc!$B:$B=A63,"")</f>
        <v/>
      </c>
      <c r="P63" s="21" t="e">
        <f t="shared" si="5"/>
        <v>#DIV/0!</v>
      </c>
      <c r="R63"/>
      <c r="S63"/>
    </row>
    <row r="64" spans="1:19" x14ac:dyDescent="0.3">
      <c r="A64" s="76" t="str">
        <f>Batch2!B117</f>
        <v>JG8</v>
      </c>
      <c r="B64" s="19">
        <v>63</v>
      </c>
      <c r="C64" s="26">
        <f>Batch2!G117</f>
        <v>33.018680572509766</v>
      </c>
      <c r="D64" s="26">
        <f>Batch2!G119</f>
        <v>33.302036285400391</v>
      </c>
      <c r="E64" s="27"/>
      <c r="F64" s="26">
        <f>Batch2!J117</f>
        <v>57.317928314208984</v>
      </c>
      <c r="G64" s="26">
        <f>Batch2!J119</f>
        <v>46.866443634033203</v>
      </c>
      <c r="H64" s="27"/>
      <c r="I64" s="26">
        <f t="shared" si="12"/>
        <v>33.160358428955078</v>
      </c>
      <c r="J64" s="26">
        <f t="shared" si="13"/>
        <v>52.092185974121094</v>
      </c>
      <c r="K64" s="26">
        <f t="shared" si="14"/>
        <v>520.92185974121094</v>
      </c>
      <c r="L64" s="26">
        <f t="shared" si="15"/>
        <v>10.418437194824218</v>
      </c>
      <c r="M64" s="26">
        <f t="shared" si="16"/>
        <v>2.7167725823622213</v>
      </c>
      <c r="N64" s="26">
        <f t="shared" si="17"/>
        <v>1.0178025780262023</v>
      </c>
      <c r="O64" cm="1">
        <f t="array" ref="O64">_xlfn._xlws.FILTER(DNA_Conc!$C:$C,DNA_Conc!$B:$B=A64,"")</f>
        <v>0.50800000000000001</v>
      </c>
      <c r="P64" s="21" t="str">
        <f t="shared" si="5"/>
        <v>positive</v>
      </c>
      <c r="R64"/>
      <c r="S64"/>
    </row>
    <row r="65" spans="1:19" x14ac:dyDescent="0.3">
      <c r="A65" s="76" t="str">
        <f>Batch3!B123</f>
        <v>IVPZ236</v>
      </c>
      <c r="B65" s="19">
        <v>64</v>
      </c>
      <c r="C65" s="26">
        <f>Batch3!G123</f>
        <v>22.494743347167969</v>
      </c>
      <c r="D65" s="26">
        <f>Batch3!G125</f>
        <v>21.936746597290039</v>
      </c>
      <c r="E65" s="26"/>
      <c r="F65" s="26">
        <f>Batch3!J123</f>
        <v>112345.65625</v>
      </c>
      <c r="G65" s="26">
        <f>Batch3!J125</f>
        <v>164420.984375</v>
      </c>
      <c r="I65" s="26">
        <f t="shared" si="12"/>
        <v>22.215744972229004</v>
      </c>
      <c r="J65" s="26">
        <f t="shared" si="13"/>
        <v>138383.3203125</v>
      </c>
      <c r="K65" s="26">
        <f t="shared" si="14"/>
        <v>1383833.203125</v>
      </c>
      <c r="L65" s="26">
        <f t="shared" si="15"/>
        <v>27676.6640625</v>
      </c>
      <c r="M65" s="26">
        <f t="shared" si="16"/>
        <v>6.1410837466757533</v>
      </c>
      <c r="N65" s="26">
        <f t="shared" si="17"/>
        <v>4.4421137423397346</v>
      </c>
      <c r="O65" t="str" cm="1">
        <f t="array" ref="O65">_xlfn._xlws.FILTER(DNA_Conc!$C:$C,DNA_Conc!$B:$B=A65,"")</f>
        <v/>
      </c>
      <c r="P65" s="21" t="str">
        <f t="shared" si="5"/>
        <v>positive</v>
      </c>
      <c r="R65"/>
      <c r="S65"/>
    </row>
    <row r="66" spans="1:19" x14ac:dyDescent="0.3">
      <c r="A66" s="76" t="str">
        <f>Batch2!B121</f>
        <v>JG7</v>
      </c>
      <c r="B66" s="19">
        <v>65</v>
      </c>
      <c r="C66" s="26">
        <f>Batch2!G121</f>
        <v>32.902137756347656</v>
      </c>
      <c r="D66" s="26">
        <f>Batch2!G123</f>
        <v>33.058525085449219</v>
      </c>
      <c r="E66" s="27"/>
      <c r="F66" s="26">
        <f>Batch2!J121</f>
        <v>62.265773773193359</v>
      </c>
      <c r="G66" s="26">
        <f>Batch2!J123</f>
        <v>55.718135833740234</v>
      </c>
      <c r="H66" s="27"/>
      <c r="I66" s="26">
        <f t="shared" ref="I66:I102" si="18">AVERAGE(C66:E66)</f>
        <v>32.980331420898438</v>
      </c>
      <c r="J66" s="26">
        <f t="shared" ref="J66:J102" si="19">AVERAGE(F66:H66)</f>
        <v>58.991954803466797</v>
      </c>
      <c r="K66" s="26">
        <f t="shared" ref="K66:K97" si="20">J66*10</f>
        <v>589.91954803466797</v>
      </c>
      <c r="L66" s="26">
        <f t="shared" ref="L66:L102" si="21">J66/5</f>
        <v>11.798390960693359</v>
      </c>
      <c r="M66" s="26">
        <f t="shared" ref="M66:M102" si="22">LOG(K66)</f>
        <v>2.7707927875285776</v>
      </c>
      <c r="N66" s="26">
        <f t="shared" ref="N66:N102" si="23">LOG(L66)</f>
        <v>1.0718227831925589</v>
      </c>
      <c r="O66" cm="1">
        <f t="array" ref="O66">_xlfn._xlws.FILTER(DNA_Conc!$C:$C,DNA_Conc!$B:$B=A66,"")</f>
        <v>0.28199999999999997</v>
      </c>
      <c r="P66" s="21" t="str">
        <f t="shared" ref="P66:P129" si="24">IF(I66="","undetermined",IF(I66&lt;37.94,"positive","negative"))</f>
        <v>positive</v>
      </c>
      <c r="R66"/>
      <c r="S66"/>
    </row>
    <row r="67" spans="1:19" x14ac:dyDescent="0.3">
      <c r="A67" s="76" t="str">
        <f>Batch3!B127</f>
        <v>IVPZ248</v>
      </c>
      <c r="B67" s="19">
        <v>66</v>
      </c>
      <c r="C67" s="26" t="str">
        <f>Batch3!G127</f>
        <v>Undetermined</v>
      </c>
      <c r="D67" s="26" t="str">
        <f>Batch3!G129</f>
        <v>Undetermined</v>
      </c>
      <c r="E67" s="26"/>
      <c r="F67" s="26"/>
      <c r="G67" s="26"/>
      <c r="I67" s="26" t="e">
        <f t="shared" si="18"/>
        <v>#DIV/0!</v>
      </c>
      <c r="J67" s="26" t="e">
        <f t="shared" si="19"/>
        <v>#DIV/0!</v>
      </c>
      <c r="K67" s="26" t="e">
        <f t="shared" si="20"/>
        <v>#DIV/0!</v>
      </c>
      <c r="L67" s="26" t="e">
        <f t="shared" si="21"/>
        <v>#DIV/0!</v>
      </c>
      <c r="M67" s="26" t="e">
        <f t="shared" si="22"/>
        <v>#DIV/0!</v>
      </c>
      <c r="N67" s="26" t="e">
        <f t="shared" si="23"/>
        <v>#DIV/0!</v>
      </c>
      <c r="O67" t="str" cm="1">
        <f t="array" ref="O67">_xlfn._xlws.FILTER(DNA_Conc!$C:$C,DNA_Conc!$B:$B=A67,"")</f>
        <v/>
      </c>
      <c r="P67" s="21" t="e">
        <f t="shared" si="24"/>
        <v>#DIV/0!</v>
      </c>
      <c r="R67"/>
      <c r="S67"/>
    </row>
    <row r="68" spans="1:19" x14ac:dyDescent="0.3">
      <c r="A68" s="76" t="str">
        <f>Batch2!B125</f>
        <v>JG6</v>
      </c>
      <c r="B68" s="19">
        <v>67</v>
      </c>
      <c r="C68" s="26" t="str">
        <f>Batch2!G125</f>
        <v>Undetermined</v>
      </c>
      <c r="D68" s="26" t="str">
        <f>Batch2!G127</f>
        <v>Undetermined</v>
      </c>
      <c r="E68" s="27"/>
      <c r="F68" s="26"/>
      <c r="G68" s="26"/>
      <c r="H68" s="27"/>
      <c r="I68" s="26" t="e">
        <f t="shared" si="18"/>
        <v>#DIV/0!</v>
      </c>
      <c r="J68" s="26" t="e">
        <f t="shared" si="19"/>
        <v>#DIV/0!</v>
      </c>
      <c r="K68" s="26" t="e">
        <f t="shared" si="20"/>
        <v>#DIV/0!</v>
      </c>
      <c r="L68" s="26" t="e">
        <f t="shared" si="21"/>
        <v>#DIV/0!</v>
      </c>
      <c r="M68" s="26" t="e">
        <f t="shared" si="22"/>
        <v>#DIV/0!</v>
      </c>
      <c r="N68" s="26" t="e">
        <f t="shared" si="23"/>
        <v>#DIV/0!</v>
      </c>
      <c r="O68" cm="1">
        <f t="array" ref="O68">_xlfn._xlws.FILTER(DNA_Conc!$C:$C,DNA_Conc!$B:$B=A68,"")</f>
        <v>1.99</v>
      </c>
      <c r="P68" s="21" t="e">
        <f t="shared" si="24"/>
        <v>#DIV/0!</v>
      </c>
      <c r="R68"/>
      <c r="S68"/>
    </row>
    <row r="69" spans="1:19" x14ac:dyDescent="0.3">
      <c r="A69" s="76" t="str">
        <f>Batch3!B135</f>
        <v>IVPZ273</v>
      </c>
      <c r="B69" s="19">
        <v>68</v>
      </c>
      <c r="C69" s="26" t="str">
        <f>Batch3!G135</f>
        <v>Undetermined</v>
      </c>
      <c r="D69" s="26"/>
      <c r="E69" s="26"/>
      <c r="F69" s="26"/>
      <c r="G69" s="26"/>
      <c r="I69" s="26" t="e">
        <f t="shared" si="18"/>
        <v>#DIV/0!</v>
      </c>
      <c r="J69" s="26" t="e">
        <f t="shared" si="19"/>
        <v>#DIV/0!</v>
      </c>
      <c r="K69" s="26" t="e">
        <f t="shared" si="20"/>
        <v>#DIV/0!</v>
      </c>
      <c r="L69" s="26" t="e">
        <f t="shared" si="21"/>
        <v>#DIV/0!</v>
      </c>
      <c r="M69" s="26" t="e">
        <f t="shared" si="22"/>
        <v>#DIV/0!</v>
      </c>
      <c r="N69" s="26" t="e">
        <f t="shared" si="23"/>
        <v>#DIV/0!</v>
      </c>
      <c r="O69" t="str" cm="1">
        <f t="array" ref="O69">_xlfn._xlws.FILTER(DNA_Conc!$C:$C,DNA_Conc!$B:$B=A69,"")</f>
        <v/>
      </c>
      <c r="P69" s="21" t="e">
        <f t="shared" si="24"/>
        <v>#DIV/0!</v>
      </c>
      <c r="R69"/>
      <c r="S69"/>
    </row>
    <row r="70" spans="1:19" x14ac:dyDescent="0.3">
      <c r="A70" s="76" t="str">
        <f>Batch2!B129</f>
        <v>JG86</v>
      </c>
      <c r="B70" s="19">
        <v>69</v>
      </c>
      <c r="C70" s="26" t="str">
        <f>Batch2!G129</f>
        <v>Undetermined</v>
      </c>
      <c r="D70" s="26" t="str">
        <f>Batch2!G131</f>
        <v>Undetermined</v>
      </c>
      <c r="E70" s="27"/>
      <c r="F70" s="26"/>
      <c r="G70" s="26"/>
      <c r="H70" s="27"/>
      <c r="I70" s="26" t="e">
        <f t="shared" si="18"/>
        <v>#DIV/0!</v>
      </c>
      <c r="J70" s="26" t="e">
        <f t="shared" si="19"/>
        <v>#DIV/0!</v>
      </c>
      <c r="K70" s="26" t="e">
        <f t="shared" si="20"/>
        <v>#DIV/0!</v>
      </c>
      <c r="L70" s="26" t="e">
        <f t="shared" si="21"/>
        <v>#DIV/0!</v>
      </c>
      <c r="M70" s="26" t="e">
        <f t="shared" si="22"/>
        <v>#DIV/0!</v>
      </c>
      <c r="N70" s="26" t="e">
        <f t="shared" si="23"/>
        <v>#DIV/0!</v>
      </c>
      <c r="O70" cm="1">
        <f t="array" ref="O70">_xlfn._xlws.FILTER(DNA_Conc!$C:$C,DNA_Conc!$B:$B=A70,"")</f>
        <v>3</v>
      </c>
      <c r="P70" s="21" t="e">
        <f t="shared" si="24"/>
        <v>#DIV/0!</v>
      </c>
      <c r="R70"/>
      <c r="S70"/>
    </row>
    <row r="71" spans="1:19" x14ac:dyDescent="0.3">
      <c r="A71" s="76" t="str">
        <f>Batch3!B138</f>
        <v>IVPZ315</v>
      </c>
      <c r="B71" s="19">
        <v>70</v>
      </c>
      <c r="C71" s="26">
        <f>Batch3!G138</f>
        <v>27.740823745727539</v>
      </c>
      <c r="D71" s="26">
        <f>Batch3!G140</f>
        <v>27.67011833190918</v>
      </c>
      <c r="E71" s="26"/>
      <c r="F71" s="26">
        <f>Batch3!J138</f>
        <v>3129.80322265625</v>
      </c>
      <c r="G71" s="26">
        <f>Batch3!J140</f>
        <v>3284.546875</v>
      </c>
      <c r="I71" s="26">
        <f t="shared" si="18"/>
        <v>27.705471038818359</v>
      </c>
      <c r="J71" s="26">
        <f t="shared" si="19"/>
        <v>3207.175048828125</v>
      </c>
      <c r="K71" s="26">
        <f t="shared" si="20"/>
        <v>32071.75048828125</v>
      </c>
      <c r="L71" s="26">
        <f t="shared" si="21"/>
        <v>641.43500976562495</v>
      </c>
      <c r="M71" s="26">
        <f t="shared" si="22"/>
        <v>4.5061226645325583</v>
      </c>
      <c r="N71" s="26">
        <f t="shared" si="23"/>
        <v>2.8071526601965395</v>
      </c>
      <c r="O71" t="str" cm="1">
        <f t="array" ref="O71">_xlfn._xlws.FILTER(DNA_Conc!$C:$C,DNA_Conc!$B:$B=A71,"")</f>
        <v/>
      </c>
      <c r="P71" s="21" t="str">
        <f t="shared" si="24"/>
        <v>positive</v>
      </c>
      <c r="R71"/>
      <c r="S71"/>
    </row>
    <row r="72" spans="1:19" x14ac:dyDescent="0.3">
      <c r="A72" s="76" t="str">
        <f>Batch2!B133</f>
        <v>JG65</v>
      </c>
      <c r="B72" s="19">
        <v>71</v>
      </c>
      <c r="C72" s="26" t="str">
        <f>Batch2!G133</f>
        <v>Undetermined</v>
      </c>
      <c r="D72" s="26" t="str">
        <f>Batch2!G135</f>
        <v>Undetermined</v>
      </c>
      <c r="E72" s="27"/>
      <c r="F72" s="26"/>
      <c r="G72" s="26"/>
      <c r="H72" s="27"/>
      <c r="I72" s="26" t="e">
        <f t="shared" si="18"/>
        <v>#DIV/0!</v>
      </c>
      <c r="J72" s="26" t="e">
        <f t="shared" si="19"/>
        <v>#DIV/0!</v>
      </c>
      <c r="K72" s="26" t="e">
        <f t="shared" si="20"/>
        <v>#DIV/0!</v>
      </c>
      <c r="L72" s="26" t="e">
        <f t="shared" si="21"/>
        <v>#DIV/0!</v>
      </c>
      <c r="M72" s="26" t="e">
        <f t="shared" si="22"/>
        <v>#DIV/0!</v>
      </c>
      <c r="N72" s="26" t="e">
        <f t="shared" si="23"/>
        <v>#DIV/0!</v>
      </c>
      <c r="O72" cm="1">
        <f t="array" ref="O72">_xlfn._xlws.FILTER(DNA_Conc!$C:$C,DNA_Conc!$B:$B=A72,"")</f>
        <v>0.192</v>
      </c>
      <c r="P72" s="21" t="e">
        <f t="shared" si="24"/>
        <v>#DIV/0!</v>
      </c>
      <c r="R72" s="4"/>
      <c r="S72"/>
    </row>
    <row r="73" spans="1:19" x14ac:dyDescent="0.3">
      <c r="A73" s="76" t="str">
        <f>Batch3!B148</f>
        <v>IVPZ386</v>
      </c>
      <c r="B73" s="19">
        <v>72</v>
      </c>
      <c r="C73" s="26">
        <f>Batch3!G148</f>
        <v>24.602863311767578</v>
      </c>
      <c r="D73" s="26">
        <f>Batch3!G150</f>
        <v>24.683279037475586</v>
      </c>
      <c r="E73" s="26"/>
      <c r="F73" s="26">
        <f>Batch3!J148</f>
        <v>26648.263671875</v>
      </c>
      <c r="G73" s="26">
        <f>Batch3!J150</f>
        <v>25225.056640625</v>
      </c>
      <c r="I73" s="26">
        <f t="shared" si="18"/>
        <v>24.643071174621582</v>
      </c>
      <c r="J73" s="26">
        <f t="shared" si="19"/>
        <v>25936.66015625</v>
      </c>
      <c r="K73" s="26">
        <f t="shared" si="20"/>
        <v>259366.6015625</v>
      </c>
      <c r="L73" s="26">
        <f t="shared" si="21"/>
        <v>5187.33203125</v>
      </c>
      <c r="M73" s="26">
        <f t="shared" si="22"/>
        <v>5.4139140515824735</v>
      </c>
      <c r="N73" s="26">
        <f t="shared" si="23"/>
        <v>3.7149440472464543</v>
      </c>
      <c r="O73" t="str" cm="1">
        <f t="array" ref="O73">_xlfn._xlws.FILTER(DNA_Conc!$C:$C,DNA_Conc!$B:$B=A73,"")</f>
        <v/>
      </c>
      <c r="P73" s="21" t="str">
        <f t="shared" si="24"/>
        <v>positive</v>
      </c>
      <c r="R73"/>
      <c r="S73"/>
    </row>
    <row r="74" spans="1:19" x14ac:dyDescent="0.3">
      <c r="A74" s="76" t="str">
        <f>Batch3!B152</f>
        <v>IVPZ410</v>
      </c>
      <c r="B74" s="19">
        <v>73</v>
      </c>
      <c r="C74" s="26">
        <f>Batch3!G152</f>
        <v>25.598831176757813</v>
      </c>
      <c r="D74" s="26">
        <f>Batch3!G154</f>
        <v>25.649892807006836</v>
      </c>
      <c r="E74" s="26"/>
      <c r="F74" s="26">
        <f>Batch3!J152</f>
        <v>13503.4541015625</v>
      </c>
      <c r="G74" s="26">
        <f>Batch3!J154</f>
        <v>13040.9501953125</v>
      </c>
      <c r="I74" s="26">
        <f t="shared" si="18"/>
        <v>25.624361991882324</v>
      </c>
      <c r="J74" s="26">
        <f t="shared" si="19"/>
        <v>13272.2021484375</v>
      </c>
      <c r="K74" s="26">
        <f t="shared" si="20"/>
        <v>132722.021484375</v>
      </c>
      <c r="L74" s="26">
        <f t="shared" si="21"/>
        <v>2654.4404296875</v>
      </c>
      <c r="M74" s="26">
        <f t="shared" si="22"/>
        <v>5.1229429877904415</v>
      </c>
      <c r="N74" s="26">
        <f t="shared" si="23"/>
        <v>3.4239729834544228</v>
      </c>
      <c r="O74" t="str" cm="1">
        <f t="array" ref="O74">_xlfn._xlws.FILTER(DNA_Conc!$C:$C,DNA_Conc!$B:$B=A74,"")</f>
        <v/>
      </c>
      <c r="P74" s="21" t="str">
        <f t="shared" si="24"/>
        <v>positive</v>
      </c>
      <c r="R74"/>
      <c r="S74"/>
    </row>
    <row r="75" spans="1:19" x14ac:dyDescent="0.3">
      <c r="A75" s="76" t="str">
        <f>Batch3!B156</f>
        <v>IVPZ425</v>
      </c>
      <c r="B75" s="19">
        <v>74</v>
      </c>
      <c r="C75" s="26">
        <f>Batch3!G156</f>
        <v>35.430450439453125</v>
      </c>
      <c r="D75" s="26">
        <f>Batch3!G158</f>
        <v>34.390251159667969</v>
      </c>
      <c r="E75" s="26"/>
      <c r="F75" s="26">
        <f>Batch3!J156</f>
        <v>16.449913024902344</v>
      </c>
      <c r="G75" s="26">
        <f>Batch3!J158</f>
        <v>33.457901000976563</v>
      </c>
      <c r="I75" s="26">
        <f t="shared" si="18"/>
        <v>34.910350799560547</v>
      </c>
      <c r="J75" s="26">
        <f t="shared" si="19"/>
        <v>24.953907012939453</v>
      </c>
      <c r="K75" s="26">
        <f t="shared" si="20"/>
        <v>249.53907012939453</v>
      </c>
      <c r="L75" s="26">
        <f t="shared" si="21"/>
        <v>4.9907814025878903</v>
      </c>
      <c r="M75" s="26">
        <f t="shared" si="22"/>
        <v>2.3971385524171462</v>
      </c>
      <c r="N75" s="26">
        <f t="shared" si="23"/>
        <v>0.69816854808112749</v>
      </c>
      <c r="O75" t="str" cm="1">
        <f t="array" ref="O75">_xlfn._xlws.FILTER(DNA_Conc!$C:$C,DNA_Conc!$B:$B=A75,"")</f>
        <v/>
      </c>
      <c r="P75" s="21" t="str">
        <f t="shared" si="24"/>
        <v>positive</v>
      </c>
      <c r="R75"/>
      <c r="S75"/>
    </row>
    <row r="76" spans="1:19" x14ac:dyDescent="0.3">
      <c r="A76" s="76" t="str">
        <f>Batch3!B160</f>
        <v>IVPZ435</v>
      </c>
      <c r="B76" s="19">
        <v>75</v>
      </c>
      <c r="C76" s="26">
        <f>Batch3!G160</f>
        <v>23.472373962402344</v>
      </c>
      <c r="D76" s="26">
        <f>Batch3!G162</f>
        <v>23.800230026245117</v>
      </c>
      <c r="E76" s="26"/>
      <c r="F76" s="26">
        <f>Batch3!J160</f>
        <v>57645.80859375</v>
      </c>
      <c r="G76" s="26">
        <f>Batch3!J162</f>
        <v>46087.68359375</v>
      </c>
      <c r="I76" s="26">
        <f t="shared" si="18"/>
        <v>23.63630199432373</v>
      </c>
      <c r="J76" s="26">
        <f t="shared" si="19"/>
        <v>51866.74609375</v>
      </c>
      <c r="K76" s="26">
        <f t="shared" si="20"/>
        <v>518667.4609375</v>
      </c>
      <c r="L76" s="26">
        <f t="shared" si="21"/>
        <v>10373.34921875</v>
      </c>
      <c r="M76" s="26">
        <f t="shared" si="22"/>
        <v>5.7148890029992572</v>
      </c>
      <c r="N76" s="26">
        <f t="shared" si="23"/>
        <v>4.0159189986632384</v>
      </c>
      <c r="O76" t="str" cm="1">
        <f t="array" ref="O76">_xlfn._xlws.FILTER(DNA_Conc!$C:$C,DNA_Conc!$B:$B=A76,"")</f>
        <v/>
      </c>
      <c r="P76" s="21" t="str">
        <f t="shared" si="24"/>
        <v>positive</v>
      </c>
      <c r="R76"/>
      <c r="S76"/>
    </row>
    <row r="77" spans="1:19" x14ac:dyDescent="0.3">
      <c r="A77" s="76" t="str">
        <f>Batch3!B164</f>
        <v>IVPZ441</v>
      </c>
      <c r="B77" s="19">
        <v>76</v>
      </c>
      <c r="C77" s="26">
        <f>Batch3!G164</f>
        <v>26.471662521362305</v>
      </c>
      <c r="D77" s="26">
        <f>Batch3!G166</f>
        <v>26.484619140625</v>
      </c>
      <c r="E77" s="26"/>
      <c r="F77" s="26">
        <f>Batch3!J164</f>
        <v>7442.53466796875</v>
      </c>
      <c r="G77" s="26">
        <f>Batch3!J166</f>
        <v>7377.00830078125</v>
      </c>
      <c r="I77" s="26">
        <f t="shared" si="18"/>
        <v>26.478140830993652</v>
      </c>
      <c r="J77" s="26">
        <f t="shared" si="19"/>
        <v>7409.771484375</v>
      </c>
      <c r="K77" s="26">
        <f t="shared" si="20"/>
        <v>74097.71484375</v>
      </c>
      <c r="L77" s="26">
        <f t="shared" si="21"/>
        <v>1481.954296875</v>
      </c>
      <c r="M77" s="26">
        <f t="shared" si="22"/>
        <v>4.8698048146452839</v>
      </c>
      <c r="N77" s="26">
        <f t="shared" si="23"/>
        <v>3.1708348103092652</v>
      </c>
      <c r="O77" t="str" cm="1">
        <f t="array" ref="O77">_xlfn._xlws.FILTER(DNA_Conc!$C:$C,DNA_Conc!$B:$B=A77,"")</f>
        <v/>
      </c>
      <c r="P77" s="21" t="str">
        <f t="shared" si="24"/>
        <v>positive</v>
      </c>
      <c r="R77"/>
      <c r="S77"/>
    </row>
    <row r="78" spans="1:19" x14ac:dyDescent="0.3">
      <c r="A78" s="76" t="str">
        <f>Batch8!B85</f>
        <v>IVPZ445</v>
      </c>
      <c r="B78" s="19">
        <v>77</v>
      </c>
      <c r="C78" s="26">
        <f>Batch8!G85</f>
        <v>35.644359588623047</v>
      </c>
      <c r="D78" s="26">
        <f>Batch8!G87</f>
        <v>36.373920440673828</v>
      </c>
      <c r="E78" s="26"/>
      <c r="F78" s="26">
        <f>Batch8!J85*10</f>
        <v>211.42328262329102</v>
      </c>
      <c r="G78" s="26">
        <f>Batch8!J87*10</f>
        <v>129.40449714660645</v>
      </c>
      <c r="I78" s="26">
        <f t="shared" si="18"/>
        <v>36.009140014648438</v>
      </c>
      <c r="J78" s="26">
        <f t="shared" si="19"/>
        <v>170.41388988494873</v>
      </c>
      <c r="K78" s="26">
        <f t="shared" si="20"/>
        <v>1704.1388988494873</v>
      </c>
      <c r="L78" s="26">
        <f t="shared" si="21"/>
        <v>34.082777976989746</v>
      </c>
      <c r="M78" s="26">
        <f t="shared" si="22"/>
        <v>3.2315049898118091</v>
      </c>
      <c r="N78" s="26">
        <f t="shared" si="23"/>
        <v>1.5325349854757904</v>
      </c>
      <c r="O78" t="str" cm="1">
        <f t="array" ref="O78">_xlfn._xlws.FILTER(DNA_Conc!$C:$C,DNA_Conc!$B:$B=A78,"")</f>
        <v/>
      </c>
      <c r="P78" s="21" t="str">
        <f t="shared" si="24"/>
        <v>positive</v>
      </c>
      <c r="R78"/>
      <c r="S78"/>
    </row>
    <row r="79" spans="1:19" x14ac:dyDescent="0.3">
      <c r="A79" s="76" t="str">
        <f>Batch4!B45</f>
        <v>JG209</v>
      </c>
      <c r="B79" s="19">
        <v>78</v>
      </c>
      <c r="C79" s="26">
        <f>Batch4!G45</f>
        <v>28.496622085571289</v>
      </c>
      <c r="D79" s="26">
        <f>Batch4!G47</f>
        <v>28.488269805908203</v>
      </c>
      <c r="E79" s="26"/>
      <c r="F79" s="26">
        <f>Batch4!J45</f>
        <v>1385.95166015625</v>
      </c>
      <c r="G79" s="26">
        <f>Batch4!J47</f>
        <v>1394.2025146484375</v>
      </c>
      <c r="I79" s="26">
        <f t="shared" si="18"/>
        <v>28.492445945739746</v>
      </c>
      <c r="J79" s="26">
        <f t="shared" si="19"/>
        <v>1390.0770874023438</v>
      </c>
      <c r="K79" s="26">
        <f t="shared" si="20"/>
        <v>13900.770874023438</v>
      </c>
      <c r="L79" s="26">
        <f t="shared" si="21"/>
        <v>278.01541748046873</v>
      </c>
      <c r="M79" s="26">
        <f t="shared" si="22"/>
        <v>4.1430388849340645</v>
      </c>
      <c r="N79" s="26">
        <f t="shared" si="23"/>
        <v>2.4440688805980462</v>
      </c>
      <c r="O79" t="str" cm="1">
        <f t="array" ref="O79">_xlfn._xlws.FILTER(DNA_Conc!$C:$C,DNA_Conc!$B:$B=A79,"")</f>
        <v/>
      </c>
      <c r="P79" s="21" t="str">
        <f t="shared" si="24"/>
        <v>positive</v>
      </c>
      <c r="R79"/>
      <c r="S79"/>
    </row>
    <row r="80" spans="1:19" x14ac:dyDescent="0.3">
      <c r="A80" s="76" t="str">
        <f>Batch4!B49</f>
        <v>JG52</v>
      </c>
      <c r="B80" s="19">
        <v>79</v>
      </c>
      <c r="C80" s="26">
        <f>Batch4!G49</f>
        <v>16.138364791870117</v>
      </c>
      <c r="D80" s="26">
        <f>Batch4!G51</f>
        <v>16.132213592529297</v>
      </c>
      <c r="E80" s="26"/>
      <c r="F80" s="26">
        <f>Batch4!J49</f>
        <v>9034566</v>
      </c>
      <c r="G80" s="26">
        <f>Batch4!J51</f>
        <v>9074146</v>
      </c>
      <c r="I80" s="26">
        <f t="shared" si="18"/>
        <v>16.135289192199707</v>
      </c>
      <c r="J80" s="26">
        <f t="shared" si="19"/>
        <v>9054356</v>
      </c>
      <c r="K80" s="26">
        <f t="shared" si="20"/>
        <v>90543560</v>
      </c>
      <c r="L80" s="26">
        <f t="shared" si="21"/>
        <v>1810871.2</v>
      </c>
      <c r="M80" s="26">
        <f t="shared" si="22"/>
        <v>7.9568575661252217</v>
      </c>
      <c r="N80" s="26">
        <f t="shared" si="23"/>
        <v>6.2578875617892029</v>
      </c>
      <c r="O80" cm="1">
        <f t="array" ref="O80">_xlfn._xlws.FILTER(DNA_Conc!$C:$C,DNA_Conc!$B:$B=A80,"")</f>
        <v>53.6</v>
      </c>
      <c r="P80" s="21" t="str">
        <f t="shared" si="24"/>
        <v>positive</v>
      </c>
      <c r="R80"/>
      <c r="S80"/>
    </row>
    <row r="81" spans="1:19" x14ac:dyDescent="0.3">
      <c r="A81" s="76" t="str">
        <f>Batch4!B53</f>
        <v>JG32</v>
      </c>
      <c r="B81" s="19">
        <v>80</v>
      </c>
      <c r="C81" s="26">
        <f>Batch4!G54</f>
        <v>21.366437911987305</v>
      </c>
      <c r="D81" s="26" t="str">
        <f>Batch4!G55</f>
        <v>Undetermined</v>
      </c>
      <c r="E81" s="26"/>
      <c r="F81" s="26">
        <f>Batch4!J53</f>
        <v>0.39886540174484253</v>
      </c>
      <c r="G81" s="26"/>
      <c r="I81" s="26">
        <f t="shared" si="18"/>
        <v>21.366437911987305</v>
      </c>
      <c r="J81" s="26">
        <f t="shared" si="19"/>
        <v>0.39886540174484253</v>
      </c>
      <c r="K81" s="26">
        <f t="shared" si="20"/>
        <v>3.9886540174484253</v>
      </c>
      <c r="L81" s="26">
        <f t="shared" si="21"/>
        <v>7.9773080348968503E-2</v>
      </c>
      <c r="M81" s="26">
        <f t="shared" si="22"/>
        <v>0.60082636651048515</v>
      </c>
      <c r="N81" s="26">
        <f t="shared" si="23"/>
        <v>-1.0981436378255336</v>
      </c>
      <c r="O81" cm="1">
        <f t="array" ref="O81">_xlfn._xlws.FILTER(DNA_Conc!$C:$C,DNA_Conc!$B:$B=A81,"")</f>
        <v>50.6</v>
      </c>
      <c r="P81" s="21" t="str">
        <f t="shared" si="24"/>
        <v>positive</v>
      </c>
      <c r="R81"/>
      <c r="S81"/>
    </row>
    <row r="82" spans="1:19" x14ac:dyDescent="0.3">
      <c r="A82" s="76" t="str">
        <f>Batch4!B57</f>
        <v>JG37</v>
      </c>
      <c r="B82" s="19">
        <v>81</v>
      </c>
      <c r="C82" s="26">
        <f>Batch4!G57</f>
        <v>21.124897003173828</v>
      </c>
      <c r="D82" s="26">
        <f>Batch4!G59</f>
        <v>21.223089218139648</v>
      </c>
      <c r="E82" s="26"/>
      <c r="F82" s="26">
        <f>Batch4!J57</f>
        <v>261156.984375</v>
      </c>
      <c r="G82" s="26">
        <f>Batch4!J59</f>
        <v>243554.59375</v>
      </c>
      <c r="I82" s="26">
        <f t="shared" si="18"/>
        <v>21.173993110656738</v>
      </c>
      <c r="J82" s="26">
        <f t="shared" si="19"/>
        <v>252355.7890625</v>
      </c>
      <c r="K82" s="26">
        <f t="shared" si="20"/>
        <v>2523557.890625</v>
      </c>
      <c r="L82" s="26">
        <f t="shared" si="21"/>
        <v>50471.157812500001</v>
      </c>
      <c r="M82" s="26">
        <f t="shared" si="22"/>
        <v>6.402013271935016</v>
      </c>
      <c r="N82" s="26">
        <f t="shared" si="23"/>
        <v>4.7030432675989973</v>
      </c>
      <c r="O82" cm="1">
        <f t="array" ref="O82">_xlfn._xlws.FILTER(DNA_Conc!$C:$C,DNA_Conc!$B:$B=A82,"")</f>
        <v>42</v>
      </c>
      <c r="P82" s="21" t="str">
        <f t="shared" si="24"/>
        <v>positive</v>
      </c>
      <c r="R82"/>
      <c r="S82"/>
    </row>
    <row r="83" spans="1:19" x14ac:dyDescent="0.3">
      <c r="A83" s="76" t="str">
        <f>Batch4!B61</f>
        <v>JG173</v>
      </c>
      <c r="B83" s="19">
        <v>82</v>
      </c>
      <c r="C83" s="26">
        <f>Batch4!G61</f>
        <v>31.053787231445313</v>
      </c>
      <c r="D83" s="26">
        <f>Batch4!G63</f>
        <v>31.184822082519531</v>
      </c>
      <c r="E83" s="26"/>
      <c r="F83" s="26">
        <f>Batch4!J61</f>
        <v>225.17694091796875</v>
      </c>
      <c r="G83" s="26">
        <f>Batch4!J63</f>
        <v>205.15510559082031</v>
      </c>
      <c r="I83" s="26">
        <f t="shared" si="18"/>
        <v>31.119304656982422</v>
      </c>
      <c r="J83" s="26">
        <f t="shared" si="19"/>
        <v>215.16602325439453</v>
      </c>
      <c r="K83" s="26">
        <f t="shared" si="20"/>
        <v>2151.6602325439453</v>
      </c>
      <c r="L83" s="26">
        <f t="shared" si="21"/>
        <v>43.033204650878908</v>
      </c>
      <c r="M83" s="26">
        <f t="shared" si="22"/>
        <v>3.3327736932112795</v>
      </c>
      <c r="N83" s="26">
        <f t="shared" si="23"/>
        <v>1.6338036888752605</v>
      </c>
      <c r="O83" cm="1">
        <f t="array" ref="O83">_xlfn._xlws.FILTER(DNA_Conc!$C:$C,DNA_Conc!$B:$B=A83,"")</f>
        <v>50</v>
      </c>
      <c r="P83" s="21" t="str">
        <f t="shared" si="24"/>
        <v>positive</v>
      </c>
      <c r="R83"/>
      <c r="S83"/>
    </row>
    <row r="84" spans="1:19" x14ac:dyDescent="0.3">
      <c r="A84" s="76" t="str">
        <f>Batch4!B65</f>
        <v>JG14</v>
      </c>
      <c r="B84" s="19">
        <v>83</v>
      </c>
      <c r="C84" s="26">
        <f>Batch4!G65</f>
        <v>27.932558059692383</v>
      </c>
      <c r="D84" s="26">
        <f>Batch4!G67</f>
        <v>27.885002136230469</v>
      </c>
      <c r="E84" s="26"/>
      <c r="F84" s="26">
        <f>Batch4!J65</f>
        <v>2069.3623046875</v>
      </c>
      <c r="G84" s="26">
        <f>Batch4!J67</f>
        <v>2140.4931640625</v>
      </c>
      <c r="I84" s="26">
        <f t="shared" si="18"/>
        <v>27.908780097961426</v>
      </c>
      <c r="J84" s="26">
        <f t="shared" si="19"/>
        <v>2104.927734375</v>
      </c>
      <c r="K84" s="26">
        <f t="shared" si="20"/>
        <v>21049.27734375</v>
      </c>
      <c r="L84" s="26">
        <f t="shared" si="21"/>
        <v>420.98554687500001</v>
      </c>
      <c r="M84" s="26">
        <f t="shared" si="22"/>
        <v>4.3232371903850346</v>
      </c>
      <c r="N84" s="26">
        <f t="shared" si="23"/>
        <v>2.6242671860490154</v>
      </c>
      <c r="O84" cm="1">
        <f t="array" ref="O84">_xlfn._xlws.FILTER(DNA_Conc!$C:$C,DNA_Conc!$B:$B=A84,"")</f>
        <v>0.26800000000000002</v>
      </c>
      <c r="P84" s="21" t="str">
        <f t="shared" si="24"/>
        <v>positive</v>
      </c>
      <c r="R84" s="5"/>
      <c r="S84"/>
    </row>
    <row r="85" spans="1:19" x14ac:dyDescent="0.3">
      <c r="A85" s="76" t="str">
        <f>Batch4!B69</f>
        <v>JG42</v>
      </c>
      <c r="B85" s="19">
        <v>84</v>
      </c>
      <c r="C85" s="26">
        <f>Batch4!G69</f>
        <v>32.315177917480469</v>
      </c>
      <c r="D85" s="26">
        <f>Batch4!G71</f>
        <v>32.279064178466797</v>
      </c>
      <c r="E85" s="26"/>
      <c r="F85" s="26">
        <f>Batch4!J69</f>
        <v>91.87933349609375</v>
      </c>
      <c r="G85" s="26">
        <f>Batch4!J71</f>
        <v>94.267868041992188</v>
      </c>
      <c r="I85" s="26">
        <f t="shared" si="18"/>
        <v>32.297121047973633</v>
      </c>
      <c r="J85" s="26">
        <f t="shared" si="19"/>
        <v>93.073600769042969</v>
      </c>
      <c r="K85" s="26">
        <f t="shared" si="20"/>
        <v>930.73600769042969</v>
      </c>
      <c r="L85" s="26">
        <f t="shared" si="21"/>
        <v>18.614720153808594</v>
      </c>
      <c r="M85" s="26">
        <f t="shared" si="22"/>
        <v>2.9688265159315117</v>
      </c>
      <c r="N85" s="26">
        <f t="shared" si="23"/>
        <v>1.2698565115954927</v>
      </c>
      <c r="O85" cm="1">
        <f t="array" ref="O85">_xlfn._xlws.FILTER(DNA_Conc!$C:$C,DNA_Conc!$B:$B=A85,"")</f>
        <v>59.6</v>
      </c>
      <c r="P85" s="21" t="str">
        <f t="shared" si="24"/>
        <v>positive</v>
      </c>
      <c r="R85"/>
      <c r="S85"/>
    </row>
    <row r="86" spans="1:19" x14ac:dyDescent="0.3">
      <c r="A86" s="76" t="str">
        <f>Batch4!B73</f>
        <v>JG206</v>
      </c>
      <c r="B86" s="19">
        <v>85</v>
      </c>
      <c r="C86" s="26">
        <f>Batch4!G73</f>
        <v>29.075075149536133</v>
      </c>
      <c r="D86" s="26">
        <f>Batch4!G75</f>
        <v>29.059938430786133</v>
      </c>
      <c r="E86" s="26"/>
      <c r="F86" s="26">
        <f>Batch4!J73</f>
        <v>918.79510498046875</v>
      </c>
      <c r="G86" s="26">
        <f>Batch4!J75</f>
        <v>928.73187255859375</v>
      </c>
      <c r="I86" s="26">
        <f t="shared" si="18"/>
        <v>29.067506790161133</v>
      </c>
      <c r="J86" s="26">
        <f t="shared" si="19"/>
        <v>923.76348876953125</v>
      </c>
      <c r="K86" s="26">
        <f t="shared" si="20"/>
        <v>9237.6348876953125</v>
      </c>
      <c r="L86" s="26">
        <f t="shared" si="21"/>
        <v>184.75269775390626</v>
      </c>
      <c r="M86" s="26">
        <f t="shared" si="22"/>
        <v>3.9655607930054857</v>
      </c>
      <c r="N86" s="26">
        <f t="shared" si="23"/>
        <v>2.2665907886694669</v>
      </c>
      <c r="O86" t="str" cm="1">
        <f t="array" ref="O86">_xlfn._xlws.FILTER(DNA_Conc!$C:$C,DNA_Conc!$B:$B=A86,"")</f>
        <v/>
      </c>
      <c r="P86" s="21" t="str">
        <f t="shared" si="24"/>
        <v>positive</v>
      </c>
      <c r="R86" s="5"/>
      <c r="S86"/>
    </row>
    <row r="87" spans="1:19" x14ac:dyDescent="0.3">
      <c r="A87" s="76" t="str">
        <f>Batch4!B77</f>
        <v>JG189</v>
      </c>
      <c r="B87" s="19">
        <v>86</v>
      </c>
      <c r="C87" s="26">
        <f>Batch4!G77</f>
        <v>30.930780410766602</v>
      </c>
      <c r="D87" s="26">
        <f>Batch4!G79</f>
        <v>31.040464401245117</v>
      </c>
      <c r="E87" s="26"/>
      <c r="F87" s="26">
        <f>Batch4!J77</f>
        <v>245.74676513671875</v>
      </c>
      <c r="G87" s="26">
        <f>Batch4!J79</f>
        <v>227.31903076171875</v>
      </c>
      <c r="I87" s="26">
        <f t="shared" si="18"/>
        <v>30.985622406005859</v>
      </c>
      <c r="J87" s="26">
        <f t="shared" si="19"/>
        <v>236.53289794921875</v>
      </c>
      <c r="K87" s="26">
        <f t="shared" si="20"/>
        <v>2365.3289794921875</v>
      </c>
      <c r="L87" s="26">
        <f t="shared" si="21"/>
        <v>47.30657958984375</v>
      </c>
      <c r="M87" s="26">
        <f t="shared" si="22"/>
        <v>3.3738915527025455</v>
      </c>
      <c r="N87" s="26">
        <f t="shared" si="23"/>
        <v>1.6749215483665267</v>
      </c>
      <c r="O87" cm="1">
        <f t="array" ref="O87">_xlfn._xlws.FILTER(DNA_Conc!$C:$C,DNA_Conc!$B:$B=A87,"")</f>
        <v>58.4</v>
      </c>
      <c r="P87" s="21" t="str">
        <f t="shared" si="24"/>
        <v>positive</v>
      </c>
      <c r="R87"/>
      <c r="S87"/>
    </row>
    <row r="88" spans="1:19" x14ac:dyDescent="0.3">
      <c r="A88" s="76" t="str">
        <f>Batch4!B81</f>
        <v>JG33</v>
      </c>
      <c r="B88" s="19">
        <v>87</v>
      </c>
      <c r="C88" s="26">
        <f>Batch4!G81</f>
        <v>18.948558807373047</v>
      </c>
      <c r="D88" s="26">
        <f>Batch4!G83</f>
        <v>19.006521224975586</v>
      </c>
      <c r="E88" s="26"/>
      <c r="F88" s="26">
        <f>Batch4!J81</f>
        <v>1226281.625</v>
      </c>
      <c r="G88" s="26">
        <f>Batch4!J83</f>
        <v>1176795.875</v>
      </c>
      <c r="I88" s="26">
        <f t="shared" si="18"/>
        <v>18.977540016174316</v>
      </c>
      <c r="J88" s="26">
        <f t="shared" si="19"/>
        <v>1201538.75</v>
      </c>
      <c r="K88" s="26">
        <f t="shared" si="20"/>
        <v>12015387.5</v>
      </c>
      <c r="L88" s="26">
        <f t="shared" si="21"/>
        <v>240307.75</v>
      </c>
      <c r="M88" s="26">
        <f t="shared" si="22"/>
        <v>7.0797377814984728</v>
      </c>
      <c r="N88" s="26">
        <f t="shared" si="23"/>
        <v>5.380767777162454</v>
      </c>
      <c r="O88" cm="1">
        <f t="array" ref="O88">_xlfn._xlws.FILTER(DNA_Conc!$C:$C,DNA_Conc!$B:$B=A88,"")</f>
        <v>23.4</v>
      </c>
      <c r="P88" s="21" t="str">
        <f t="shared" si="24"/>
        <v>positive</v>
      </c>
      <c r="R88"/>
      <c r="S88"/>
    </row>
    <row r="89" spans="1:19" x14ac:dyDescent="0.3">
      <c r="A89" s="76" t="str">
        <f>Batch4!B85</f>
        <v>JG187</v>
      </c>
      <c r="B89" s="19">
        <v>88</v>
      </c>
      <c r="C89" s="26">
        <f>Batch4!G85</f>
        <v>27.742950439453125</v>
      </c>
      <c r="D89" s="26">
        <f>Batch4!G87</f>
        <v>27.812192916870117</v>
      </c>
      <c r="E89" s="26"/>
      <c r="F89" s="26">
        <f>Batch4!J85</f>
        <v>2367.857666015625</v>
      </c>
      <c r="G89" s="26">
        <f>Batch4!J87</f>
        <v>2254.161865234375</v>
      </c>
      <c r="I89" s="26">
        <f t="shared" si="18"/>
        <v>27.777571678161621</v>
      </c>
      <c r="J89" s="26">
        <f t="shared" si="19"/>
        <v>2311.009765625</v>
      </c>
      <c r="K89" s="26">
        <f t="shared" si="20"/>
        <v>23110.09765625</v>
      </c>
      <c r="L89" s="26">
        <f t="shared" si="21"/>
        <v>462.20195312499999</v>
      </c>
      <c r="M89" s="26">
        <f t="shared" si="22"/>
        <v>4.363801780679494</v>
      </c>
      <c r="N89" s="26">
        <f t="shared" si="23"/>
        <v>2.6648317763434752</v>
      </c>
      <c r="O89" cm="1">
        <f t="array" ref="O89">_xlfn._xlws.FILTER(DNA_Conc!$C:$C,DNA_Conc!$B:$B=A89,"")</f>
        <v>53.8</v>
      </c>
      <c r="P89" s="21" t="str">
        <f t="shared" si="24"/>
        <v>positive</v>
      </c>
      <c r="R89"/>
      <c r="S89"/>
    </row>
    <row r="90" spans="1:19" x14ac:dyDescent="0.3">
      <c r="A90" s="76" t="str">
        <f>Batch4!B89</f>
        <v>JG51</v>
      </c>
      <c r="B90" s="19">
        <v>89</v>
      </c>
      <c r="C90" s="26">
        <f>Batch4!G89</f>
        <v>32.071250915527344</v>
      </c>
      <c r="D90" s="26">
        <f>Batch4!G91</f>
        <v>31.82470703125</v>
      </c>
      <c r="E90" s="26"/>
      <c r="F90" s="26">
        <f>Batch4!J89</f>
        <v>109.27017211914063</v>
      </c>
      <c r="G90" s="26">
        <f>Batch4!J91</f>
        <v>130.19462585449219</v>
      </c>
      <c r="I90" s="26">
        <f t="shared" si="18"/>
        <v>31.947978973388672</v>
      </c>
      <c r="J90" s="26">
        <f t="shared" si="19"/>
        <v>119.73239898681641</v>
      </c>
      <c r="K90" s="26">
        <f t="shared" si="20"/>
        <v>1197.3239898681641</v>
      </c>
      <c r="L90" s="26">
        <f t="shared" si="21"/>
        <v>23.946479797363281</v>
      </c>
      <c r="M90" s="26">
        <f t="shared" si="22"/>
        <v>3.0782116842183678</v>
      </c>
      <c r="N90" s="26">
        <f t="shared" si="23"/>
        <v>1.3792416798823492</v>
      </c>
      <c r="O90" cm="1">
        <f t="array" ref="O90">_xlfn._xlws.FILTER(DNA_Conc!$C:$C,DNA_Conc!$B:$B=A90,"")</f>
        <v>11.3</v>
      </c>
      <c r="P90" s="21" t="str">
        <f t="shared" si="24"/>
        <v>positive</v>
      </c>
      <c r="R90"/>
      <c r="S90"/>
    </row>
    <row r="91" spans="1:19" x14ac:dyDescent="0.3">
      <c r="A91" s="76" t="str">
        <f>Batch4!B93</f>
        <v>JG12</v>
      </c>
      <c r="B91" s="19">
        <v>90</v>
      </c>
      <c r="C91" s="26">
        <f>Batch4!G93</f>
        <v>34.594074249267578</v>
      </c>
      <c r="D91" s="26">
        <f>Batch4!G95</f>
        <v>34.601131439208984</v>
      </c>
      <c r="E91" s="26"/>
      <c r="F91" s="26">
        <f>Batch4!J93</f>
        <v>18.19183349609375</v>
      </c>
      <c r="G91" s="26">
        <f>Batch4!J95</f>
        <v>18.100826263427734</v>
      </c>
      <c r="I91" s="26">
        <f t="shared" si="18"/>
        <v>34.597602844238281</v>
      </c>
      <c r="J91" s="26">
        <f t="shared" si="19"/>
        <v>18.146329879760742</v>
      </c>
      <c r="K91" s="26">
        <f t="shared" si="20"/>
        <v>181.46329879760742</v>
      </c>
      <c r="L91" s="26">
        <f t="shared" si="21"/>
        <v>3.6292659759521486</v>
      </c>
      <c r="M91" s="26">
        <f t="shared" si="22"/>
        <v>2.2587888015956845</v>
      </c>
      <c r="N91" s="26">
        <f t="shared" si="23"/>
        <v>0.55981879725966555</v>
      </c>
      <c r="O91" cm="1">
        <f t="array" ref="O91">_xlfn._xlws.FILTER(DNA_Conc!$C:$C,DNA_Conc!$B:$B=A91,"")</f>
        <v>-1</v>
      </c>
      <c r="P91" s="21" t="str">
        <f t="shared" si="24"/>
        <v>positive</v>
      </c>
      <c r="R91"/>
      <c r="S91"/>
    </row>
    <row r="92" spans="1:19" x14ac:dyDescent="0.3">
      <c r="A92" s="76" t="str">
        <f>Batch4!B97</f>
        <v>JG178</v>
      </c>
      <c r="B92" s="19">
        <v>91</v>
      </c>
      <c r="C92" s="26" t="str">
        <f>Batch4!G97</f>
        <v>Undetermined</v>
      </c>
      <c r="D92" s="26">
        <f>Batch4!G99</f>
        <v>40.849391937255859</v>
      </c>
      <c r="E92" s="26"/>
      <c r="G92" s="26">
        <f>Batch4!J99</f>
        <v>0.21344326436519623</v>
      </c>
      <c r="I92" s="26">
        <f t="shared" si="18"/>
        <v>40.849391937255859</v>
      </c>
      <c r="J92" s="26">
        <f t="shared" si="19"/>
        <v>0.21344326436519623</v>
      </c>
      <c r="K92" s="26">
        <f t="shared" si="20"/>
        <v>2.1344326436519623</v>
      </c>
      <c r="L92" s="26">
        <f t="shared" si="21"/>
        <v>4.2688652873039246E-2</v>
      </c>
      <c r="M92" s="26">
        <f t="shared" si="22"/>
        <v>0.32928245431362224</v>
      </c>
      <c r="N92" s="26">
        <f t="shared" si="23"/>
        <v>-1.3696875500223966</v>
      </c>
      <c r="O92" cm="1">
        <f t="array" ref="O92">_xlfn._xlws.FILTER(DNA_Conc!$C:$C,DNA_Conc!$B:$B=A92,"")</f>
        <v>62.2</v>
      </c>
      <c r="P92" s="21" t="str">
        <f t="shared" si="24"/>
        <v>negative</v>
      </c>
      <c r="R92"/>
      <c r="S92"/>
    </row>
    <row r="93" spans="1:19" x14ac:dyDescent="0.3">
      <c r="A93" s="76" t="str">
        <f>Batch4!B101</f>
        <v>JG5</v>
      </c>
      <c r="B93" s="19">
        <v>92</v>
      </c>
      <c r="C93" s="26">
        <f>Batch4!G101</f>
        <v>39.633281707763672</v>
      </c>
      <c r="D93" s="27">
        <f>Batch4!G103</f>
        <v>38.63385009765625</v>
      </c>
      <c r="E93" s="26"/>
      <c r="F93" s="26">
        <f>Batch4!J101</f>
        <v>0.50653976202011108</v>
      </c>
      <c r="G93" s="26">
        <f>Batch4!J103</f>
        <v>1.0305535793304443</v>
      </c>
      <c r="I93" s="26">
        <f t="shared" si="18"/>
        <v>39.133565902709961</v>
      </c>
      <c r="J93" s="26">
        <f t="shared" si="19"/>
        <v>0.76854667067527771</v>
      </c>
      <c r="K93" s="26">
        <f t="shared" si="20"/>
        <v>7.6854667067527771</v>
      </c>
      <c r="L93" s="26">
        <f t="shared" si="21"/>
        <v>0.15370933413505555</v>
      </c>
      <c r="M93" s="26">
        <f t="shared" si="22"/>
        <v>0.88567024555249318</v>
      </c>
      <c r="N93" s="26">
        <f t="shared" si="23"/>
        <v>-0.81329975878352556</v>
      </c>
      <c r="O93" cm="1">
        <f t="array" ref="O93">_xlfn._xlws.FILTER(DNA_Conc!$C:$C,DNA_Conc!$B:$B=A93,"")</f>
        <v>0.75</v>
      </c>
      <c r="P93" s="21" t="str">
        <f t="shared" si="24"/>
        <v>negative</v>
      </c>
      <c r="R93"/>
      <c r="S93"/>
    </row>
    <row r="94" spans="1:19" x14ac:dyDescent="0.3">
      <c r="A94" s="76" t="str">
        <f>Batch4!B105</f>
        <v>JG111</v>
      </c>
      <c r="B94" s="19">
        <v>93</v>
      </c>
      <c r="C94" s="26">
        <f>Batch4!G105</f>
        <v>30.631401062011719</v>
      </c>
      <c r="D94" s="27">
        <f>Batch4!G107</f>
        <v>30.930999755859375</v>
      </c>
      <c r="E94" s="26"/>
      <c r="F94" s="26">
        <f>Batch4!J105</f>
        <v>304.00869750976563</v>
      </c>
      <c r="G94" s="26">
        <f>Batch4!J107</f>
        <v>245.70846557617188</v>
      </c>
      <c r="I94" s="26">
        <f t="shared" si="18"/>
        <v>30.781200408935547</v>
      </c>
      <c r="J94" s="26">
        <f t="shared" si="19"/>
        <v>274.85858154296875</v>
      </c>
      <c r="K94" s="26">
        <f t="shared" si="20"/>
        <v>2748.5858154296875</v>
      </c>
      <c r="L94" s="26">
        <f t="shared" si="21"/>
        <v>54.971716308593749</v>
      </c>
      <c r="M94" s="26">
        <f t="shared" si="22"/>
        <v>3.4391093009109057</v>
      </c>
      <c r="N94" s="26">
        <f t="shared" si="23"/>
        <v>1.740139296574887</v>
      </c>
      <c r="O94" cm="1">
        <f t="array" ref="O94">_xlfn._xlws.FILTER(DNA_Conc!$C:$C,DNA_Conc!$B:$B=A94,"")</f>
        <v>61.8</v>
      </c>
      <c r="P94" s="21" t="str">
        <f t="shared" si="24"/>
        <v>positive</v>
      </c>
      <c r="R94"/>
      <c r="S94"/>
    </row>
    <row r="95" spans="1:19" x14ac:dyDescent="0.3">
      <c r="A95" s="76" t="str">
        <f>Batch4!B109</f>
        <v>JG29</v>
      </c>
      <c r="B95" s="19">
        <v>94</v>
      </c>
      <c r="C95" s="26" t="str">
        <f>Batch4!G109</f>
        <v>Undetermined</v>
      </c>
      <c r="D95" s="26" t="str">
        <f>Batch4!G111</f>
        <v>Undetermined</v>
      </c>
      <c r="E95" s="26"/>
      <c r="F95" s="26"/>
      <c r="G95" s="26"/>
      <c r="I95" s="26" t="e">
        <f t="shared" si="18"/>
        <v>#DIV/0!</v>
      </c>
      <c r="J95" s="26" t="e">
        <f t="shared" si="19"/>
        <v>#DIV/0!</v>
      </c>
      <c r="K95" s="26" t="e">
        <f t="shared" si="20"/>
        <v>#DIV/0!</v>
      </c>
      <c r="L95" s="26" t="e">
        <f t="shared" si="21"/>
        <v>#DIV/0!</v>
      </c>
      <c r="M95" s="26" t="e">
        <f t="shared" si="22"/>
        <v>#DIV/0!</v>
      </c>
      <c r="N95" s="26" t="e">
        <f t="shared" si="23"/>
        <v>#DIV/0!</v>
      </c>
      <c r="O95" cm="1">
        <f t="array" ref="O95">_xlfn._xlws.FILTER(DNA_Conc!$C:$C,DNA_Conc!$B:$B=A95,"")</f>
        <v>6.54</v>
      </c>
      <c r="P95" s="21" t="e">
        <f t="shared" si="24"/>
        <v>#DIV/0!</v>
      </c>
      <c r="R95" s="5"/>
      <c r="S95"/>
    </row>
    <row r="96" spans="1:19" x14ac:dyDescent="0.3">
      <c r="A96" s="76" t="str">
        <f>Batch4!B113</f>
        <v>JG28</v>
      </c>
      <c r="B96" s="19">
        <v>95</v>
      </c>
      <c r="C96" s="26">
        <f>Batch4!G113</f>
        <v>30.773107528686523</v>
      </c>
      <c r="D96" s="26">
        <f>Batch4!G115</f>
        <v>30.701263427734375</v>
      </c>
      <c r="E96" s="26"/>
      <c r="F96" s="26">
        <f>Batch4!J113</f>
        <v>274.88482666015625</v>
      </c>
      <c r="G96" s="26">
        <f>Batch4!J115</f>
        <v>289.28387451171875</v>
      </c>
      <c r="I96" s="26">
        <f t="shared" si="18"/>
        <v>30.737185478210449</v>
      </c>
      <c r="J96" s="26">
        <f t="shared" si="19"/>
        <v>282.0843505859375</v>
      </c>
      <c r="K96" s="26">
        <f t="shared" si="20"/>
        <v>2820.843505859375</v>
      </c>
      <c r="L96" s="26">
        <f t="shared" si="21"/>
        <v>56.4168701171875</v>
      </c>
      <c r="M96" s="26">
        <f t="shared" si="22"/>
        <v>3.4503789931291524</v>
      </c>
      <c r="N96" s="26">
        <f t="shared" si="23"/>
        <v>1.7514089887931334</v>
      </c>
      <c r="O96" cm="1">
        <f t="array" ref="O96">_xlfn._xlws.FILTER(DNA_Conc!$C:$C,DNA_Conc!$B:$B=A96,"")</f>
        <v>17.100000000000001</v>
      </c>
      <c r="P96" s="21" t="str">
        <f t="shared" si="24"/>
        <v>positive</v>
      </c>
      <c r="R96" s="4"/>
      <c r="S96"/>
    </row>
    <row r="97" spans="1:19" x14ac:dyDescent="0.3">
      <c r="A97" s="76" t="str">
        <f>Batch4!B117</f>
        <v>JG208</v>
      </c>
      <c r="B97" s="19">
        <v>96</v>
      </c>
      <c r="C97" s="26">
        <f>Batch4!G117</f>
        <v>39.796981811523438</v>
      </c>
      <c r="D97" s="26">
        <f>Batch4!G119</f>
        <v>37.309104919433594</v>
      </c>
      <c r="E97" s="26"/>
      <c r="F97" s="26">
        <f>Batch4!J117</f>
        <v>0.45091050863265991</v>
      </c>
      <c r="G97" s="26">
        <f>Batch4!J119</f>
        <v>2.6419823169708252</v>
      </c>
      <c r="I97" s="26">
        <f t="shared" si="18"/>
        <v>38.553043365478516</v>
      </c>
      <c r="J97" s="26">
        <f t="shared" si="19"/>
        <v>1.5464464128017426</v>
      </c>
      <c r="K97" s="26">
        <f t="shared" si="20"/>
        <v>15.464464128017426</v>
      </c>
      <c r="L97" s="26">
        <f t="shared" si="21"/>
        <v>0.30928928256034849</v>
      </c>
      <c r="M97" s="26">
        <f t="shared" si="22"/>
        <v>1.1893348755013584</v>
      </c>
      <c r="N97" s="26">
        <f t="shared" si="23"/>
        <v>-0.50963512883466056</v>
      </c>
      <c r="O97" t="str" cm="1">
        <f t="array" ref="O97">_xlfn._xlws.FILTER(DNA_Conc!$C:$C,DNA_Conc!$B:$B=A97,"")</f>
        <v/>
      </c>
      <c r="P97" s="21" t="str">
        <f t="shared" si="24"/>
        <v>negative</v>
      </c>
      <c r="R97"/>
      <c r="S97"/>
    </row>
    <row r="98" spans="1:19" x14ac:dyDescent="0.3">
      <c r="A98" s="76" t="str">
        <f>Batch4!B121</f>
        <v>JG30</v>
      </c>
      <c r="B98" s="19">
        <v>97</v>
      </c>
      <c r="C98" s="26">
        <f>Batch4!G121</f>
        <v>27.3037109375</v>
      </c>
      <c r="D98" s="26">
        <f>Batch4!G123</f>
        <v>27.099998474121094</v>
      </c>
      <c r="E98" s="26"/>
      <c r="F98" s="26">
        <f>Batch4!J121</f>
        <v>3235.334228515625</v>
      </c>
      <c r="G98" s="26">
        <f>Batch4!J123</f>
        <v>3739.3095703125</v>
      </c>
      <c r="I98" s="26">
        <f t="shared" si="18"/>
        <v>27.201854705810547</v>
      </c>
      <c r="J98" s="26">
        <f t="shared" si="19"/>
        <v>3487.3218994140625</v>
      </c>
      <c r="K98" s="26">
        <f t="shared" ref="K98:K102" si="25">J98*10</f>
        <v>34873.218994140625</v>
      </c>
      <c r="L98" s="26">
        <f t="shared" si="21"/>
        <v>697.46437988281252</v>
      </c>
      <c r="M98" s="26">
        <f t="shared" si="22"/>
        <v>4.5424920370481683</v>
      </c>
      <c r="N98" s="26">
        <f t="shared" si="23"/>
        <v>2.8435220327121495</v>
      </c>
      <c r="O98" cm="1">
        <f t="array" ref="O98">_xlfn._xlws.FILTER(DNA_Conc!$C:$C,DNA_Conc!$B:$B=A98,"")</f>
        <v>19.600000000000001</v>
      </c>
      <c r="P98" s="21" t="str">
        <f t="shared" si="24"/>
        <v>positive</v>
      </c>
      <c r="R98"/>
      <c r="S98"/>
    </row>
    <row r="99" spans="1:19" x14ac:dyDescent="0.3">
      <c r="A99" s="76" t="str">
        <f>Batch4!B129</f>
        <v>JG25</v>
      </c>
      <c r="B99" s="19">
        <v>98</v>
      </c>
      <c r="C99" s="26">
        <f>Batch4!G129</f>
        <v>29.016744613647461</v>
      </c>
      <c r="D99" s="26">
        <f>Batch4!G131</f>
        <v>29.070579528808594</v>
      </c>
      <c r="E99" s="26"/>
      <c r="F99" s="26">
        <f>Batch4!J129</f>
        <v>957.68212890625</v>
      </c>
      <c r="G99" s="26">
        <f>Batch4!J131</f>
        <v>921.7352294921875</v>
      </c>
      <c r="I99" s="26">
        <f t="shared" si="18"/>
        <v>29.043662071228027</v>
      </c>
      <c r="J99" s="26">
        <f t="shared" si="19"/>
        <v>939.70867919921875</v>
      </c>
      <c r="K99" s="26">
        <f t="shared" si="25"/>
        <v>9397.0867919921875</v>
      </c>
      <c r="L99" s="26">
        <f t="shared" si="21"/>
        <v>187.94173583984374</v>
      </c>
      <c r="M99" s="26">
        <f t="shared" si="22"/>
        <v>3.9729932380407496</v>
      </c>
      <c r="N99" s="26">
        <f t="shared" si="23"/>
        <v>2.2740232337047308</v>
      </c>
      <c r="O99" cm="1">
        <f t="array" ref="O99">_xlfn._xlws.FILTER(DNA_Conc!$C:$C,DNA_Conc!$B:$B=A99,"")</f>
        <v>72.2</v>
      </c>
      <c r="P99" s="21" t="str">
        <f t="shared" si="24"/>
        <v>positive</v>
      </c>
      <c r="R99"/>
      <c r="S99"/>
    </row>
    <row r="100" spans="1:19" x14ac:dyDescent="0.3">
      <c r="A100" s="76" t="str">
        <f>Batch4!B133</f>
        <v>JG106</v>
      </c>
      <c r="B100" s="19">
        <v>99</v>
      </c>
      <c r="C100" s="26" t="str">
        <f>Batch4!G133</f>
        <v>Undetermined</v>
      </c>
      <c r="D100" s="26" t="str">
        <f>Batch4!G135</f>
        <v>Undetermined</v>
      </c>
      <c r="E100" s="26"/>
      <c r="F100" s="26"/>
      <c r="G100" s="26"/>
      <c r="I100" s="26" t="e">
        <f t="shared" si="18"/>
        <v>#DIV/0!</v>
      </c>
      <c r="J100" s="26" t="e">
        <f t="shared" si="19"/>
        <v>#DIV/0!</v>
      </c>
      <c r="K100" s="26" t="e">
        <f t="shared" si="25"/>
        <v>#DIV/0!</v>
      </c>
      <c r="L100" s="26" t="e">
        <f t="shared" si="21"/>
        <v>#DIV/0!</v>
      </c>
      <c r="M100" s="26" t="e">
        <f t="shared" si="22"/>
        <v>#DIV/0!</v>
      </c>
      <c r="N100" s="26" t="e">
        <f t="shared" si="23"/>
        <v>#DIV/0!</v>
      </c>
      <c r="O100" cm="1">
        <f t="array" ref="O100">_xlfn._xlws.FILTER(DNA_Conc!$C:$C,DNA_Conc!$B:$B=A100,"")</f>
        <v>26.8</v>
      </c>
      <c r="P100" s="21" t="e">
        <f t="shared" si="24"/>
        <v>#DIV/0!</v>
      </c>
      <c r="R100"/>
      <c r="S100"/>
    </row>
    <row r="101" spans="1:19" x14ac:dyDescent="0.3">
      <c r="A101" s="76" t="str">
        <f>Batch4!B137</f>
        <v>JG180</v>
      </c>
      <c r="B101" s="19">
        <v>100</v>
      </c>
      <c r="C101" s="26" t="str">
        <f>Batch4!G137</f>
        <v>Undetermined</v>
      </c>
      <c r="D101" s="26" t="str">
        <f>Batch4!G139</f>
        <v>Undetermined</v>
      </c>
      <c r="E101" s="26"/>
      <c r="F101" s="26"/>
      <c r="G101" s="26"/>
      <c r="I101" s="26" t="e">
        <f t="shared" si="18"/>
        <v>#DIV/0!</v>
      </c>
      <c r="J101" s="26" t="e">
        <f t="shared" si="19"/>
        <v>#DIV/0!</v>
      </c>
      <c r="K101" s="26" t="e">
        <f t="shared" si="25"/>
        <v>#DIV/0!</v>
      </c>
      <c r="L101" s="26" t="e">
        <f t="shared" si="21"/>
        <v>#DIV/0!</v>
      </c>
      <c r="M101" s="26" t="e">
        <f t="shared" si="22"/>
        <v>#DIV/0!</v>
      </c>
      <c r="N101" s="26" t="e">
        <f t="shared" si="23"/>
        <v>#DIV/0!</v>
      </c>
      <c r="O101" cm="1">
        <f t="array" ref="O101">_xlfn._xlws.FILTER(DNA_Conc!$C:$C,DNA_Conc!$B:$B=A101,"")</f>
        <v>-1</v>
      </c>
      <c r="P101" s="21" t="e">
        <f t="shared" si="24"/>
        <v>#DIV/0!</v>
      </c>
      <c r="R101"/>
      <c r="S101"/>
    </row>
    <row r="102" spans="1:19" x14ac:dyDescent="0.3">
      <c r="A102" s="76" t="str">
        <f>Batch4!B141</f>
        <v>JG27</v>
      </c>
      <c r="B102" s="19">
        <v>101</v>
      </c>
      <c r="C102" s="26">
        <f>Batch4!G141</f>
        <v>31.874271392822266</v>
      </c>
      <c r="D102" s="26">
        <f>Batch4!G143</f>
        <v>31.818891525268555</v>
      </c>
      <c r="E102" s="26"/>
      <c r="F102" s="26">
        <f>Batch4!J141</f>
        <v>125.6885986328125</v>
      </c>
      <c r="G102" s="26">
        <f>Batch4!J143</f>
        <v>130.73381042480469</v>
      </c>
      <c r="I102" s="26">
        <f t="shared" si="18"/>
        <v>31.84658145904541</v>
      </c>
      <c r="J102" s="26">
        <f t="shared" si="19"/>
        <v>128.21120452880859</v>
      </c>
      <c r="K102" s="26">
        <f t="shared" si="25"/>
        <v>1282.1120452880859</v>
      </c>
      <c r="L102" s="26">
        <f t="shared" si="21"/>
        <v>25.642240905761717</v>
      </c>
      <c r="M102" s="26">
        <f t="shared" si="22"/>
        <v>3.1079259803497417</v>
      </c>
      <c r="N102" s="26">
        <f t="shared" si="23"/>
        <v>1.4089559760137229</v>
      </c>
      <c r="O102" cm="1">
        <f t="array" ref="O102">_xlfn._xlws.FILTER(DNA_Conc!$C:$C,DNA_Conc!$B:$B=A102,"")</f>
        <v>38.799999999999997</v>
      </c>
      <c r="P102" s="21" t="str">
        <f t="shared" si="24"/>
        <v>positive</v>
      </c>
      <c r="R102"/>
      <c r="S102"/>
    </row>
    <row r="103" spans="1:19" x14ac:dyDescent="0.3">
      <c r="A103" s="76" t="str">
        <f>Batch5!B39</f>
        <v>JG46</v>
      </c>
      <c r="B103" s="19">
        <v>102</v>
      </c>
      <c r="C103" s="26">
        <f>Batch5!G39</f>
        <v>28.654226303100586</v>
      </c>
      <c r="D103" s="26">
        <f>Batch5!G41</f>
        <v>28.692873001098633</v>
      </c>
      <c r="E103" s="26"/>
      <c r="F103" s="26">
        <f>Batch5!J39</f>
        <v>289.44287109375</v>
      </c>
      <c r="G103" s="26">
        <f>Batch5!J41</f>
        <v>281.8211669921875</v>
      </c>
      <c r="I103" s="26">
        <f t="shared" ref="I103:I164" si="26">AVERAGE(C103:E103)</f>
        <v>28.673549652099609</v>
      </c>
      <c r="J103" s="26">
        <f t="shared" ref="J103:J164" si="27">AVERAGE(F103:H103)</f>
        <v>285.63201904296875</v>
      </c>
      <c r="K103" s="26">
        <f t="shared" ref="K103:K164" si="28">J103*10</f>
        <v>2856.3201904296875</v>
      </c>
      <c r="L103" s="26">
        <f t="shared" ref="L103:L164" si="29">J103/5</f>
        <v>57.12640380859375</v>
      </c>
      <c r="M103" s="26">
        <f t="shared" ref="M103:M164" si="30">LOG(K103)</f>
        <v>3.4558068897786511</v>
      </c>
      <c r="N103" s="26">
        <f t="shared" ref="N103:N164" si="31">LOG(L103)</f>
        <v>1.7568368854426326</v>
      </c>
      <c r="O103" cm="1">
        <f t="array" ref="O103">_xlfn._xlws.FILTER(DNA_Conc!$C:$C,DNA_Conc!$B:$B=A103,"")</f>
        <v>29.2</v>
      </c>
      <c r="P103" s="21" t="str">
        <f t="shared" si="24"/>
        <v>positive</v>
      </c>
      <c r="R103" s="5"/>
      <c r="S103"/>
    </row>
    <row r="104" spans="1:19" x14ac:dyDescent="0.3">
      <c r="A104" s="76" t="str">
        <f>Batch5!B43</f>
        <v>JG156</v>
      </c>
      <c r="B104" s="19">
        <v>103</v>
      </c>
      <c r="C104" s="26">
        <f>Batch5!G43</f>
        <v>27.336297988891602</v>
      </c>
      <c r="D104" s="26">
        <f>Batch5!G45</f>
        <v>27.301765441894531</v>
      </c>
      <c r="E104" s="26"/>
      <c r="F104" s="26">
        <f>Batch5!J43</f>
        <v>719.08349609375</v>
      </c>
      <c r="G104" s="26">
        <f>Batch5!J45</f>
        <v>736.43572998046875</v>
      </c>
      <c r="I104" s="26">
        <f t="shared" si="26"/>
        <v>27.319031715393066</v>
      </c>
      <c r="J104" s="26">
        <f t="shared" si="27"/>
        <v>727.75961303710938</v>
      </c>
      <c r="K104" s="26">
        <f t="shared" si="28"/>
        <v>7277.5961303710938</v>
      </c>
      <c r="L104" s="26">
        <f t="shared" si="29"/>
        <v>145.55192260742189</v>
      </c>
      <c r="M104" s="26">
        <f t="shared" si="30"/>
        <v>3.8619879507805805</v>
      </c>
      <c r="N104" s="26">
        <f t="shared" si="31"/>
        <v>2.1630179464445618</v>
      </c>
      <c r="O104" cm="1">
        <f t="array" ref="O104">_xlfn._xlws.FILTER(DNA_Conc!$C:$C,DNA_Conc!$B:$B=A104,"")</f>
        <v>-1</v>
      </c>
      <c r="P104" s="21" t="str">
        <f t="shared" si="24"/>
        <v>positive</v>
      </c>
      <c r="R104" s="5"/>
      <c r="S104"/>
    </row>
    <row r="105" spans="1:19" x14ac:dyDescent="0.3">
      <c r="A105" s="76" t="str">
        <f>Batch5!B47</f>
        <v>JG123</v>
      </c>
      <c r="B105" s="19">
        <v>104</v>
      </c>
      <c r="C105" s="26" t="str">
        <f>Batch5!G47</f>
        <v>Undetermined</v>
      </c>
      <c r="D105" s="26" t="str">
        <f>Batch5!G49</f>
        <v>Undetermined</v>
      </c>
      <c r="E105" s="26"/>
      <c r="F105" s="26"/>
      <c r="G105" s="26"/>
      <c r="I105" s="26" t="e">
        <f t="shared" si="26"/>
        <v>#DIV/0!</v>
      </c>
      <c r="J105" s="26" t="e">
        <f t="shared" si="27"/>
        <v>#DIV/0!</v>
      </c>
      <c r="K105" s="26" t="e">
        <f t="shared" si="28"/>
        <v>#DIV/0!</v>
      </c>
      <c r="L105" s="26" t="e">
        <f t="shared" si="29"/>
        <v>#DIV/0!</v>
      </c>
      <c r="M105" s="26" t="e">
        <f t="shared" si="30"/>
        <v>#DIV/0!</v>
      </c>
      <c r="N105" s="26" t="e">
        <f t="shared" si="31"/>
        <v>#DIV/0!</v>
      </c>
      <c r="O105" cm="1">
        <f t="array" ref="O105">_xlfn._xlws.FILTER(DNA_Conc!$C:$C,DNA_Conc!$B:$B=A105,"")</f>
        <v>0.19400000000000001</v>
      </c>
      <c r="P105" s="21" t="e">
        <f t="shared" si="24"/>
        <v>#DIV/0!</v>
      </c>
      <c r="R105"/>
      <c r="S105"/>
    </row>
    <row r="106" spans="1:19" x14ac:dyDescent="0.3">
      <c r="A106" s="76" t="str">
        <f>Batch5!B51</f>
        <v>JG194</v>
      </c>
      <c r="B106" s="19">
        <v>105</v>
      </c>
      <c r="C106" s="26">
        <f>Batch5!G51</f>
        <v>18.454833984375</v>
      </c>
      <c r="D106" s="26">
        <f>Batch5!G53</f>
        <v>18.344633102416992</v>
      </c>
      <c r="E106" s="26"/>
      <c r="F106" s="26">
        <f>Batch5!J51</f>
        <v>331227.625</v>
      </c>
      <c r="G106" s="26">
        <f>Batch5!J53</f>
        <v>357415.40625</v>
      </c>
      <c r="I106" s="26">
        <f t="shared" si="26"/>
        <v>18.399733543395996</v>
      </c>
      <c r="J106" s="26">
        <f t="shared" si="27"/>
        <v>344321.515625</v>
      </c>
      <c r="K106" s="26">
        <f t="shared" si="28"/>
        <v>3443215.15625</v>
      </c>
      <c r="L106" s="26">
        <f t="shared" si="29"/>
        <v>68864.303125000006</v>
      </c>
      <c r="M106" s="26">
        <f t="shared" si="30"/>
        <v>6.536964161320018</v>
      </c>
      <c r="N106" s="26">
        <f t="shared" si="31"/>
        <v>4.8379941569839993</v>
      </c>
      <c r="O106" cm="1">
        <f t="array" ref="O106">_xlfn._xlws.FILTER(DNA_Conc!$C:$C,DNA_Conc!$B:$B=A106,"")</f>
        <v>32</v>
      </c>
      <c r="P106" s="21" t="str">
        <f t="shared" si="24"/>
        <v>positive</v>
      </c>
      <c r="R106"/>
      <c r="S106"/>
    </row>
    <row r="107" spans="1:19" x14ac:dyDescent="0.3">
      <c r="A107" s="76" t="str">
        <f>Batch5!B55</f>
        <v>JG10</v>
      </c>
      <c r="B107" s="19">
        <v>106</v>
      </c>
      <c r="C107" s="26">
        <f>Batch5!G55</f>
        <v>31.851589202880859</v>
      </c>
      <c r="D107" s="26">
        <f>Batch5!G57</f>
        <v>31.188501358032227</v>
      </c>
      <c r="E107" s="26"/>
      <c r="F107" s="26">
        <f>Batch5!J55</f>
        <v>31.82343864440918</v>
      </c>
      <c r="G107" s="26">
        <f>Batch5!J57</f>
        <v>50.302776336669922</v>
      </c>
      <c r="I107" s="26">
        <f t="shared" si="26"/>
        <v>31.520045280456543</v>
      </c>
      <c r="J107" s="26">
        <f t="shared" si="27"/>
        <v>41.063107490539551</v>
      </c>
      <c r="K107" s="26">
        <f t="shared" si="28"/>
        <v>410.63107490539551</v>
      </c>
      <c r="L107" s="26">
        <f t="shared" si="29"/>
        <v>8.2126214981079109</v>
      </c>
      <c r="M107" s="26">
        <f t="shared" si="30"/>
        <v>2.6134518119349077</v>
      </c>
      <c r="N107" s="26">
        <f t="shared" si="31"/>
        <v>0.91448180759888908</v>
      </c>
      <c r="O107" cm="1">
        <f t="array" ref="O107">_xlfn._xlws.FILTER(DNA_Conc!$C:$C,DNA_Conc!$B:$B=A107,"")</f>
        <v>-1</v>
      </c>
      <c r="P107" s="21" t="str">
        <f t="shared" si="24"/>
        <v>positive</v>
      </c>
      <c r="R107"/>
      <c r="S107"/>
    </row>
    <row r="108" spans="1:19" x14ac:dyDescent="0.3">
      <c r="A108" s="76" t="str">
        <f>Batch5!B59</f>
        <v>JG135</v>
      </c>
      <c r="B108" s="19">
        <v>107</v>
      </c>
      <c r="C108" s="26">
        <f>Batch5!G59</f>
        <v>14.803835868835449</v>
      </c>
      <c r="D108" s="26">
        <f>Batch5!G61</f>
        <v>14.922398567199707</v>
      </c>
      <c r="E108" s="26"/>
      <c r="F108" s="26">
        <f>Batch5!J59</f>
        <v>4120758</v>
      </c>
      <c r="G108" s="26">
        <f>Batch5!J61</f>
        <v>3796845</v>
      </c>
      <c r="I108" s="26">
        <f t="shared" si="26"/>
        <v>14.863117218017578</v>
      </c>
      <c r="J108" s="26">
        <f t="shared" si="27"/>
        <v>3958801.5</v>
      </c>
      <c r="K108" s="26">
        <f t="shared" si="28"/>
        <v>39588015</v>
      </c>
      <c r="L108" s="26">
        <f t="shared" si="29"/>
        <v>791760.3</v>
      </c>
      <c r="M108" s="26">
        <f t="shared" si="30"/>
        <v>7.5975637261482882</v>
      </c>
      <c r="N108" s="26">
        <f t="shared" si="31"/>
        <v>5.8985937218122695</v>
      </c>
      <c r="O108" cm="1">
        <f t="array" ref="O108">_xlfn._xlws.FILTER(DNA_Conc!$C:$C,DNA_Conc!$B:$B=A108,"")</f>
        <v>11.9</v>
      </c>
      <c r="P108" s="21" t="str">
        <f t="shared" si="24"/>
        <v>positive</v>
      </c>
      <c r="R108"/>
      <c r="S108"/>
    </row>
    <row r="109" spans="1:19" x14ac:dyDescent="0.3">
      <c r="A109" s="76" t="str">
        <f>Batch5!B63</f>
        <v>JG53</v>
      </c>
      <c r="B109" s="19">
        <v>108</v>
      </c>
      <c r="C109" s="26">
        <f>Batch5!G63</f>
        <v>26.692264556884766</v>
      </c>
      <c r="D109" s="26">
        <f>Batch5!G65</f>
        <v>26.733110427856445</v>
      </c>
      <c r="E109" s="26"/>
      <c r="F109" s="26">
        <f>Batch5!J63</f>
        <v>1121.786376953125</v>
      </c>
      <c r="G109" s="26">
        <f>Batch5!J65</f>
        <v>1090.58984375</v>
      </c>
      <c r="I109" s="26">
        <f t="shared" si="26"/>
        <v>26.712687492370605</v>
      </c>
      <c r="J109" s="26">
        <f t="shared" si="27"/>
        <v>1106.1881103515625</v>
      </c>
      <c r="K109" s="26">
        <f t="shared" si="28"/>
        <v>11061.881103515625</v>
      </c>
      <c r="L109" s="26">
        <f t="shared" si="29"/>
        <v>221.23762207031251</v>
      </c>
      <c r="M109" s="26">
        <f t="shared" si="30"/>
        <v>4.0438289862281946</v>
      </c>
      <c r="N109" s="26">
        <f t="shared" si="31"/>
        <v>2.3448589818921759</v>
      </c>
      <c r="O109" cm="1">
        <f t="array" ref="O109">_xlfn._xlws.FILTER(DNA_Conc!$C:$C,DNA_Conc!$B:$B=A109,"")</f>
        <v>41.4</v>
      </c>
      <c r="P109" s="21" t="str">
        <f t="shared" si="24"/>
        <v>positive</v>
      </c>
      <c r="R109" s="5"/>
      <c r="S109"/>
    </row>
    <row r="110" spans="1:19" x14ac:dyDescent="0.3">
      <c r="A110" s="76" t="str">
        <f>Batch5!B67</f>
        <v>JG176</v>
      </c>
      <c r="B110" s="19">
        <v>109</v>
      </c>
      <c r="C110" s="26" t="str">
        <f>Batch5!G67</f>
        <v>Undetermined</v>
      </c>
      <c r="D110" s="26" t="str">
        <f>Batch5!G69</f>
        <v>Undetermined</v>
      </c>
      <c r="E110" s="26"/>
      <c r="F110" s="26"/>
      <c r="G110" s="26"/>
      <c r="I110" s="26" t="e">
        <f t="shared" si="26"/>
        <v>#DIV/0!</v>
      </c>
      <c r="J110" s="26" t="e">
        <f t="shared" si="27"/>
        <v>#DIV/0!</v>
      </c>
      <c r="K110" s="26" t="e">
        <f t="shared" si="28"/>
        <v>#DIV/0!</v>
      </c>
      <c r="L110" s="26" t="e">
        <f t="shared" si="29"/>
        <v>#DIV/0!</v>
      </c>
      <c r="M110" s="26" t="e">
        <f t="shared" si="30"/>
        <v>#DIV/0!</v>
      </c>
      <c r="N110" s="26" t="e">
        <f t="shared" si="31"/>
        <v>#DIV/0!</v>
      </c>
      <c r="O110" cm="1">
        <f t="array" ref="O110">_xlfn._xlws.FILTER(DNA_Conc!$C:$C,DNA_Conc!$B:$B=A110,"")</f>
        <v>26.8</v>
      </c>
      <c r="P110" s="21" t="e">
        <f t="shared" si="24"/>
        <v>#DIV/0!</v>
      </c>
      <c r="R110"/>
      <c r="S110"/>
    </row>
    <row r="111" spans="1:19" x14ac:dyDescent="0.3">
      <c r="A111" s="76" t="str">
        <f>Batch5!B71</f>
        <v>JG116</v>
      </c>
      <c r="B111" s="19">
        <v>110</v>
      </c>
      <c r="C111" s="26">
        <f>Batch5!G71</f>
        <v>14.969133377075195</v>
      </c>
      <c r="D111" s="26">
        <f>Batch5!G73</f>
        <v>15.077384948730469</v>
      </c>
      <c r="E111" s="26"/>
      <c r="F111" s="26">
        <f>Batch5!J71</f>
        <v>3676276.5</v>
      </c>
      <c r="G111" s="26">
        <f>Batch5!J73</f>
        <v>3411505</v>
      </c>
      <c r="I111" s="26">
        <f t="shared" si="26"/>
        <v>15.023259162902832</v>
      </c>
      <c r="J111" s="26">
        <f t="shared" si="27"/>
        <v>3543890.75</v>
      </c>
      <c r="K111" s="26">
        <f t="shared" si="28"/>
        <v>35438907.5</v>
      </c>
      <c r="L111" s="26">
        <f t="shared" si="29"/>
        <v>708778.15</v>
      </c>
      <c r="M111" s="26">
        <f t="shared" si="30"/>
        <v>7.5494803251214817</v>
      </c>
      <c r="N111" s="26">
        <f t="shared" si="31"/>
        <v>5.850510320785463</v>
      </c>
      <c r="O111" cm="1">
        <f t="array" ref="O111">_xlfn._xlws.FILTER(DNA_Conc!$C:$C,DNA_Conc!$B:$B=A111,"")</f>
        <v>10.199999999999999</v>
      </c>
      <c r="P111" s="21" t="str">
        <f t="shared" si="24"/>
        <v>positive</v>
      </c>
      <c r="R111" s="5"/>
      <c r="S111"/>
    </row>
    <row r="112" spans="1:19" x14ac:dyDescent="0.3">
      <c r="A112" s="76" t="str">
        <f>Batch5!B75</f>
        <v>JG158</v>
      </c>
      <c r="B112" s="19">
        <v>111</v>
      </c>
      <c r="C112" s="26" t="str">
        <f>Batch5!G75</f>
        <v>Undetermined</v>
      </c>
      <c r="D112" s="26" t="str">
        <f>Batch5!G77</f>
        <v>Undetermined</v>
      </c>
      <c r="E112" s="26"/>
      <c r="F112" s="27"/>
      <c r="G112" s="26"/>
      <c r="I112" s="26" t="e">
        <f t="shared" si="26"/>
        <v>#DIV/0!</v>
      </c>
      <c r="J112" s="26" t="e">
        <f t="shared" si="27"/>
        <v>#DIV/0!</v>
      </c>
      <c r="K112" s="26" t="e">
        <f t="shared" si="28"/>
        <v>#DIV/0!</v>
      </c>
      <c r="L112" s="26" t="e">
        <f t="shared" si="29"/>
        <v>#DIV/0!</v>
      </c>
      <c r="M112" s="26" t="e">
        <f t="shared" si="30"/>
        <v>#DIV/0!</v>
      </c>
      <c r="N112" s="26" t="e">
        <f t="shared" si="31"/>
        <v>#DIV/0!</v>
      </c>
      <c r="O112" cm="1">
        <f t="array" ref="O112">_xlfn._xlws.FILTER(DNA_Conc!$C:$C,DNA_Conc!$B:$B=A112,"")</f>
        <v>9.6999999999999993</v>
      </c>
      <c r="P112" s="21" t="e">
        <f t="shared" si="24"/>
        <v>#DIV/0!</v>
      </c>
      <c r="R112"/>
      <c r="S112"/>
    </row>
    <row r="113" spans="1:19" x14ac:dyDescent="0.3">
      <c r="A113" s="76" t="str">
        <f>Batch5!B79</f>
        <v>JG205</v>
      </c>
      <c r="B113" s="19">
        <v>112</v>
      </c>
      <c r="C113" s="26">
        <f>Batch5!G79</f>
        <v>37.499492645263672</v>
      </c>
      <c r="D113" s="26">
        <f>Batch5!G81</f>
        <v>35.380123138427734</v>
      </c>
      <c r="E113" s="26"/>
      <c r="F113" s="26">
        <f>Batch5!J79</f>
        <v>0.64427381753921509</v>
      </c>
      <c r="G113" s="26">
        <f>Batch5!J81</f>
        <v>2.7836892604827881</v>
      </c>
      <c r="I113" s="26">
        <f t="shared" si="26"/>
        <v>36.439807891845703</v>
      </c>
      <c r="J113" s="26">
        <f t="shared" si="27"/>
        <v>1.7139815390110016</v>
      </c>
      <c r="K113" s="26">
        <f t="shared" si="28"/>
        <v>17.139815390110016</v>
      </c>
      <c r="L113" s="26">
        <f t="shared" si="29"/>
        <v>0.34279630780220033</v>
      </c>
      <c r="M113" s="26">
        <f t="shared" si="30"/>
        <v>1.2340061399040814</v>
      </c>
      <c r="N113" s="26">
        <f t="shared" si="31"/>
        <v>-0.46496386443193738</v>
      </c>
      <c r="O113" cm="1">
        <f t="array" ref="O113">_xlfn._xlws.FILTER(DNA_Conc!$C:$C,DNA_Conc!$B:$B=A113,"")</f>
        <v>86.4</v>
      </c>
      <c r="P113" s="21" t="str">
        <f t="shared" si="24"/>
        <v>positive</v>
      </c>
      <c r="R113"/>
      <c r="S113"/>
    </row>
    <row r="114" spans="1:19" x14ac:dyDescent="0.3">
      <c r="A114" s="76" t="str">
        <f>Batch5!B83</f>
        <v>JG15</v>
      </c>
      <c r="B114" s="19">
        <v>113</v>
      </c>
      <c r="C114" s="26">
        <f>Batch5!G83</f>
        <v>38.984184265136719</v>
      </c>
      <c r="D114" s="26" t="str">
        <f>Batch5!G85</f>
        <v>Undetermined</v>
      </c>
      <c r="E114" s="26"/>
      <c r="F114" s="26">
        <f>Batch5!J83</f>
        <v>0.23112426698207855</v>
      </c>
      <c r="G114" s="26"/>
      <c r="I114" s="26">
        <f t="shared" si="26"/>
        <v>38.984184265136719</v>
      </c>
      <c r="J114" s="26">
        <f t="shared" si="27"/>
        <v>0.23112426698207855</v>
      </c>
      <c r="K114" s="26">
        <f t="shared" si="28"/>
        <v>2.3112426698207855</v>
      </c>
      <c r="L114" s="26">
        <f t="shared" si="29"/>
        <v>4.6224853396415709E-2</v>
      </c>
      <c r="M114" s="26">
        <f t="shared" si="30"/>
        <v>0.36384554679073083</v>
      </c>
      <c r="N114" s="26">
        <f t="shared" si="31"/>
        <v>-1.3351244575452879</v>
      </c>
      <c r="O114" cm="1">
        <f t="array" ref="O114">_xlfn._xlws.FILTER(DNA_Conc!$C:$C,DNA_Conc!$B:$B=A114,"")</f>
        <v>0.26400000000000001</v>
      </c>
      <c r="P114" s="21" t="str">
        <f t="shared" si="24"/>
        <v>negative</v>
      </c>
      <c r="R114"/>
      <c r="S114"/>
    </row>
    <row r="115" spans="1:19" x14ac:dyDescent="0.3">
      <c r="A115" s="76" t="str">
        <f>Batch5!B87</f>
        <v>JG136</v>
      </c>
      <c r="B115" s="19">
        <v>114</v>
      </c>
      <c r="C115" s="26" t="str">
        <f>Batch5!G87</f>
        <v>Undetermined</v>
      </c>
      <c r="D115" s="26" t="str">
        <f>Batch5!G89</f>
        <v>Undetermined</v>
      </c>
      <c r="E115" s="26"/>
      <c r="F115" s="26"/>
      <c r="G115" s="26"/>
      <c r="I115" s="26" t="e">
        <f t="shared" si="26"/>
        <v>#DIV/0!</v>
      </c>
      <c r="J115" s="26" t="e">
        <f t="shared" si="27"/>
        <v>#DIV/0!</v>
      </c>
      <c r="K115" s="26" t="e">
        <f t="shared" si="28"/>
        <v>#DIV/0!</v>
      </c>
      <c r="L115" s="26" t="e">
        <f t="shared" si="29"/>
        <v>#DIV/0!</v>
      </c>
      <c r="M115" s="26" t="e">
        <f t="shared" si="30"/>
        <v>#DIV/0!</v>
      </c>
      <c r="N115" s="26" t="e">
        <f t="shared" si="31"/>
        <v>#DIV/0!</v>
      </c>
      <c r="O115" cm="1">
        <f t="array" ref="O115">_xlfn._xlws.FILTER(DNA_Conc!$C:$C,DNA_Conc!$B:$B=A115,"")</f>
        <v>30.2</v>
      </c>
      <c r="P115" s="21" t="e">
        <f t="shared" si="24"/>
        <v>#DIV/0!</v>
      </c>
      <c r="R115" s="5"/>
      <c r="S115"/>
    </row>
    <row r="116" spans="1:19" x14ac:dyDescent="0.3">
      <c r="A116" s="76" t="str">
        <f>Batch5!B91</f>
        <v>JG181</v>
      </c>
      <c r="B116" s="19">
        <v>115</v>
      </c>
      <c r="C116" s="26" t="str">
        <f>Batch5!G91</f>
        <v>Undetermined</v>
      </c>
      <c r="D116" s="26" t="str">
        <f>Batch5!G93</f>
        <v>Undetermined</v>
      </c>
      <c r="E116" s="26"/>
      <c r="F116" s="26"/>
      <c r="G116" s="26"/>
      <c r="I116" s="26" t="e">
        <f t="shared" si="26"/>
        <v>#DIV/0!</v>
      </c>
      <c r="J116" s="26" t="e">
        <f t="shared" si="27"/>
        <v>#DIV/0!</v>
      </c>
      <c r="K116" s="26" t="e">
        <f t="shared" si="28"/>
        <v>#DIV/0!</v>
      </c>
      <c r="L116" s="26" t="e">
        <f t="shared" si="29"/>
        <v>#DIV/0!</v>
      </c>
      <c r="M116" s="26" t="e">
        <f t="shared" si="30"/>
        <v>#DIV/0!</v>
      </c>
      <c r="N116" s="26" t="e">
        <f t="shared" si="31"/>
        <v>#DIV/0!</v>
      </c>
      <c r="O116" cm="1">
        <f t="array" ref="O116">_xlfn._xlws.FILTER(DNA_Conc!$C:$C,DNA_Conc!$B:$B=A116,"")</f>
        <v>-1</v>
      </c>
      <c r="P116" s="21" t="e">
        <f t="shared" si="24"/>
        <v>#DIV/0!</v>
      </c>
      <c r="R116"/>
      <c r="S116"/>
    </row>
    <row r="117" spans="1:19" x14ac:dyDescent="0.3">
      <c r="A117" s="76" t="str">
        <f>Batch5!B95</f>
        <v>JG192</v>
      </c>
      <c r="B117" s="19">
        <v>116</v>
      </c>
      <c r="C117" s="26" t="str">
        <f>Batch5!G95</f>
        <v>Undetermined</v>
      </c>
      <c r="D117" s="26" t="str">
        <f>Batch5!G97</f>
        <v>Undetermined</v>
      </c>
      <c r="E117" s="26"/>
      <c r="F117" s="26"/>
      <c r="G117" s="26"/>
      <c r="I117" s="26" t="e">
        <f t="shared" si="26"/>
        <v>#DIV/0!</v>
      </c>
      <c r="J117" s="26" t="e">
        <f t="shared" si="27"/>
        <v>#DIV/0!</v>
      </c>
      <c r="K117" s="26" t="e">
        <f t="shared" si="28"/>
        <v>#DIV/0!</v>
      </c>
      <c r="L117" s="26" t="e">
        <f t="shared" si="29"/>
        <v>#DIV/0!</v>
      </c>
      <c r="M117" s="26" t="e">
        <f t="shared" si="30"/>
        <v>#DIV/0!</v>
      </c>
      <c r="N117" s="26" t="e">
        <f t="shared" si="31"/>
        <v>#DIV/0!</v>
      </c>
      <c r="O117" cm="1">
        <f t="array" ref="O117">_xlfn._xlws.FILTER(DNA_Conc!$C:$C,DNA_Conc!$B:$B=A117,"")</f>
        <v>-1</v>
      </c>
      <c r="P117" s="21" t="e">
        <f t="shared" si="24"/>
        <v>#DIV/0!</v>
      </c>
      <c r="R117"/>
      <c r="S117"/>
    </row>
    <row r="118" spans="1:19" x14ac:dyDescent="0.3">
      <c r="A118" s="76" t="str">
        <f>Batch5!B99</f>
        <v>JG4</v>
      </c>
      <c r="B118" s="19">
        <v>117</v>
      </c>
      <c r="C118" s="26" t="str">
        <f>Batch5!G99</f>
        <v>Undetermined</v>
      </c>
      <c r="D118" s="26" t="str">
        <f>Batch5!G101</f>
        <v>Undetermined</v>
      </c>
      <c r="E118" s="26"/>
      <c r="F118" s="26"/>
      <c r="G118" s="26"/>
      <c r="I118" s="26" t="e">
        <f t="shared" si="26"/>
        <v>#DIV/0!</v>
      </c>
      <c r="J118" s="26" t="e">
        <f t="shared" si="27"/>
        <v>#DIV/0!</v>
      </c>
      <c r="K118" s="26" t="e">
        <f t="shared" si="28"/>
        <v>#DIV/0!</v>
      </c>
      <c r="L118" s="26" t="e">
        <f t="shared" si="29"/>
        <v>#DIV/0!</v>
      </c>
      <c r="M118" s="26" t="e">
        <f t="shared" si="30"/>
        <v>#DIV/0!</v>
      </c>
      <c r="N118" s="26" t="e">
        <f t="shared" si="31"/>
        <v>#DIV/0!</v>
      </c>
      <c r="O118" cm="1">
        <f t="array" ref="O118">_xlfn._xlws.FILTER(DNA_Conc!$C:$C,DNA_Conc!$B:$B=A118,"")</f>
        <v>0.13200000000000001</v>
      </c>
      <c r="P118" s="21" t="e">
        <f t="shared" si="24"/>
        <v>#DIV/0!</v>
      </c>
      <c r="R118"/>
      <c r="S118"/>
    </row>
    <row r="119" spans="1:19" x14ac:dyDescent="0.3">
      <c r="A119" s="76" t="str">
        <f>Batch5!B103</f>
        <v>JG68</v>
      </c>
      <c r="B119" s="19">
        <v>118</v>
      </c>
      <c r="C119" s="26">
        <f>Batch5!G103</f>
        <v>25.173103332519531</v>
      </c>
      <c r="D119" s="26">
        <f>Batch5!G105</f>
        <v>25.235248565673828</v>
      </c>
      <c r="E119" s="26"/>
      <c r="F119" s="26">
        <f>Batch5!J103</f>
        <v>3202.371826171875</v>
      </c>
      <c r="G119" s="26">
        <f>Batch5!J105</f>
        <v>3067.862060546875</v>
      </c>
      <c r="I119" s="26">
        <f t="shared" si="26"/>
        <v>25.20417594909668</v>
      </c>
      <c r="J119" s="26">
        <f t="shared" si="27"/>
        <v>3135.116943359375</v>
      </c>
      <c r="K119" s="26">
        <f t="shared" si="28"/>
        <v>31351.16943359375</v>
      </c>
      <c r="L119" s="26">
        <f t="shared" si="29"/>
        <v>627.02338867187495</v>
      </c>
      <c r="M119" s="26">
        <f t="shared" si="30"/>
        <v>4.4962537451375288</v>
      </c>
      <c r="N119" s="26">
        <f t="shared" si="31"/>
        <v>2.7972837408015101</v>
      </c>
      <c r="O119" cm="1">
        <f t="array" ref="O119">_xlfn._xlws.FILTER(DNA_Conc!$C:$C,DNA_Conc!$B:$B=A119,"")</f>
        <v>18</v>
      </c>
      <c r="P119" s="21" t="str">
        <f t="shared" si="24"/>
        <v>positive</v>
      </c>
      <c r="R119"/>
      <c r="S119"/>
    </row>
    <row r="120" spans="1:19" x14ac:dyDescent="0.3">
      <c r="A120" s="76" t="str">
        <f>Batch5!B107</f>
        <v>JG2</v>
      </c>
      <c r="B120" s="19">
        <v>119</v>
      </c>
      <c r="C120" s="26">
        <f>Batch5!G107</f>
        <v>27.484664916992188</v>
      </c>
      <c r="D120" s="26">
        <f>Batch5!G109</f>
        <v>27.800163269042969</v>
      </c>
      <c r="E120" s="26"/>
      <c r="F120" s="26">
        <f>Batch5!J107</f>
        <v>649.06396484375</v>
      </c>
      <c r="G120" s="26">
        <f>Batch5!J109</f>
        <v>522.00750732421875</v>
      </c>
      <c r="I120" s="26">
        <f t="shared" si="26"/>
        <v>27.642414093017578</v>
      </c>
      <c r="J120" s="26">
        <f t="shared" si="27"/>
        <v>585.53573608398438</v>
      </c>
      <c r="K120" s="26">
        <f t="shared" si="28"/>
        <v>5855.3573608398438</v>
      </c>
      <c r="L120" s="26">
        <f t="shared" si="29"/>
        <v>117.10714721679688</v>
      </c>
      <c r="M120" s="26">
        <f t="shared" si="30"/>
        <v>3.7675534058310398</v>
      </c>
      <c r="N120" s="26">
        <f t="shared" si="31"/>
        <v>2.0685834014950211</v>
      </c>
      <c r="O120" cm="1">
        <f t="array" ref="O120">_xlfn._xlws.FILTER(DNA_Conc!$C:$C,DNA_Conc!$B:$B=A120,"")</f>
        <v>1.97</v>
      </c>
      <c r="P120" s="21" t="str">
        <f t="shared" si="24"/>
        <v>positive</v>
      </c>
      <c r="R120"/>
      <c r="S120"/>
    </row>
    <row r="121" spans="1:19" x14ac:dyDescent="0.3">
      <c r="A121" s="76" t="str">
        <f>Batch5!B111</f>
        <v>JG20</v>
      </c>
      <c r="B121" s="19">
        <v>120</v>
      </c>
      <c r="C121" s="26" t="str">
        <f>Batch5!G111</f>
        <v>Undetermined</v>
      </c>
      <c r="D121" s="26" t="str">
        <f>Batch5!G113</f>
        <v>Undetermined</v>
      </c>
      <c r="E121" s="26"/>
      <c r="F121" s="26"/>
      <c r="G121" s="26"/>
      <c r="I121" s="26" t="e">
        <f t="shared" si="26"/>
        <v>#DIV/0!</v>
      </c>
      <c r="J121" s="26" t="e">
        <f t="shared" si="27"/>
        <v>#DIV/0!</v>
      </c>
      <c r="K121" s="26" t="e">
        <f t="shared" si="28"/>
        <v>#DIV/0!</v>
      </c>
      <c r="L121" s="26" t="e">
        <f t="shared" si="29"/>
        <v>#DIV/0!</v>
      </c>
      <c r="M121" s="26" t="e">
        <f t="shared" si="30"/>
        <v>#DIV/0!</v>
      </c>
      <c r="N121" s="26" t="e">
        <f t="shared" si="31"/>
        <v>#DIV/0!</v>
      </c>
      <c r="O121" cm="1">
        <f t="array" ref="O121">_xlfn._xlws.FILTER(DNA_Conc!$C:$C,DNA_Conc!$B:$B=A121,"")</f>
        <v>0.41</v>
      </c>
      <c r="P121" s="21" t="e">
        <f t="shared" si="24"/>
        <v>#DIV/0!</v>
      </c>
      <c r="R121"/>
      <c r="S121"/>
    </row>
    <row r="122" spans="1:19" x14ac:dyDescent="0.3">
      <c r="A122" s="76" t="str">
        <f>Batch5!B115</f>
        <v>JG3</v>
      </c>
      <c r="B122" s="19">
        <v>121</v>
      </c>
      <c r="C122" s="26">
        <f>Batch5!G115</f>
        <v>37.809040069580078</v>
      </c>
      <c r="D122" s="26" t="str">
        <f>Batch5!G117</f>
        <v>Undetermined</v>
      </c>
      <c r="E122" s="26"/>
      <c r="F122" s="26"/>
      <c r="G122" s="26"/>
      <c r="I122" s="26">
        <f t="shared" si="26"/>
        <v>37.809040069580078</v>
      </c>
      <c r="J122" s="26" t="e">
        <f t="shared" si="27"/>
        <v>#DIV/0!</v>
      </c>
      <c r="K122" s="26" t="e">
        <f t="shared" si="28"/>
        <v>#DIV/0!</v>
      </c>
      <c r="L122" s="26" t="e">
        <f t="shared" si="29"/>
        <v>#DIV/0!</v>
      </c>
      <c r="M122" s="26" t="e">
        <f t="shared" si="30"/>
        <v>#DIV/0!</v>
      </c>
      <c r="N122" s="26" t="e">
        <f t="shared" si="31"/>
        <v>#DIV/0!</v>
      </c>
      <c r="O122" cm="1">
        <f t="array" ref="O122">_xlfn._xlws.FILTER(DNA_Conc!$C:$C,DNA_Conc!$B:$B=A122,"")</f>
        <v>-1</v>
      </c>
      <c r="P122" s="21" t="str">
        <f t="shared" si="24"/>
        <v>positive</v>
      </c>
      <c r="R122"/>
      <c r="S122"/>
    </row>
    <row r="123" spans="1:19" x14ac:dyDescent="0.3">
      <c r="A123" s="76" t="str">
        <f>Batch5!B119</f>
        <v>JG24</v>
      </c>
      <c r="B123" s="19">
        <v>122</v>
      </c>
      <c r="C123" s="26" t="str">
        <f>Batch5!G119</f>
        <v>Undetermined</v>
      </c>
      <c r="D123" s="26" t="str">
        <f>Batch5!G121</f>
        <v>Undetermined</v>
      </c>
      <c r="E123" s="26"/>
      <c r="F123" s="26"/>
      <c r="G123" s="26"/>
      <c r="I123" s="26" t="e">
        <f t="shared" si="26"/>
        <v>#DIV/0!</v>
      </c>
      <c r="J123" s="26" t="e">
        <f t="shared" si="27"/>
        <v>#DIV/0!</v>
      </c>
      <c r="K123" s="26" t="e">
        <f t="shared" si="28"/>
        <v>#DIV/0!</v>
      </c>
      <c r="L123" s="26" t="e">
        <f t="shared" si="29"/>
        <v>#DIV/0!</v>
      </c>
      <c r="M123" s="26" t="e">
        <f t="shared" si="30"/>
        <v>#DIV/0!</v>
      </c>
      <c r="N123" s="26" t="e">
        <f t="shared" si="31"/>
        <v>#DIV/0!</v>
      </c>
      <c r="O123" cm="1">
        <f t="array" ref="O123">_xlfn._xlws.FILTER(DNA_Conc!$C:$C,DNA_Conc!$B:$B=A123,"")</f>
        <v>0.42399999999999999</v>
      </c>
      <c r="P123" s="21" t="e">
        <f t="shared" si="24"/>
        <v>#DIV/0!</v>
      </c>
      <c r="R123"/>
      <c r="S123"/>
    </row>
    <row r="124" spans="1:19" x14ac:dyDescent="0.3">
      <c r="A124" s="76" t="str">
        <f>Batch5!B123</f>
        <v>JG48</v>
      </c>
      <c r="B124" s="19">
        <v>123</v>
      </c>
      <c r="C124" s="26">
        <f>Batch5!G123</f>
        <v>31.469661712646484</v>
      </c>
      <c r="D124" s="26">
        <f>Batch5!G125</f>
        <v>31.705751419067383</v>
      </c>
      <c r="E124" s="26"/>
      <c r="F124" s="26">
        <f>Batch5!J123</f>
        <v>41.426513671875</v>
      </c>
      <c r="G124" s="26">
        <f>Batch5!J125</f>
        <v>35.194961547851563</v>
      </c>
      <c r="I124" s="26">
        <f t="shared" si="26"/>
        <v>31.587706565856934</v>
      </c>
      <c r="J124" s="26">
        <f t="shared" si="27"/>
        <v>38.310737609863281</v>
      </c>
      <c r="K124" s="26">
        <f t="shared" si="28"/>
        <v>383.10737609863281</v>
      </c>
      <c r="L124" s="26">
        <f t="shared" si="29"/>
        <v>7.6621475219726563</v>
      </c>
      <c r="M124" s="26">
        <f t="shared" si="30"/>
        <v>2.5833205136852335</v>
      </c>
      <c r="N124" s="26">
        <f t="shared" si="31"/>
        <v>0.88435050934921489</v>
      </c>
      <c r="O124" cm="1">
        <f t="array" ref="O124">_xlfn._xlws.FILTER(DNA_Conc!$C:$C,DNA_Conc!$B:$B=A124,"")</f>
        <v>51.6</v>
      </c>
      <c r="P124" s="21" t="str">
        <f t="shared" si="24"/>
        <v>positive</v>
      </c>
      <c r="R124"/>
      <c r="S124"/>
    </row>
    <row r="125" spans="1:19" x14ac:dyDescent="0.3">
      <c r="A125" s="76" t="str">
        <f>Batch5!B127</f>
        <v>JG17</v>
      </c>
      <c r="B125" s="19">
        <v>124</v>
      </c>
      <c r="C125" s="26" t="str">
        <f>Batch5!G127</f>
        <v>Undetermined</v>
      </c>
      <c r="D125" s="26" t="str">
        <f>Batch5!G129</f>
        <v>Undetermined</v>
      </c>
      <c r="E125" s="26"/>
      <c r="F125" s="26"/>
      <c r="G125" s="26"/>
      <c r="I125" s="26" t="e">
        <f t="shared" si="26"/>
        <v>#DIV/0!</v>
      </c>
      <c r="J125" s="26" t="e">
        <f t="shared" si="27"/>
        <v>#DIV/0!</v>
      </c>
      <c r="K125" s="26" t="e">
        <f t="shared" si="28"/>
        <v>#DIV/0!</v>
      </c>
      <c r="L125" s="26" t="e">
        <f t="shared" si="29"/>
        <v>#DIV/0!</v>
      </c>
      <c r="M125" s="26" t="e">
        <f t="shared" si="30"/>
        <v>#DIV/0!</v>
      </c>
      <c r="N125" s="26" t="e">
        <f t="shared" si="31"/>
        <v>#DIV/0!</v>
      </c>
      <c r="O125" cm="1">
        <f t="array" ref="O125">_xlfn._xlws.FILTER(DNA_Conc!$C:$C,DNA_Conc!$B:$B=A125,"")</f>
        <v>-1</v>
      </c>
      <c r="P125" s="21" t="e">
        <f t="shared" si="24"/>
        <v>#DIV/0!</v>
      </c>
      <c r="R125"/>
      <c r="S125"/>
    </row>
    <row r="126" spans="1:19" x14ac:dyDescent="0.3">
      <c r="A126" s="76" t="str">
        <f>Batch5!B131</f>
        <v>JG47</v>
      </c>
      <c r="B126" s="19">
        <v>125</v>
      </c>
      <c r="C126" s="26" t="str">
        <f>Batch5!G131</f>
        <v>Undetermined</v>
      </c>
      <c r="D126" s="26" t="str">
        <f>Batch5!G133</f>
        <v>Undetermined</v>
      </c>
      <c r="E126" s="26"/>
      <c r="F126" s="26"/>
      <c r="G126" s="26"/>
      <c r="I126" s="26" t="e">
        <f t="shared" si="26"/>
        <v>#DIV/0!</v>
      </c>
      <c r="J126" s="26" t="e">
        <f t="shared" si="27"/>
        <v>#DIV/0!</v>
      </c>
      <c r="K126" s="26" t="e">
        <f t="shared" si="28"/>
        <v>#DIV/0!</v>
      </c>
      <c r="L126" s="26" t="e">
        <f t="shared" si="29"/>
        <v>#DIV/0!</v>
      </c>
      <c r="M126" s="26" t="e">
        <f t="shared" si="30"/>
        <v>#DIV/0!</v>
      </c>
      <c r="N126" s="26" t="e">
        <f t="shared" si="31"/>
        <v>#DIV/0!</v>
      </c>
      <c r="O126" cm="1">
        <f t="array" ref="O126">_xlfn._xlws.FILTER(DNA_Conc!$C:$C,DNA_Conc!$B:$B=A126,"")</f>
        <v>34.200000000000003</v>
      </c>
      <c r="P126" s="21" t="e">
        <f t="shared" si="24"/>
        <v>#DIV/0!</v>
      </c>
      <c r="R126" s="4"/>
      <c r="S126"/>
    </row>
    <row r="127" spans="1:19" x14ac:dyDescent="0.3">
      <c r="A127" s="76" t="str">
        <f>Batch5!B135</f>
        <v>JG83</v>
      </c>
      <c r="B127" s="19">
        <v>126</v>
      </c>
      <c r="C127" s="26">
        <f>Batch5!G135</f>
        <v>28.738115310668945</v>
      </c>
      <c r="D127" s="26">
        <f>Batch5!G137</f>
        <v>28.949392318725586</v>
      </c>
      <c r="E127" s="26"/>
      <c r="F127" s="26">
        <f>Batch5!J135</f>
        <v>273.1533203125</v>
      </c>
      <c r="G127" s="26">
        <f>Batch5!J137</f>
        <v>236.07464599609375</v>
      </c>
      <c r="I127" s="26">
        <f t="shared" si="26"/>
        <v>28.843753814697266</v>
      </c>
      <c r="J127" s="26">
        <f t="shared" si="27"/>
        <v>254.61398315429688</v>
      </c>
      <c r="K127" s="26">
        <f t="shared" si="28"/>
        <v>2546.1398315429688</v>
      </c>
      <c r="L127" s="26">
        <f t="shared" si="29"/>
        <v>50.922796630859374</v>
      </c>
      <c r="M127" s="26">
        <f t="shared" si="30"/>
        <v>3.4058822510065263</v>
      </c>
      <c r="N127" s="26">
        <f t="shared" si="31"/>
        <v>1.7069122466705076</v>
      </c>
      <c r="O127" cm="1">
        <f t="array" ref="O127">_xlfn._xlws.FILTER(DNA_Conc!$C:$C,DNA_Conc!$B:$B=A127,"")</f>
        <v>84.2</v>
      </c>
      <c r="P127" s="21" t="str">
        <f t="shared" si="24"/>
        <v>positive</v>
      </c>
      <c r="R127"/>
      <c r="S127"/>
    </row>
    <row r="128" spans="1:19" x14ac:dyDescent="0.3">
      <c r="A128" s="76" t="str">
        <f>Batch5!B139</f>
        <v>JG22</v>
      </c>
      <c r="B128" s="19">
        <v>127</v>
      </c>
      <c r="C128" s="26" t="str">
        <f>Batch5!G139</f>
        <v>Undetermined</v>
      </c>
      <c r="D128" s="26" t="str">
        <f>Batch5!G141</f>
        <v>Undetermined</v>
      </c>
      <c r="E128" s="26"/>
      <c r="F128" s="26"/>
      <c r="G128" s="26"/>
      <c r="I128" s="26" t="e">
        <f t="shared" si="26"/>
        <v>#DIV/0!</v>
      </c>
      <c r="J128" s="26" t="e">
        <f t="shared" si="27"/>
        <v>#DIV/0!</v>
      </c>
      <c r="K128" s="26" t="e">
        <f t="shared" si="28"/>
        <v>#DIV/0!</v>
      </c>
      <c r="L128" s="26" t="e">
        <f t="shared" si="29"/>
        <v>#DIV/0!</v>
      </c>
      <c r="M128" s="26" t="e">
        <f t="shared" si="30"/>
        <v>#DIV/0!</v>
      </c>
      <c r="N128" s="26" t="e">
        <f t="shared" si="31"/>
        <v>#DIV/0!</v>
      </c>
      <c r="O128" cm="1">
        <f t="array" ref="O128">_xlfn._xlws.FILTER(DNA_Conc!$C:$C,DNA_Conc!$B:$B=A128,"")</f>
        <v>-1</v>
      </c>
      <c r="P128" s="21" t="e">
        <f t="shared" si="24"/>
        <v>#DIV/0!</v>
      </c>
      <c r="R128"/>
      <c r="S128"/>
    </row>
    <row r="129" spans="1:19" x14ac:dyDescent="0.3">
      <c r="A129" s="76" t="str">
        <f>Batch5!B143</f>
        <v>JG34</v>
      </c>
      <c r="B129" s="19">
        <v>128</v>
      </c>
      <c r="C129" s="26" t="str">
        <f>Batch5!G143</f>
        <v>Undetermined</v>
      </c>
      <c r="D129" s="26" t="str">
        <f>Batch5!G145</f>
        <v>Undetermined</v>
      </c>
      <c r="E129" s="26"/>
      <c r="F129" s="26"/>
      <c r="G129" s="26"/>
      <c r="I129" s="26" t="e">
        <f t="shared" si="26"/>
        <v>#DIV/0!</v>
      </c>
      <c r="J129" s="26" t="e">
        <f t="shared" si="27"/>
        <v>#DIV/0!</v>
      </c>
      <c r="K129" s="26" t="e">
        <f t="shared" si="28"/>
        <v>#DIV/0!</v>
      </c>
      <c r="L129" s="26" t="e">
        <f t="shared" si="29"/>
        <v>#DIV/0!</v>
      </c>
      <c r="M129" s="26" t="e">
        <f t="shared" si="30"/>
        <v>#DIV/0!</v>
      </c>
      <c r="N129" s="26" t="e">
        <f t="shared" si="31"/>
        <v>#DIV/0!</v>
      </c>
      <c r="O129" cm="1">
        <f t="array" ref="O129">_xlfn._xlws.FILTER(DNA_Conc!$C:$C,DNA_Conc!$B:$B=A129,"")</f>
        <v>34.799999999999997</v>
      </c>
      <c r="P129" s="21" t="e">
        <f t="shared" si="24"/>
        <v>#DIV/0!</v>
      </c>
      <c r="R129"/>
      <c r="S129"/>
    </row>
    <row r="130" spans="1:19" x14ac:dyDescent="0.3">
      <c r="A130" s="76" t="str">
        <f>Batch5!B147</f>
        <v>JG49</v>
      </c>
      <c r="B130" s="19">
        <v>129</v>
      </c>
      <c r="C130" s="26">
        <f>Batch5!G147</f>
        <v>39.335468292236328</v>
      </c>
      <c r="D130" s="26" t="str">
        <f>Batch5!G149</f>
        <v>Undetermined</v>
      </c>
      <c r="E130" s="26"/>
      <c r="F130" s="26">
        <f>Batch5!J147</f>
        <v>0.18134413659572601</v>
      </c>
      <c r="G130" s="26"/>
      <c r="I130" s="26">
        <f t="shared" si="26"/>
        <v>39.335468292236328</v>
      </c>
      <c r="J130" s="26">
        <f t="shared" si="27"/>
        <v>0.18134413659572601</v>
      </c>
      <c r="K130" s="26">
        <f t="shared" si="28"/>
        <v>1.8134413659572601</v>
      </c>
      <c r="L130" s="26">
        <f t="shared" si="29"/>
        <v>3.62688273191452E-2</v>
      </c>
      <c r="M130" s="26">
        <f t="shared" si="30"/>
        <v>0.25850351808966493</v>
      </c>
      <c r="N130" s="26">
        <f t="shared" si="31"/>
        <v>-1.4404664862463539</v>
      </c>
      <c r="O130" cm="1">
        <f t="array" ref="O130">_xlfn._xlws.FILTER(DNA_Conc!$C:$C,DNA_Conc!$B:$B=A130,"")</f>
        <v>65.400000000000006</v>
      </c>
      <c r="P130" s="21" t="str">
        <f t="shared" ref="P130:P164" si="32">IF(I130="","undetermined",IF(I130&lt;37.94,"positive","negative"))</f>
        <v>negative</v>
      </c>
      <c r="R130"/>
      <c r="S130"/>
    </row>
    <row r="131" spans="1:19" x14ac:dyDescent="0.3">
      <c r="A131" s="76" t="str">
        <f>Batch5!B151</f>
        <v>JG110</v>
      </c>
      <c r="B131" s="19">
        <v>130</v>
      </c>
      <c r="C131" s="26">
        <f>Batch5!G151</f>
        <v>24.285703659057617</v>
      </c>
      <c r="D131" s="26">
        <f>Batch5!G153</f>
        <v>24.399091720581055</v>
      </c>
      <c r="E131" s="26"/>
      <c r="F131" s="26">
        <f>Batch5!J151</f>
        <v>5909.93310546875</v>
      </c>
      <c r="G131" s="26">
        <f>Batch5!J153</f>
        <v>5464.873046875</v>
      </c>
      <c r="I131" s="26">
        <f t="shared" si="26"/>
        <v>24.342397689819336</v>
      </c>
      <c r="J131" s="26">
        <f t="shared" si="27"/>
        <v>5687.403076171875</v>
      </c>
      <c r="K131" s="26">
        <f t="shared" si="28"/>
        <v>56874.03076171875</v>
      </c>
      <c r="L131" s="26">
        <f t="shared" si="29"/>
        <v>1137.4806152343749</v>
      </c>
      <c r="M131" s="26">
        <f t="shared" si="30"/>
        <v>4.7549140085500232</v>
      </c>
      <c r="N131" s="26">
        <f t="shared" si="31"/>
        <v>3.055944004214004</v>
      </c>
      <c r="O131" cm="1">
        <f t="array" ref="O131">_xlfn._xlws.FILTER(DNA_Conc!$C:$C,DNA_Conc!$B:$B=A131,"")</f>
        <v>19.399999999999999</v>
      </c>
      <c r="P131" s="21" t="str">
        <f t="shared" si="32"/>
        <v>positive</v>
      </c>
      <c r="R131"/>
      <c r="S131"/>
    </row>
    <row r="132" spans="1:19" x14ac:dyDescent="0.3">
      <c r="A132" s="76" t="str">
        <f>Batch5!B155</f>
        <v>JG109</v>
      </c>
      <c r="B132" s="19">
        <v>131</v>
      </c>
      <c r="C132" s="26">
        <f>Batch5!G155</f>
        <v>20.50358772277832</v>
      </c>
      <c r="D132" s="26">
        <f>Batch5!G157</f>
        <v>20.585170745849609</v>
      </c>
      <c r="E132" s="26"/>
      <c r="F132" s="26">
        <f>Batch5!J155</f>
        <v>80491.9296875</v>
      </c>
      <c r="G132" s="26">
        <f>Batch5!J157</f>
        <v>76082.96875</v>
      </c>
      <c r="I132" s="26">
        <f t="shared" si="26"/>
        <v>20.544379234313965</v>
      </c>
      <c r="J132" s="26">
        <f t="shared" si="27"/>
        <v>78287.44921875</v>
      </c>
      <c r="K132" s="26">
        <f t="shared" si="28"/>
        <v>782874.4921875</v>
      </c>
      <c r="L132" s="26">
        <f t="shared" si="29"/>
        <v>15657.48984375</v>
      </c>
      <c r="M132" s="26">
        <f t="shared" si="30"/>
        <v>5.8936921430038067</v>
      </c>
      <c r="N132" s="26">
        <f t="shared" si="31"/>
        <v>4.194722138667788</v>
      </c>
      <c r="O132" cm="1">
        <f t="array" ref="O132">_xlfn._xlws.FILTER(DNA_Conc!$C:$C,DNA_Conc!$B:$B=A132,"")</f>
        <v>16.5</v>
      </c>
      <c r="P132" s="21" t="str">
        <f t="shared" si="32"/>
        <v>positive</v>
      </c>
      <c r="R132"/>
      <c r="S132"/>
    </row>
    <row r="133" spans="1:19" x14ac:dyDescent="0.3">
      <c r="A133" s="76" t="str">
        <f>Batch5!B159</f>
        <v>JG131</v>
      </c>
      <c r="B133" s="19">
        <v>132</v>
      </c>
      <c r="C133" s="26">
        <f>Batch5!G159</f>
        <v>16.985807418823242</v>
      </c>
      <c r="D133" s="26">
        <f>Batch5!G161</f>
        <v>17.11870002746582</v>
      </c>
      <c r="E133" s="26"/>
      <c r="F133" s="26">
        <f>Batch5!J159</f>
        <v>913385.0625</v>
      </c>
      <c r="G133" s="26">
        <f>Batch5!J161</f>
        <v>833302.0625</v>
      </c>
      <c r="I133" s="26">
        <f t="shared" si="26"/>
        <v>17.052253723144531</v>
      </c>
      <c r="J133" s="26">
        <f t="shared" si="27"/>
        <v>873343.5625</v>
      </c>
      <c r="K133" s="26">
        <f t="shared" si="28"/>
        <v>8733435.625</v>
      </c>
      <c r="L133" s="26">
        <f t="shared" si="29"/>
        <v>174668.71249999999</v>
      </c>
      <c r="M133" s="26">
        <f t="shared" si="30"/>
        <v>6.9411851233687329</v>
      </c>
      <c r="N133" s="26">
        <f t="shared" si="31"/>
        <v>5.2422151190327142</v>
      </c>
      <c r="O133" cm="1">
        <f t="array" ref="O133">_xlfn._xlws.FILTER(DNA_Conc!$C:$C,DNA_Conc!$B:$B=A133,"")</f>
        <v>38.200000000000003</v>
      </c>
      <c r="P133" s="21" t="str">
        <f t="shared" si="32"/>
        <v>positive</v>
      </c>
      <c r="R133" s="5"/>
      <c r="S133"/>
    </row>
    <row r="134" spans="1:19" x14ac:dyDescent="0.3">
      <c r="A134" s="76" t="str">
        <f>Batch5!B163</f>
        <v>JG16</v>
      </c>
      <c r="B134" s="19">
        <v>133</v>
      </c>
      <c r="C134" s="26">
        <f>Batch5!G163</f>
        <v>34.740646362304688</v>
      </c>
      <c r="D134" s="26">
        <f>Batch5!G165</f>
        <v>33.721157073974609</v>
      </c>
      <c r="E134" s="26"/>
      <c r="F134" s="26">
        <f>Batch5!J163</f>
        <v>4.3289761543273926</v>
      </c>
      <c r="G134" s="26">
        <f>Batch5!J165</f>
        <v>8.7519855499267578</v>
      </c>
      <c r="I134" s="26">
        <f t="shared" si="26"/>
        <v>34.230901718139648</v>
      </c>
      <c r="J134" s="26">
        <f t="shared" si="27"/>
        <v>6.5404808521270752</v>
      </c>
      <c r="K134" s="26">
        <f t="shared" si="28"/>
        <v>65.404808521270752</v>
      </c>
      <c r="L134" s="26">
        <f t="shared" si="29"/>
        <v>1.308096170425415</v>
      </c>
      <c r="M134" s="26">
        <f t="shared" si="30"/>
        <v>1.8156096785610614</v>
      </c>
      <c r="N134" s="26">
        <f t="shared" si="31"/>
        <v>0.11663967422504253</v>
      </c>
      <c r="O134" cm="1">
        <f t="array" ref="O134">_xlfn._xlws.FILTER(DNA_Conc!$C:$C,DNA_Conc!$B:$B=A134,"")</f>
        <v>1</v>
      </c>
      <c r="P134" s="21" t="str">
        <f t="shared" si="32"/>
        <v>positive</v>
      </c>
      <c r="R134"/>
      <c r="S134"/>
    </row>
    <row r="135" spans="1:19" x14ac:dyDescent="0.3">
      <c r="A135" s="76" t="str">
        <f>Batch5!B167</f>
        <v>JG87</v>
      </c>
      <c r="B135" s="19">
        <v>134</v>
      </c>
      <c r="C135" s="26" t="str">
        <f>Batch5!G167</f>
        <v>Undetermined</v>
      </c>
      <c r="D135" s="26" t="str">
        <f>Batch5!G169</f>
        <v>Undetermined</v>
      </c>
      <c r="E135" s="26"/>
      <c r="F135" s="26"/>
      <c r="G135" s="26"/>
      <c r="I135" s="26" t="e">
        <f t="shared" si="26"/>
        <v>#DIV/0!</v>
      </c>
      <c r="J135" s="26" t="e">
        <f t="shared" si="27"/>
        <v>#DIV/0!</v>
      </c>
      <c r="K135" s="26" t="e">
        <f t="shared" si="28"/>
        <v>#DIV/0!</v>
      </c>
      <c r="L135" s="26" t="e">
        <f t="shared" si="29"/>
        <v>#DIV/0!</v>
      </c>
      <c r="M135" s="26" t="e">
        <f t="shared" si="30"/>
        <v>#DIV/0!</v>
      </c>
      <c r="N135" s="26" t="e">
        <f t="shared" si="31"/>
        <v>#DIV/0!</v>
      </c>
      <c r="O135" cm="1">
        <f t="array" ref="O135">_xlfn._xlws.FILTER(DNA_Conc!$C:$C,DNA_Conc!$B:$B=A135,"")</f>
        <v>95.6</v>
      </c>
      <c r="P135" s="21" t="e">
        <f t="shared" si="32"/>
        <v>#DIV/0!</v>
      </c>
      <c r="R135"/>
      <c r="S135"/>
    </row>
    <row r="136" spans="1:19" x14ac:dyDescent="0.3">
      <c r="A136" s="76" t="str">
        <f>Batch5!B171</f>
        <v>JG160</v>
      </c>
      <c r="B136" s="19">
        <v>135</v>
      </c>
      <c r="C136" s="26">
        <f>Batch5!G171</f>
        <v>30.031410217285156</v>
      </c>
      <c r="D136" s="26">
        <f>Batch5!G173</f>
        <v>29.599414825439453</v>
      </c>
      <c r="E136" s="26"/>
      <c r="F136" s="26">
        <f>Batch5!J171</f>
        <v>111.83481597900391</v>
      </c>
      <c r="G136" s="26">
        <f>Batch5!J173</f>
        <v>150.70321655273438</v>
      </c>
      <c r="I136" s="26">
        <f t="shared" si="26"/>
        <v>29.815412521362305</v>
      </c>
      <c r="J136" s="26">
        <f t="shared" si="27"/>
        <v>131.26901626586914</v>
      </c>
      <c r="K136" s="26">
        <f t="shared" si="28"/>
        <v>1312.6901626586914</v>
      </c>
      <c r="L136" s="26">
        <f t="shared" si="29"/>
        <v>26.253803253173828</v>
      </c>
      <c r="M136" s="26">
        <f t="shared" si="30"/>
        <v>3.118162230638831</v>
      </c>
      <c r="N136" s="26">
        <f t="shared" si="31"/>
        <v>1.4191922263028121</v>
      </c>
      <c r="O136" cm="1">
        <f t="array" ref="O136">_xlfn._xlws.FILTER(DNA_Conc!$C:$C,DNA_Conc!$B:$B=A136,"")</f>
        <v>60.4</v>
      </c>
      <c r="P136" s="21" t="str">
        <f t="shared" si="32"/>
        <v>positive</v>
      </c>
      <c r="R136" s="4"/>
      <c r="S136"/>
    </row>
    <row r="137" spans="1:19" x14ac:dyDescent="0.3">
      <c r="A137" s="76" t="str">
        <f>Batch5!B175</f>
        <v>JG63</v>
      </c>
      <c r="B137" s="19">
        <v>136</v>
      </c>
      <c r="C137" s="26" t="str">
        <f>Batch5!G175</f>
        <v>Undetermined</v>
      </c>
      <c r="D137" s="26" t="str">
        <f>Batch5!G177</f>
        <v>Undetermined</v>
      </c>
      <c r="E137" s="26"/>
      <c r="G137" s="26"/>
      <c r="I137" s="26" t="e">
        <f t="shared" si="26"/>
        <v>#DIV/0!</v>
      </c>
      <c r="J137" s="26" t="e">
        <f t="shared" si="27"/>
        <v>#DIV/0!</v>
      </c>
      <c r="K137" s="26" t="e">
        <f t="shared" si="28"/>
        <v>#DIV/0!</v>
      </c>
      <c r="L137" s="26" t="e">
        <f t="shared" si="29"/>
        <v>#DIV/0!</v>
      </c>
      <c r="M137" s="26" t="e">
        <f t="shared" si="30"/>
        <v>#DIV/0!</v>
      </c>
      <c r="N137" s="26" t="e">
        <f t="shared" si="31"/>
        <v>#DIV/0!</v>
      </c>
      <c r="O137" cm="1">
        <f t="array" ref="O137">_xlfn._xlws.FILTER(DNA_Conc!$C:$C,DNA_Conc!$B:$B=A137,"")</f>
        <v>23.6</v>
      </c>
      <c r="P137" s="21" t="e">
        <f t="shared" si="32"/>
        <v>#DIV/0!</v>
      </c>
      <c r="R137"/>
      <c r="S137"/>
    </row>
    <row r="138" spans="1:19" x14ac:dyDescent="0.3">
      <c r="A138" s="76" t="str">
        <f>Batch5!B179</f>
        <v>JG18</v>
      </c>
      <c r="B138" s="19">
        <v>137</v>
      </c>
      <c r="C138" s="26" t="str">
        <f>Batch5!G179</f>
        <v>Undetermined</v>
      </c>
      <c r="D138" s="26" t="str">
        <f>Batch5!G181</f>
        <v>Undetermined</v>
      </c>
      <c r="E138" s="26"/>
      <c r="F138" s="26"/>
      <c r="G138" s="26"/>
      <c r="I138" s="26" t="e">
        <f t="shared" si="26"/>
        <v>#DIV/0!</v>
      </c>
      <c r="J138" s="26" t="e">
        <f t="shared" si="27"/>
        <v>#DIV/0!</v>
      </c>
      <c r="K138" s="26" t="e">
        <f t="shared" si="28"/>
        <v>#DIV/0!</v>
      </c>
      <c r="L138" s="26" t="e">
        <f t="shared" si="29"/>
        <v>#DIV/0!</v>
      </c>
      <c r="M138" s="26" t="e">
        <f t="shared" si="30"/>
        <v>#DIV/0!</v>
      </c>
      <c r="N138" s="26" t="e">
        <f t="shared" si="31"/>
        <v>#DIV/0!</v>
      </c>
      <c r="O138" cm="1">
        <f t="array" ref="O138">_xlfn._xlws.FILTER(DNA_Conc!$C:$C,DNA_Conc!$B:$B=A138,"")</f>
        <v>-1</v>
      </c>
      <c r="P138" s="21" t="e">
        <f t="shared" si="32"/>
        <v>#DIV/0!</v>
      </c>
      <c r="R138"/>
      <c r="S138"/>
    </row>
    <row r="139" spans="1:19" x14ac:dyDescent="0.3">
      <c r="A139" s="76" t="str">
        <f>Batch5!B183</f>
        <v>JG125</v>
      </c>
      <c r="B139" s="19">
        <v>138</v>
      </c>
      <c r="C139" s="26">
        <f>Batch5!G183</f>
        <v>32.004913330078125</v>
      </c>
      <c r="D139" s="26">
        <f>Batch5!G185</f>
        <v>32.926063537597656</v>
      </c>
      <c r="E139" s="26"/>
      <c r="F139" s="26">
        <f>Batch5!J183</f>
        <v>28.626531600952148</v>
      </c>
      <c r="G139" s="26">
        <f>Batch5!J185</f>
        <v>15.154335975646973</v>
      </c>
      <c r="I139" s="26">
        <f t="shared" si="26"/>
        <v>32.465488433837891</v>
      </c>
      <c r="J139" s="26">
        <f t="shared" si="27"/>
        <v>21.890433788299561</v>
      </c>
      <c r="K139" s="26">
        <f t="shared" si="28"/>
        <v>218.90433788299561</v>
      </c>
      <c r="L139" s="26">
        <f t="shared" si="29"/>
        <v>4.3780867576599123</v>
      </c>
      <c r="M139" s="26">
        <f t="shared" si="30"/>
        <v>2.340254367780731</v>
      </c>
      <c r="N139" s="26">
        <f t="shared" si="31"/>
        <v>0.64128436344471251</v>
      </c>
      <c r="O139" cm="1">
        <f t="array" ref="O139">_xlfn._xlws.FILTER(DNA_Conc!$C:$C,DNA_Conc!$B:$B=A139,"")</f>
        <v>1.55</v>
      </c>
      <c r="P139" s="21" t="str">
        <f t="shared" si="32"/>
        <v>positive</v>
      </c>
      <c r="R139"/>
      <c r="S139"/>
    </row>
    <row r="140" spans="1:19" x14ac:dyDescent="0.3">
      <c r="A140" s="76" t="str">
        <f>Batch5!B187</f>
        <v>JG1</v>
      </c>
      <c r="B140" s="19">
        <v>139</v>
      </c>
      <c r="C140" s="26" t="str">
        <f>Batch5!G187</f>
        <v>Undetermined</v>
      </c>
      <c r="D140" s="26">
        <f>Batch5!G189</f>
        <v>40.824207305908203</v>
      </c>
      <c r="E140" s="26"/>
      <c r="F140" s="26">
        <f>Batch5!J189</f>
        <v>6.487312912940979E-2</v>
      </c>
      <c r="G140" s="26"/>
      <c r="I140" s="26">
        <f t="shared" si="26"/>
        <v>40.824207305908203</v>
      </c>
      <c r="J140" s="26">
        <f t="shared" si="27"/>
        <v>6.487312912940979E-2</v>
      </c>
      <c r="K140" s="26">
        <f t="shared" si="28"/>
        <v>0.6487312912940979</v>
      </c>
      <c r="L140" s="26">
        <f t="shared" si="29"/>
        <v>1.2974625825881958E-2</v>
      </c>
      <c r="M140" s="26">
        <f t="shared" si="30"/>
        <v>-0.18793515354409468</v>
      </c>
      <c r="N140" s="26">
        <f t="shared" si="31"/>
        <v>-1.8869051578801135</v>
      </c>
      <c r="O140" cm="1">
        <f t="array" ref="O140">_xlfn._xlws.FILTER(DNA_Conc!$C:$C,DNA_Conc!$B:$B=A140,"")</f>
        <v>-1</v>
      </c>
      <c r="P140" s="21" t="str">
        <f t="shared" si="32"/>
        <v>negative</v>
      </c>
      <c r="R140"/>
      <c r="S140"/>
    </row>
    <row r="141" spans="1:19" x14ac:dyDescent="0.3">
      <c r="A141" s="76" t="str">
        <f>Batch5!B191</f>
        <v>JG45</v>
      </c>
      <c r="B141" s="19">
        <v>140</v>
      </c>
      <c r="C141" s="26" t="str">
        <f>Batch5!G191</f>
        <v>Undetermined</v>
      </c>
      <c r="D141" s="26" t="str">
        <f>Batch5!G193</f>
        <v>Undetermined</v>
      </c>
      <c r="E141" s="26"/>
      <c r="F141" s="26"/>
      <c r="G141" s="26"/>
      <c r="I141" s="26" t="e">
        <f t="shared" si="26"/>
        <v>#DIV/0!</v>
      </c>
      <c r="J141" s="26" t="e">
        <f t="shared" si="27"/>
        <v>#DIV/0!</v>
      </c>
      <c r="K141" s="26" t="e">
        <f t="shared" si="28"/>
        <v>#DIV/0!</v>
      </c>
      <c r="L141" s="26" t="e">
        <f t="shared" si="29"/>
        <v>#DIV/0!</v>
      </c>
      <c r="M141" s="26" t="e">
        <f t="shared" si="30"/>
        <v>#DIV/0!</v>
      </c>
      <c r="N141" s="26" t="e">
        <f t="shared" si="31"/>
        <v>#DIV/0!</v>
      </c>
      <c r="O141" cm="1">
        <f t="array" ref="O141">_xlfn._xlws.FILTER(DNA_Conc!$C:$C,DNA_Conc!$B:$B=A141,"")</f>
        <v>44.2</v>
      </c>
      <c r="P141" s="21" t="e">
        <f t="shared" si="32"/>
        <v>#DIV/0!</v>
      </c>
      <c r="R141"/>
      <c r="S141"/>
    </row>
    <row r="142" spans="1:19" x14ac:dyDescent="0.3">
      <c r="A142" s="76" t="str">
        <f>Batch8!B89</f>
        <v>JG196</v>
      </c>
      <c r="B142" s="19">
        <v>141</v>
      </c>
      <c r="C142" s="26">
        <f>Batch8!G89</f>
        <v>31.422510147094727</v>
      </c>
      <c r="D142" s="26">
        <f>Batch8!G91</f>
        <v>32.360149383544922</v>
      </c>
      <c r="E142" s="26"/>
      <c r="F142" s="26">
        <f>Batch8!J89*10</f>
        <v>3621.815185546875</v>
      </c>
      <c r="G142" s="26">
        <f>Batch8!J91*10</f>
        <v>1927.1476745605469</v>
      </c>
      <c r="I142" s="26">
        <f t="shared" si="26"/>
        <v>31.891329765319824</v>
      </c>
      <c r="J142" s="26">
        <f t="shared" si="27"/>
        <v>2774.4814300537109</v>
      </c>
      <c r="K142" s="26">
        <f t="shared" si="28"/>
        <v>27744.814300537109</v>
      </c>
      <c r="L142" s="26">
        <f t="shared" si="29"/>
        <v>554.89628601074219</v>
      </c>
      <c r="M142" s="26">
        <f t="shared" si="30"/>
        <v>4.4431818223733988</v>
      </c>
      <c r="N142" s="26">
        <f t="shared" si="31"/>
        <v>2.74421181803738</v>
      </c>
      <c r="O142" cm="1">
        <f t="array" ref="O142">_xlfn._xlws.FILTER(DNA_Conc!$C:$C,DNA_Conc!$B:$B=A142,"")</f>
        <v>15.9</v>
      </c>
      <c r="P142" s="21" t="str">
        <f t="shared" si="32"/>
        <v>positive</v>
      </c>
      <c r="R142"/>
      <c r="S142"/>
    </row>
    <row r="143" spans="1:19" x14ac:dyDescent="0.3">
      <c r="A143" s="76" t="str">
        <f>Batch8!B93</f>
        <v>JG114</v>
      </c>
      <c r="B143" s="19">
        <v>142</v>
      </c>
      <c r="C143" s="27">
        <f>Batch8!G93</f>
        <v>39.991077423095703</v>
      </c>
      <c r="D143" s="26" t="str">
        <f>Batch8!G95</f>
        <v>Undetermined</v>
      </c>
      <c r="E143" s="26"/>
      <c r="F143" s="26">
        <f>Batch8!J93*10</f>
        <v>11.347191333770752</v>
      </c>
      <c r="G143" s="26"/>
      <c r="I143" s="26">
        <f t="shared" si="26"/>
        <v>39.991077423095703</v>
      </c>
      <c r="J143" s="26">
        <f t="shared" si="27"/>
        <v>11.347191333770752</v>
      </c>
      <c r="K143" s="26">
        <f t="shared" si="28"/>
        <v>113.47191333770752</v>
      </c>
      <c r="L143" s="26">
        <f t="shared" si="29"/>
        <v>2.2694382667541504</v>
      </c>
      <c r="M143" s="26">
        <f t="shared" si="30"/>
        <v>2.0548883778997213</v>
      </c>
      <c r="N143" s="26">
        <f t="shared" si="31"/>
        <v>0.35591837356370276</v>
      </c>
      <c r="O143" cm="1">
        <f t="array" ref="O143">_xlfn._xlws.FILTER(DNA_Conc!$C:$C,DNA_Conc!$B:$B=A143,"")</f>
        <v>13.5</v>
      </c>
      <c r="P143" s="21" t="str">
        <f t="shared" si="32"/>
        <v>negative</v>
      </c>
      <c r="R143"/>
      <c r="S143"/>
    </row>
    <row r="144" spans="1:19" x14ac:dyDescent="0.3">
      <c r="A144" s="76" t="str">
        <f>Batch8!B105</f>
        <v>JG134</v>
      </c>
      <c r="B144" s="19">
        <v>143</v>
      </c>
      <c r="C144" s="26" t="str">
        <f>Batch8!G105</f>
        <v>Undetermined</v>
      </c>
      <c r="D144" s="26" t="str">
        <f>Batch8!G107</f>
        <v>Undetermined</v>
      </c>
      <c r="E144" s="26"/>
      <c r="F144" s="26"/>
      <c r="G144" s="26"/>
      <c r="I144" s="26" t="e">
        <f t="shared" si="26"/>
        <v>#DIV/0!</v>
      </c>
      <c r="J144" s="26" t="e">
        <f t="shared" si="27"/>
        <v>#DIV/0!</v>
      </c>
      <c r="K144" s="26" t="e">
        <f t="shared" si="28"/>
        <v>#DIV/0!</v>
      </c>
      <c r="L144" s="26" t="e">
        <f t="shared" si="29"/>
        <v>#DIV/0!</v>
      </c>
      <c r="M144" s="26" t="e">
        <f t="shared" si="30"/>
        <v>#DIV/0!</v>
      </c>
      <c r="N144" s="26" t="e">
        <f t="shared" si="31"/>
        <v>#DIV/0!</v>
      </c>
      <c r="O144" cm="1">
        <f t="array" ref="O144">_xlfn._xlws.FILTER(DNA_Conc!$C:$C,DNA_Conc!$B:$B=A144,"")</f>
        <v>0.68</v>
      </c>
      <c r="P144" s="21" t="e">
        <f t="shared" si="32"/>
        <v>#DIV/0!</v>
      </c>
      <c r="R144"/>
      <c r="S144"/>
    </row>
    <row r="145" spans="1:19" x14ac:dyDescent="0.3">
      <c r="A145" s="76" t="str">
        <f>Batch6!B51</f>
        <v>JG54</v>
      </c>
      <c r="B145" s="19">
        <v>144</v>
      </c>
      <c r="C145" s="26">
        <f>Batch6!G51</f>
        <v>36.830657958984375</v>
      </c>
      <c r="D145" s="26">
        <f>Batch6!G52</f>
        <v>36.505084991455078</v>
      </c>
      <c r="E145" s="26"/>
      <c r="F145" s="26">
        <f>Batch6!J51</f>
        <v>7.3792099952697754</v>
      </c>
      <c r="G145" s="26">
        <f>Batch6!J52</f>
        <v>9.1928339004516602</v>
      </c>
      <c r="I145" s="26">
        <f t="shared" si="26"/>
        <v>36.667871475219727</v>
      </c>
      <c r="J145" s="26">
        <f t="shared" si="27"/>
        <v>8.2860219478607178</v>
      </c>
      <c r="K145" s="26">
        <f t="shared" si="28"/>
        <v>82.860219478607178</v>
      </c>
      <c r="L145" s="26">
        <f t="shared" si="29"/>
        <v>1.6572043895721436</v>
      </c>
      <c r="M145" s="26">
        <f t="shared" si="30"/>
        <v>1.9183460793149392</v>
      </c>
      <c r="N145" s="26">
        <f t="shared" si="31"/>
        <v>0.21937607497892028</v>
      </c>
      <c r="O145" cm="1">
        <f t="array" ref="O145">_xlfn._xlws.FILTER(DNA_Conc!$C:$C,DNA_Conc!$B:$B=A145,"")</f>
        <v>24.2</v>
      </c>
      <c r="P145" s="21" t="str">
        <f t="shared" si="32"/>
        <v>positive</v>
      </c>
      <c r="R145"/>
      <c r="S145"/>
    </row>
    <row r="146" spans="1:19" x14ac:dyDescent="0.3">
      <c r="A146" s="76" t="str">
        <f>Batch8!B109</f>
        <v>JG186</v>
      </c>
      <c r="B146" s="19">
        <v>145</v>
      </c>
      <c r="C146" s="26">
        <f>Batch8!G109</f>
        <v>33.972042083740234</v>
      </c>
      <c r="D146" s="26">
        <f>Batch8!G111</f>
        <v>32.012672424316406</v>
      </c>
      <c r="E146" s="26"/>
      <c r="F146" s="26">
        <f>Batch8!J109*10</f>
        <v>651.42288208007813</v>
      </c>
      <c r="G146" s="26">
        <f>Batch8!J111*10</f>
        <v>2434.7816467285156</v>
      </c>
      <c r="I146" s="26">
        <f t="shared" si="26"/>
        <v>32.99235725402832</v>
      </c>
      <c r="J146" s="26">
        <f t="shared" si="27"/>
        <v>1543.1022644042969</v>
      </c>
      <c r="K146" s="26">
        <f t="shared" si="28"/>
        <v>15431.022644042969</v>
      </c>
      <c r="L146" s="26">
        <f t="shared" si="29"/>
        <v>308.62045288085938</v>
      </c>
      <c r="M146" s="26">
        <f t="shared" si="30"/>
        <v>4.1883947085613888</v>
      </c>
      <c r="N146" s="26">
        <f t="shared" si="31"/>
        <v>2.4894247042253701</v>
      </c>
      <c r="O146" cm="1">
        <f t="array" ref="O146">_xlfn._xlws.FILTER(DNA_Conc!$C:$C,DNA_Conc!$B:$B=A146,"")</f>
        <v>-1</v>
      </c>
      <c r="P146" s="21" t="str">
        <f t="shared" si="32"/>
        <v>positive</v>
      </c>
      <c r="R146"/>
      <c r="S146"/>
    </row>
    <row r="147" spans="1:19" x14ac:dyDescent="0.3">
      <c r="A147" s="76" t="str">
        <f>Batch8!B113</f>
        <v>JG157</v>
      </c>
      <c r="B147" s="19">
        <v>146</v>
      </c>
      <c r="C147" s="26">
        <f>Batch8!G113</f>
        <v>36.572246551513672</v>
      </c>
      <c r="D147" s="26" t="str">
        <f>Batch8!G115</f>
        <v>Undetermined</v>
      </c>
      <c r="E147" s="26"/>
      <c r="F147" s="26">
        <f>Batch8!J113*10</f>
        <v>113.23781967163086</v>
      </c>
      <c r="G147" s="26"/>
      <c r="I147" s="26">
        <f t="shared" si="26"/>
        <v>36.572246551513672</v>
      </c>
      <c r="J147" s="26">
        <f t="shared" si="27"/>
        <v>113.23781967163086</v>
      </c>
      <c r="K147" s="26">
        <f t="shared" si="28"/>
        <v>1132.3781967163086</v>
      </c>
      <c r="L147" s="26">
        <f t="shared" si="29"/>
        <v>22.647563934326172</v>
      </c>
      <c r="M147" s="26">
        <f t="shared" si="30"/>
        <v>3.0539914986858645</v>
      </c>
      <c r="N147" s="26">
        <f t="shared" si="31"/>
        <v>1.3550214943498455</v>
      </c>
      <c r="O147" cm="1">
        <f t="array" ref="O147">_xlfn._xlws.FILTER(DNA_Conc!$C:$C,DNA_Conc!$B:$B=A147,"")</f>
        <v>10.1</v>
      </c>
      <c r="P147" s="21" t="str">
        <f t="shared" si="32"/>
        <v>positive</v>
      </c>
      <c r="R147"/>
      <c r="S147"/>
    </row>
    <row r="148" spans="1:19" x14ac:dyDescent="0.3">
      <c r="A148" s="76" t="str">
        <f>Batch6!B57</f>
        <v>JG155</v>
      </c>
      <c r="B148" s="19">
        <v>147</v>
      </c>
      <c r="C148" s="26">
        <f>Batch6!G57</f>
        <v>38.787704467773438</v>
      </c>
      <c r="D148" s="26" t="str">
        <f>Batch6!G58</f>
        <v>Undetermined</v>
      </c>
      <c r="E148" s="26"/>
      <c r="F148" s="26">
        <f>Batch6!J57</f>
        <v>1.9693125486373901</v>
      </c>
      <c r="G148" s="26"/>
      <c r="I148" s="26">
        <f t="shared" si="26"/>
        <v>38.787704467773438</v>
      </c>
      <c r="J148" s="26">
        <f t="shared" si="27"/>
        <v>1.9693125486373901</v>
      </c>
      <c r="K148" s="26">
        <f t="shared" si="28"/>
        <v>19.693125486373901</v>
      </c>
      <c r="L148" s="26">
        <f t="shared" si="29"/>
        <v>0.39386250972747805</v>
      </c>
      <c r="M148" s="26">
        <f t="shared" si="30"/>
        <v>1.2943146482744856</v>
      </c>
      <c r="N148" s="26">
        <f t="shared" si="31"/>
        <v>-0.40465535606153324</v>
      </c>
      <c r="O148" cm="1">
        <f t="array" ref="O148">_xlfn._xlws.FILTER(DNA_Conc!$C:$C,DNA_Conc!$B:$B=A148,"")</f>
        <v>-1</v>
      </c>
      <c r="P148" s="21" t="str">
        <f t="shared" si="32"/>
        <v>negative</v>
      </c>
      <c r="R148" s="4"/>
      <c r="S148"/>
    </row>
    <row r="149" spans="1:19" x14ac:dyDescent="0.3">
      <c r="A149" s="76" t="str">
        <f>Batch8!B117</f>
        <v>JG137</v>
      </c>
      <c r="B149" s="19">
        <v>148</v>
      </c>
      <c r="C149" s="26">
        <f>Batch8!G117</f>
        <v>27.991218566894531</v>
      </c>
      <c r="D149" s="26">
        <f>Batch8!G119</f>
        <v>27.871442794799805</v>
      </c>
      <c r="E149" s="26"/>
      <c r="F149" s="26">
        <f>Batch8!J117*10</f>
        <v>36447.7587890625</v>
      </c>
      <c r="G149" s="26">
        <f>Batch8!J119*10</f>
        <v>39506.953125</v>
      </c>
      <c r="I149" s="26">
        <f t="shared" si="26"/>
        <v>27.931330680847168</v>
      </c>
      <c r="J149" s="26">
        <f t="shared" si="27"/>
        <v>37977.35595703125</v>
      </c>
      <c r="K149" s="26">
        <f t="shared" si="28"/>
        <v>379773.5595703125</v>
      </c>
      <c r="L149" s="26">
        <f t="shared" si="29"/>
        <v>7595.47119140625</v>
      </c>
      <c r="M149" s="26">
        <f t="shared" si="30"/>
        <v>5.5795247251918543</v>
      </c>
      <c r="N149" s="26">
        <f t="shared" si="31"/>
        <v>3.8805547208558355</v>
      </c>
      <c r="O149" cm="1">
        <f t="array" ref="O149">_xlfn._xlws.FILTER(DNA_Conc!$C:$C,DNA_Conc!$B:$B=A149,"")</f>
        <v>12.7</v>
      </c>
      <c r="P149" s="21" t="str">
        <f t="shared" si="32"/>
        <v>positive</v>
      </c>
      <c r="R149"/>
      <c r="S149"/>
    </row>
    <row r="150" spans="1:19" x14ac:dyDescent="0.3">
      <c r="A150" s="76" t="str">
        <f>Batch8!B121</f>
        <v>JG152</v>
      </c>
      <c r="B150" s="19">
        <v>149</v>
      </c>
      <c r="C150" s="26" t="str">
        <f>Batch8!G121</f>
        <v>Undetermined</v>
      </c>
      <c r="D150" s="26">
        <f>Batch8!G123</f>
        <v>38.942905426025391</v>
      </c>
      <c r="E150" s="26"/>
      <c r="F150" s="26"/>
      <c r="G150" s="26">
        <f>Batch8!J123*10</f>
        <v>22.972128391265869</v>
      </c>
      <c r="I150" s="26">
        <f t="shared" si="26"/>
        <v>38.942905426025391</v>
      </c>
      <c r="J150" s="26">
        <f t="shared" si="27"/>
        <v>22.972128391265869</v>
      </c>
      <c r="K150" s="26">
        <f t="shared" si="28"/>
        <v>229.72128391265869</v>
      </c>
      <c r="L150" s="26">
        <f t="shared" si="29"/>
        <v>4.5944256782531738</v>
      </c>
      <c r="M150" s="26">
        <f t="shared" si="30"/>
        <v>2.361201234888533</v>
      </c>
      <c r="N150" s="26">
        <f t="shared" si="31"/>
        <v>0.66223123055251421</v>
      </c>
      <c r="O150" t="str" cm="1">
        <f t="array" ref="O150">_xlfn._xlws.FILTER(DNA_Conc!$C:$C,DNA_Conc!$B:$B=A150,"")</f>
        <v/>
      </c>
      <c r="P150" s="21" t="str">
        <f t="shared" si="32"/>
        <v>negative</v>
      </c>
      <c r="R150"/>
      <c r="S150"/>
    </row>
    <row r="151" spans="1:19" x14ac:dyDescent="0.3">
      <c r="A151" s="76" t="str">
        <f>Batch8!B125</f>
        <v>JG130</v>
      </c>
      <c r="B151" s="19">
        <v>150</v>
      </c>
      <c r="C151" s="26" t="str">
        <f>Batch8!G125</f>
        <v>Undetermined</v>
      </c>
      <c r="D151" s="26" t="str">
        <f>Batch8!G127</f>
        <v>Undetermined</v>
      </c>
      <c r="E151" s="26"/>
      <c r="F151" s="26"/>
      <c r="G151" s="26"/>
      <c r="I151" s="26" t="e">
        <f t="shared" si="26"/>
        <v>#DIV/0!</v>
      </c>
      <c r="J151" s="26" t="e">
        <f t="shared" si="27"/>
        <v>#DIV/0!</v>
      </c>
      <c r="K151" s="26" t="e">
        <f t="shared" si="28"/>
        <v>#DIV/0!</v>
      </c>
      <c r="L151" s="26" t="e">
        <f t="shared" si="29"/>
        <v>#DIV/0!</v>
      </c>
      <c r="M151" s="26" t="e">
        <f t="shared" si="30"/>
        <v>#DIV/0!</v>
      </c>
      <c r="N151" s="26" t="e">
        <f t="shared" si="31"/>
        <v>#DIV/0!</v>
      </c>
      <c r="O151" cm="1">
        <f t="array" ref="O151">_xlfn._xlws.FILTER(DNA_Conc!$C:$C,DNA_Conc!$B:$B=A151,"")</f>
        <v>0.84</v>
      </c>
      <c r="P151" s="21" t="e">
        <f t="shared" si="32"/>
        <v>#DIV/0!</v>
      </c>
      <c r="R151"/>
      <c r="S151"/>
    </row>
    <row r="152" spans="1:19" x14ac:dyDescent="0.3">
      <c r="A152" s="76" t="str">
        <f>Batch8!B129</f>
        <v>JG202</v>
      </c>
      <c r="B152" s="19">
        <v>151</v>
      </c>
      <c r="C152" s="26" t="str">
        <f>Batch8!G129</f>
        <v>Undetermined</v>
      </c>
      <c r="D152" s="26">
        <f>Batch8!G131</f>
        <v>39.360618591308594</v>
      </c>
      <c r="E152" s="26"/>
      <c r="F152" s="26"/>
      <c r="G152" s="26">
        <f>Batch8!J131*10</f>
        <v>17.343258857727051</v>
      </c>
      <c r="I152" s="26">
        <f t="shared" si="26"/>
        <v>39.360618591308594</v>
      </c>
      <c r="J152" s="26">
        <f t="shared" si="27"/>
        <v>17.343258857727051</v>
      </c>
      <c r="K152" s="26">
        <f t="shared" si="28"/>
        <v>173.43258857727051</v>
      </c>
      <c r="L152" s="26">
        <f t="shared" si="29"/>
        <v>3.4686517715454102</v>
      </c>
      <c r="M152" s="26">
        <f t="shared" si="30"/>
        <v>2.239130706228404</v>
      </c>
      <c r="N152" s="26">
        <f t="shared" si="31"/>
        <v>0.54016070189238541</v>
      </c>
      <c r="O152" cm="1">
        <f t="array" ref="O152">_xlfn._xlws.FILTER(DNA_Conc!$C:$C,DNA_Conc!$B:$B=A152,"")</f>
        <v>1.03</v>
      </c>
      <c r="P152" s="21" t="str">
        <f t="shared" si="32"/>
        <v>negative</v>
      </c>
      <c r="R152"/>
      <c r="S152"/>
    </row>
    <row r="153" spans="1:19" x14ac:dyDescent="0.3">
      <c r="A153" s="76" t="str">
        <f>Batch8!B133</f>
        <v>JG112</v>
      </c>
      <c r="B153" s="19">
        <v>152</v>
      </c>
      <c r="C153" s="26">
        <f>Batch8!G133</f>
        <v>39.053508758544922</v>
      </c>
      <c r="D153" s="26">
        <f>Batch8!G135</f>
        <v>38.016571044921875</v>
      </c>
      <c r="E153" s="26"/>
      <c r="F153" s="26">
        <f>Batch8!J133*10</f>
        <v>21.32451057434082</v>
      </c>
      <c r="G153" s="27">
        <f>Batch8!J135*10</f>
        <v>42.845859527587891</v>
      </c>
      <c r="I153" s="26">
        <f t="shared" si="26"/>
        <v>38.535039901733398</v>
      </c>
      <c r="J153" s="26">
        <f t="shared" si="27"/>
        <v>32.085185050964355</v>
      </c>
      <c r="K153" s="26">
        <f t="shared" si="28"/>
        <v>320.85185050964355</v>
      </c>
      <c r="L153" s="26">
        <f t="shared" si="29"/>
        <v>6.4170370101928711</v>
      </c>
      <c r="M153" s="26">
        <f t="shared" si="30"/>
        <v>2.5063045484232491</v>
      </c>
      <c r="N153" s="26">
        <f t="shared" si="31"/>
        <v>0.80733454408723015</v>
      </c>
      <c r="O153" cm="1">
        <f t="array" ref="O153">_xlfn._xlws.FILTER(DNA_Conc!$C:$C,DNA_Conc!$B:$B=A153,"")</f>
        <v>0.64</v>
      </c>
      <c r="P153" s="21" t="str">
        <f t="shared" si="32"/>
        <v>negative</v>
      </c>
      <c r="R153"/>
      <c r="S153"/>
    </row>
    <row r="154" spans="1:19" x14ac:dyDescent="0.3">
      <c r="A154" s="76" t="str">
        <f>Batch8!B138</f>
        <v>JG182</v>
      </c>
      <c r="B154" s="19">
        <v>153</v>
      </c>
      <c r="C154" s="26">
        <f>Batch8!G137</f>
        <v>25.483903884887695</v>
      </c>
      <c r="D154" s="26">
        <f>Batch8!G139</f>
        <v>25.51463508605957</v>
      </c>
      <c r="E154" s="26"/>
      <c r="F154" s="26">
        <f>Batch8!J137*10</f>
        <v>196968.4765625</v>
      </c>
      <c r="G154" s="26">
        <f>Batch8!J139*10</f>
        <v>192937.20703125</v>
      </c>
      <c r="I154" s="26">
        <f t="shared" si="26"/>
        <v>25.499269485473633</v>
      </c>
      <c r="J154" s="26">
        <f t="shared" si="27"/>
        <v>194952.841796875</v>
      </c>
      <c r="K154" s="26">
        <f t="shared" si="28"/>
        <v>1949528.41796875</v>
      </c>
      <c r="L154" s="26">
        <f t="shared" si="29"/>
        <v>38990.568359375</v>
      </c>
      <c r="M154" s="26">
        <f t="shared" si="30"/>
        <v>6.2899295702124185</v>
      </c>
      <c r="N154" s="26">
        <f t="shared" si="31"/>
        <v>4.5909595658763998</v>
      </c>
      <c r="O154" cm="1">
        <f t="array" ref="O154">_xlfn._xlws.FILTER(DNA_Conc!$C:$C,DNA_Conc!$B:$B=A154,"")</f>
        <v>4.0999999999999996</v>
      </c>
      <c r="P154" s="21" t="str">
        <f t="shared" si="32"/>
        <v>positive</v>
      </c>
      <c r="R154" s="5"/>
      <c r="S154"/>
    </row>
    <row r="155" spans="1:19" x14ac:dyDescent="0.3">
      <c r="A155" s="76" t="str">
        <f>Batch6!B71</f>
        <v>JG64</v>
      </c>
      <c r="B155" s="19">
        <v>154</v>
      </c>
      <c r="C155" s="26">
        <f>Batch6!G71</f>
        <v>20.541162490844727</v>
      </c>
      <c r="D155" s="26">
        <f>Batch6!G72</f>
        <v>20.620962142944336</v>
      </c>
      <c r="E155" s="26"/>
      <c r="F155" s="26">
        <f>Batch6!J71</f>
        <v>439711.25</v>
      </c>
      <c r="G155" s="26">
        <f>Batch6!J72</f>
        <v>416653.3125</v>
      </c>
      <c r="I155" s="26">
        <f t="shared" si="26"/>
        <v>20.581062316894531</v>
      </c>
      <c r="J155" s="26">
        <f t="shared" si="27"/>
        <v>428182.28125</v>
      </c>
      <c r="K155" s="26">
        <f t="shared" si="28"/>
        <v>4281822.8125</v>
      </c>
      <c r="L155" s="26">
        <f t="shared" si="29"/>
        <v>85636.456250000003</v>
      </c>
      <c r="M155" s="26">
        <f t="shared" si="30"/>
        <v>6.6316286916492952</v>
      </c>
      <c r="N155" s="26">
        <f t="shared" si="31"/>
        <v>4.9326586873132765</v>
      </c>
      <c r="O155" cm="1">
        <f t="array" ref="O155">_xlfn._xlws.FILTER(DNA_Conc!$C:$C,DNA_Conc!$B:$B=A155,"")</f>
        <v>12.6</v>
      </c>
      <c r="P155" s="21" t="str">
        <f t="shared" si="32"/>
        <v>positive</v>
      </c>
      <c r="R155" s="5"/>
      <c r="S155"/>
    </row>
    <row r="156" spans="1:19" x14ac:dyDescent="0.3">
      <c r="A156" s="76" t="str">
        <f>Batch8!B141</f>
        <v>JG167</v>
      </c>
      <c r="B156" s="19">
        <v>155</v>
      </c>
      <c r="C156" s="26">
        <f>Batch8!G141</f>
        <v>33.122566223144531</v>
      </c>
      <c r="D156" s="26">
        <f>Batch8!G143</f>
        <v>32.974998474121094</v>
      </c>
      <c r="E156" s="26"/>
      <c r="F156" s="26">
        <f>Batch8!J141*10</f>
        <v>1153.7451171875</v>
      </c>
      <c r="G156" s="26">
        <f>Batch8!J143*10</f>
        <v>1274.1905212402344</v>
      </c>
      <c r="I156" s="26">
        <f t="shared" si="26"/>
        <v>33.048782348632813</v>
      </c>
      <c r="J156" s="26">
        <f t="shared" si="27"/>
        <v>1213.9678192138672</v>
      </c>
      <c r="K156" s="26">
        <f t="shared" si="28"/>
        <v>12139.678192138672</v>
      </c>
      <c r="L156" s="26">
        <f t="shared" si="29"/>
        <v>242.79356384277344</v>
      </c>
      <c r="M156" s="26">
        <f t="shared" si="30"/>
        <v>4.084207174282005</v>
      </c>
      <c r="N156" s="26">
        <f t="shared" si="31"/>
        <v>2.3852371699459862</v>
      </c>
      <c r="O156" cm="1">
        <f t="array" ref="O156">_xlfn._xlws.FILTER(DNA_Conc!$C:$C,DNA_Conc!$B:$B=A156,"")</f>
        <v>47.2</v>
      </c>
      <c r="P156" s="21" t="str">
        <f t="shared" si="32"/>
        <v>positive</v>
      </c>
      <c r="R156"/>
      <c r="S156"/>
    </row>
    <row r="157" spans="1:19" x14ac:dyDescent="0.3">
      <c r="A157" s="76" t="str">
        <f>Batch8!B145</f>
        <v>JG201</v>
      </c>
      <c r="B157" s="19">
        <v>156</v>
      </c>
      <c r="C157" s="26">
        <f>Batch8!G145</f>
        <v>34.107559204101563</v>
      </c>
      <c r="D157" s="26">
        <f>Batch8!G147</f>
        <v>32.733097076416016</v>
      </c>
      <c r="E157" s="26"/>
      <c r="F157" s="26">
        <f>Batch8!J145*10</f>
        <v>594.64824676513672</v>
      </c>
      <c r="G157" s="26">
        <f>Batch8!J147*10</f>
        <v>1499.43115234375</v>
      </c>
      <c r="I157" s="26">
        <f t="shared" si="26"/>
        <v>33.420328140258789</v>
      </c>
      <c r="J157" s="26">
        <f t="shared" si="27"/>
        <v>1047.0396995544434</v>
      </c>
      <c r="K157" s="26">
        <f t="shared" si="28"/>
        <v>10470.396995544434</v>
      </c>
      <c r="L157" s="26">
        <f t="shared" si="29"/>
        <v>209.40793991088867</v>
      </c>
      <c r="M157" s="26">
        <f t="shared" si="30"/>
        <v>4.0199631486994383</v>
      </c>
      <c r="N157" s="26">
        <f t="shared" si="31"/>
        <v>2.3209931443634195</v>
      </c>
      <c r="O157" cm="1">
        <f t="array" ref="O157">_xlfn._xlws.FILTER(DNA_Conc!$C:$C,DNA_Conc!$B:$B=A157,"")</f>
        <v>11.6</v>
      </c>
      <c r="P157" s="21" t="str">
        <f t="shared" si="32"/>
        <v>positive</v>
      </c>
      <c r="R157"/>
      <c r="S157"/>
    </row>
    <row r="158" spans="1:19" x14ac:dyDescent="0.3">
      <c r="A158" s="76" t="str">
        <f>Batch8!B149</f>
        <v>JG127</v>
      </c>
      <c r="B158" s="19">
        <v>157</v>
      </c>
      <c r="C158" s="26" t="str">
        <f>Batch8!G149</f>
        <v>Undetermined</v>
      </c>
      <c r="D158" s="26" t="str">
        <f>Batch8!G151</f>
        <v>Undetermined</v>
      </c>
      <c r="E158" s="26"/>
      <c r="F158" s="26"/>
      <c r="G158" s="26"/>
      <c r="I158" s="26" t="e">
        <f t="shared" si="26"/>
        <v>#DIV/0!</v>
      </c>
      <c r="J158" s="26" t="e">
        <f t="shared" si="27"/>
        <v>#DIV/0!</v>
      </c>
      <c r="K158" s="26" t="e">
        <f t="shared" si="28"/>
        <v>#DIV/0!</v>
      </c>
      <c r="L158" s="26" t="e">
        <f t="shared" si="29"/>
        <v>#DIV/0!</v>
      </c>
      <c r="M158" s="26" t="e">
        <f t="shared" si="30"/>
        <v>#DIV/0!</v>
      </c>
      <c r="N158" s="26" t="e">
        <f t="shared" si="31"/>
        <v>#DIV/0!</v>
      </c>
      <c r="O158" cm="1">
        <f t="array" ref="O158">_xlfn._xlws.FILTER(DNA_Conc!$C:$C,DNA_Conc!$B:$B=A158,"")</f>
        <v>-1</v>
      </c>
      <c r="P158" s="21" t="e">
        <f t="shared" si="32"/>
        <v>#DIV/0!</v>
      </c>
      <c r="R158" s="4"/>
      <c r="S158"/>
    </row>
    <row r="159" spans="1:19" x14ac:dyDescent="0.3">
      <c r="A159" s="76" t="str">
        <f>Batch8!B153</f>
        <v>JG124</v>
      </c>
      <c r="B159" s="19">
        <v>158</v>
      </c>
      <c r="C159" s="26">
        <f>Batch8!G153</f>
        <v>32.894287109375</v>
      </c>
      <c r="D159" s="26">
        <f>Batch8!G155</f>
        <v>31.863798141479492</v>
      </c>
      <c r="E159" s="26"/>
      <c r="F159" s="26">
        <f>Batch8!J153*10</f>
        <v>1345.3060913085938</v>
      </c>
      <c r="G159" s="26">
        <f>Batch8!J155*10</f>
        <v>2691.3262939453125</v>
      </c>
      <c r="I159" s="26">
        <f t="shared" si="26"/>
        <v>32.379042625427246</v>
      </c>
      <c r="J159" s="26">
        <f t="shared" si="27"/>
        <v>2018.3161926269531</v>
      </c>
      <c r="K159" s="26">
        <f t="shared" si="28"/>
        <v>20183.161926269531</v>
      </c>
      <c r="L159" s="26">
        <f t="shared" si="29"/>
        <v>403.66323852539063</v>
      </c>
      <c r="M159" s="26">
        <f t="shared" si="30"/>
        <v>4.3049892044955902</v>
      </c>
      <c r="N159" s="26">
        <f t="shared" si="31"/>
        <v>2.6060192001595714</v>
      </c>
      <c r="O159" t="str" cm="1">
        <f t="array" ref="O159">_xlfn._xlws.FILTER(DNA_Conc!$C:$C,DNA_Conc!$B:$B=A159,"")</f>
        <v/>
      </c>
      <c r="P159" s="21" t="str">
        <f t="shared" si="32"/>
        <v>positive</v>
      </c>
      <c r="R159"/>
      <c r="S159"/>
    </row>
    <row r="160" spans="1:19" x14ac:dyDescent="0.3">
      <c r="A160" s="76" t="str">
        <f>Batch8!B157</f>
        <v>JG168</v>
      </c>
      <c r="B160" s="19">
        <v>159</v>
      </c>
      <c r="C160" s="26" t="str">
        <f>Batch8!G157</f>
        <v>Undetermined</v>
      </c>
      <c r="D160" s="26" t="str">
        <f>Batch8!G159</f>
        <v>Undetermined</v>
      </c>
      <c r="E160" s="26"/>
      <c r="F160" s="26"/>
      <c r="G160" s="26"/>
      <c r="I160" s="26" t="e">
        <f t="shared" si="26"/>
        <v>#DIV/0!</v>
      </c>
      <c r="J160" s="26" t="e">
        <f t="shared" si="27"/>
        <v>#DIV/0!</v>
      </c>
      <c r="K160" s="26" t="e">
        <f t="shared" si="28"/>
        <v>#DIV/0!</v>
      </c>
      <c r="L160" s="26" t="e">
        <f t="shared" si="29"/>
        <v>#DIV/0!</v>
      </c>
      <c r="M160" s="26" t="e">
        <f t="shared" si="30"/>
        <v>#DIV/0!</v>
      </c>
      <c r="N160" s="26" t="e">
        <f t="shared" si="31"/>
        <v>#DIV/0!</v>
      </c>
      <c r="O160" cm="1">
        <f t="array" ref="O160">_xlfn._xlws.FILTER(DNA_Conc!$C:$C,DNA_Conc!$B:$B=A160,"")</f>
        <v>27.2</v>
      </c>
      <c r="P160" s="21" t="e">
        <f t="shared" si="32"/>
        <v>#DIV/0!</v>
      </c>
      <c r="R160" s="5"/>
      <c r="S160"/>
    </row>
    <row r="161" spans="1:19" x14ac:dyDescent="0.3">
      <c r="A161" s="76" t="str">
        <f>Batch8!B161</f>
        <v>JG169</v>
      </c>
      <c r="B161" s="19">
        <v>160</v>
      </c>
      <c r="C161" s="26" t="str">
        <f>Batch8!G161</f>
        <v>Undetermined</v>
      </c>
      <c r="D161" s="26" t="str">
        <f>Batch6!G84</f>
        <v>Undetermined</v>
      </c>
      <c r="E161" s="26"/>
      <c r="F161" s="26"/>
      <c r="G161" s="26"/>
      <c r="I161" s="26" t="e">
        <f t="shared" si="26"/>
        <v>#DIV/0!</v>
      </c>
      <c r="J161" s="26" t="e">
        <f t="shared" si="27"/>
        <v>#DIV/0!</v>
      </c>
      <c r="K161" s="26" t="e">
        <f t="shared" si="28"/>
        <v>#DIV/0!</v>
      </c>
      <c r="L161" s="26" t="e">
        <f t="shared" si="29"/>
        <v>#DIV/0!</v>
      </c>
      <c r="M161" s="26" t="e">
        <f t="shared" si="30"/>
        <v>#DIV/0!</v>
      </c>
      <c r="N161" s="26" t="e">
        <f t="shared" si="31"/>
        <v>#DIV/0!</v>
      </c>
      <c r="O161" cm="1">
        <f t="array" ref="O161">_xlfn._xlws.FILTER(DNA_Conc!$C:$C,DNA_Conc!$B:$B=A161,"")</f>
        <v>0.84</v>
      </c>
      <c r="P161" s="21" t="e">
        <f t="shared" si="32"/>
        <v>#DIV/0!</v>
      </c>
      <c r="R161"/>
      <c r="S161"/>
    </row>
    <row r="162" spans="1:19" x14ac:dyDescent="0.3">
      <c r="A162" s="76" t="str">
        <f>Batch2!B65</f>
        <v>JG149</v>
      </c>
      <c r="B162" s="19">
        <v>161</v>
      </c>
      <c r="C162" s="26" t="str">
        <f>Batch2!G65</f>
        <v>Undetermined</v>
      </c>
      <c r="D162" s="26" t="str">
        <f>Batch2!G67</f>
        <v>Undetermined</v>
      </c>
      <c r="E162" s="26"/>
      <c r="F162" s="26"/>
      <c r="G162" s="26"/>
      <c r="I162" s="26" t="e">
        <f t="shared" si="26"/>
        <v>#DIV/0!</v>
      </c>
      <c r="J162" s="26" t="e">
        <f t="shared" si="27"/>
        <v>#DIV/0!</v>
      </c>
      <c r="K162" s="26" t="e">
        <f t="shared" si="28"/>
        <v>#DIV/0!</v>
      </c>
      <c r="L162" s="26" t="e">
        <f t="shared" si="29"/>
        <v>#DIV/0!</v>
      </c>
      <c r="M162" s="26" t="e">
        <f t="shared" si="30"/>
        <v>#DIV/0!</v>
      </c>
      <c r="N162" s="26" t="e">
        <f t="shared" si="31"/>
        <v>#DIV/0!</v>
      </c>
      <c r="O162" cm="1">
        <f t="array" ref="O162">_xlfn._xlws.FILTER(DNA_Conc!$C:$C,DNA_Conc!$B:$B=A162,"")</f>
        <v>43.2</v>
      </c>
      <c r="P162" s="21" t="e">
        <f t="shared" si="32"/>
        <v>#DIV/0!</v>
      </c>
      <c r="R162"/>
      <c r="S162"/>
    </row>
    <row r="163" spans="1:19" x14ac:dyDescent="0.3">
      <c r="A163" s="76" t="str">
        <f>Batch8!B97</f>
        <v>JG113</v>
      </c>
      <c r="B163" s="19">
        <v>162</v>
      </c>
      <c r="C163" s="26" t="str">
        <f>Batch8!G97</f>
        <v>Undetermined</v>
      </c>
      <c r="D163" s="26" t="str">
        <f>Batch8!G99</f>
        <v>Undetermined</v>
      </c>
      <c r="E163" s="26"/>
      <c r="F163" s="26"/>
      <c r="G163" s="26"/>
      <c r="I163" s="26" t="e">
        <f t="shared" si="26"/>
        <v>#DIV/0!</v>
      </c>
      <c r="J163" s="26" t="e">
        <f t="shared" si="27"/>
        <v>#DIV/0!</v>
      </c>
      <c r="K163" s="26" t="e">
        <f t="shared" si="28"/>
        <v>#DIV/0!</v>
      </c>
      <c r="L163" s="26" t="e">
        <f t="shared" si="29"/>
        <v>#DIV/0!</v>
      </c>
      <c r="M163" s="26" t="e">
        <f t="shared" si="30"/>
        <v>#DIV/0!</v>
      </c>
      <c r="N163" s="26" t="e">
        <f t="shared" si="31"/>
        <v>#DIV/0!</v>
      </c>
      <c r="O163" cm="1">
        <f t="array" ref="O163">_xlfn._xlws.FILTER(DNA_Conc!$C:$C,DNA_Conc!$B:$B=A163,"")</f>
        <v>47.4</v>
      </c>
      <c r="P163" s="21" t="e">
        <f t="shared" si="32"/>
        <v>#DIV/0!</v>
      </c>
      <c r="R163"/>
      <c r="S163"/>
    </row>
    <row r="164" spans="1:19" x14ac:dyDescent="0.3">
      <c r="A164" s="76" t="str">
        <f>Batch8!B101</f>
        <v>JG79</v>
      </c>
      <c r="B164" s="19">
        <v>163</v>
      </c>
      <c r="C164" s="26">
        <f>Batch8!G101</f>
        <v>29.844396591186523</v>
      </c>
      <c r="D164" s="26">
        <f>Batch8!G103</f>
        <v>29.900852203369141</v>
      </c>
      <c r="E164" s="26"/>
      <c r="F164" s="26">
        <f>Batch8!J101*10</f>
        <v>10473.861083984375</v>
      </c>
      <c r="G164" s="26">
        <f>Batch8!J103*10</f>
        <v>10083.433837890625</v>
      </c>
      <c r="I164" s="26">
        <f t="shared" si="26"/>
        <v>29.872624397277832</v>
      </c>
      <c r="J164" s="26">
        <f t="shared" si="27"/>
        <v>10278.6474609375</v>
      </c>
      <c r="K164" s="26">
        <f t="shared" si="28"/>
        <v>102786.474609375</v>
      </c>
      <c r="L164" s="26">
        <f t="shared" si="29"/>
        <v>2055.7294921875</v>
      </c>
      <c r="M164" s="26">
        <f t="shared" si="30"/>
        <v>5.0119359707976905</v>
      </c>
      <c r="N164" s="26">
        <f t="shared" si="31"/>
        <v>3.3129659664616717</v>
      </c>
      <c r="O164" cm="1">
        <f t="array" ref="O164">_xlfn._xlws.FILTER(DNA_Conc!$C:$C,DNA_Conc!$B:$B=A164,"")</f>
        <v>11</v>
      </c>
      <c r="P164" s="21" t="str">
        <f t="shared" si="32"/>
        <v>positive</v>
      </c>
      <c r="R164" s="5"/>
      <c r="S164"/>
    </row>
    <row r="165" spans="1:19" x14ac:dyDescent="0.3">
      <c r="A165" s="76"/>
      <c r="B165" s="19"/>
      <c r="C165" s="26"/>
      <c r="D165" s="26"/>
      <c r="E165" s="26"/>
      <c r="F165" s="26"/>
      <c r="G165" s="26"/>
      <c r="R165"/>
      <c r="S165"/>
    </row>
    <row r="166" spans="1:19" x14ac:dyDescent="0.3">
      <c r="A166" s="76"/>
      <c r="B166" s="19"/>
      <c r="C166" s="26"/>
      <c r="D166" s="26"/>
      <c r="E166" s="26"/>
      <c r="F166" s="26"/>
      <c r="G166" s="26"/>
      <c r="R166"/>
      <c r="S166"/>
    </row>
    <row r="167" spans="1:19" x14ac:dyDescent="0.3">
      <c r="A167" s="76"/>
      <c r="B167" s="19"/>
      <c r="C167" s="26"/>
      <c r="D167" s="26"/>
      <c r="E167" s="26"/>
      <c r="F167" s="26"/>
      <c r="G167" s="26"/>
      <c r="R167"/>
      <c r="S167"/>
    </row>
    <row r="168" spans="1:19" x14ac:dyDescent="0.3">
      <c r="A168" s="76"/>
      <c r="B168" s="19"/>
      <c r="C168" s="26"/>
      <c r="D168" s="26"/>
      <c r="E168" s="26"/>
      <c r="F168" s="26"/>
      <c r="G168" s="26"/>
      <c r="R168"/>
      <c r="S168"/>
    </row>
    <row r="169" spans="1:19" x14ac:dyDescent="0.3">
      <c r="A169" s="76"/>
      <c r="B169" s="19"/>
      <c r="C169" s="26"/>
      <c r="D169" s="26"/>
      <c r="E169" s="26"/>
      <c r="F169" s="26"/>
      <c r="G169" s="26"/>
      <c r="R169"/>
      <c r="S169"/>
    </row>
    <row r="170" spans="1:19" x14ac:dyDescent="0.3">
      <c r="A170" s="76"/>
      <c r="B170" s="19"/>
      <c r="C170" s="26"/>
      <c r="D170" s="26"/>
      <c r="E170" s="26"/>
      <c r="F170" s="26"/>
      <c r="G170" s="26"/>
      <c r="R170"/>
      <c r="S170"/>
    </row>
    <row r="171" spans="1:19" x14ac:dyDescent="0.3">
      <c r="A171" s="76"/>
      <c r="B171" s="19"/>
      <c r="C171" s="26"/>
      <c r="D171" s="26"/>
      <c r="E171" s="26"/>
      <c r="F171" s="26"/>
      <c r="G171" s="26"/>
      <c r="R171"/>
      <c r="S171"/>
    </row>
    <row r="172" spans="1:19" x14ac:dyDescent="0.3">
      <c r="A172" s="76"/>
      <c r="B172" s="19"/>
      <c r="C172" s="26"/>
      <c r="D172" s="26"/>
      <c r="E172" s="26"/>
      <c r="F172" s="26"/>
      <c r="G172" s="26"/>
      <c r="R172"/>
      <c r="S172"/>
    </row>
    <row r="173" spans="1:19" x14ac:dyDescent="0.3">
      <c r="A173" s="76"/>
      <c r="B173" s="19"/>
      <c r="C173" s="26"/>
      <c r="D173" s="26"/>
      <c r="E173" s="26"/>
      <c r="F173" s="26"/>
      <c r="G173" s="26"/>
      <c r="R173"/>
      <c r="S173"/>
    </row>
    <row r="174" spans="1:19" x14ac:dyDescent="0.3">
      <c r="A174" s="76"/>
      <c r="B174" s="19"/>
      <c r="C174" s="26"/>
      <c r="D174" s="26"/>
      <c r="E174" s="26"/>
      <c r="F174" s="26"/>
      <c r="G174" s="26"/>
      <c r="R174"/>
      <c r="S174"/>
    </row>
    <row r="175" spans="1:19" x14ac:dyDescent="0.3">
      <c r="A175" s="76"/>
      <c r="B175" s="19"/>
      <c r="C175" s="26"/>
      <c r="D175" s="26"/>
      <c r="E175" s="26"/>
      <c r="F175" s="26"/>
      <c r="G175" s="26"/>
      <c r="R175"/>
      <c r="S175"/>
    </row>
    <row r="176" spans="1:19" x14ac:dyDescent="0.3">
      <c r="A176" s="76"/>
      <c r="B176" s="19"/>
      <c r="C176" s="26"/>
      <c r="D176" s="26"/>
      <c r="E176" s="26"/>
      <c r="F176" s="26"/>
      <c r="G176" s="26"/>
      <c r="R176"/>
      <c r="S176"/>
    </row>
    <row r="177" spans="1:19" x14ac:dyDescent="0.3">
      <c r="A177" s="76"/>
      <c r="B177" s="19"/>
      <c r="C177" s="26"/>
      <c r="D177" s="26"/>
      <c r="E177" s="26"/>
      <c r="F177" s="26"/>
      <c r="G177" s="26"/>
      <c r="R177"/>
      <c r="S177"/>
    </row>
    <row r="178" spans="1:19" x14ac:dyDescent="0.3">
      <c r="A178" s="76"/>
      <c r="B178" s="19"/>
      <c r="C178" s="26"/>
      <c r="D178" s="26"/>
      <c r="E178" s="26"/>
      <c r="F178" s="26"/>
      <c r="G178" s="26"/>
      <c r="R178"/>
      <c r="S178"/>
    </row>
    <row r="179" spans="1:19" x14ac:dyDescent="0.3">
      <c r="A179" s="76"/>
      <c r="B179" s="19"/>
      <c r="C179" s="26"/>
      <c r="D179" s="26"/>
      <c r="E179" s="26"/>
      <c r="F179" s="26"/>
      <c r="G179" s="26"/>
      <c r="R179"/>
      <c r="S179"/>
    </row>
    <row r="180" spans="1:19" x14ac:dyDescent="0.3">
      <c r="A180" s="76"/>
      <c r="B180" s="19"/>
      <c r="C180" s="26"/>
      <c r="D180" s="26"/>
      <c r="E180" s="26"/>
      <c r="F180" s="26"/>
      <c r="G180" s="26"/>
      <c r="R180"/>
      <c r="S180"/>
    </row>
    <row r="181" spans="1:19" x14ac:dyDescent="0.3">
      <c r="A181" s="76"/>
      <c r="B181" s="19"/>
      <c r="C181" s="26"/>
      <c r="D181" s="26"/>
      <c r="E181" s="26"/>
      <c r="F181" s="26"/>
      <c r="G181" s="26"/>
      <c r="R181"/>
      <c r="S181"/>
    </row>
    <row r="182" spans="1:19" x14ac:dyDescent="0.3">
      <c r="A182" s="76"/>
      <c r="B182" s="19"/>
      <c r="C182" s="26"/>
      <c r="D182" s="26"/>
      <c r="E182" s="26"/>
      <c r="F182" s="26"/>
      <c r="G182" s="26"/>
      <c r="R182" s="5"/>
      <c r="S182"/>
    </row>
    <row r="183" spans="1:19" x14ac:dyDescent="0.3">
      <c r="A183" s="76"/>
      <c r="B183" s="19"/>
      <c r="C183" s="26"/>
      <c r="D183" s="26"/>
      <c r="E183" s="26"/>
      <c r="F183" s="26"/>
      <c r="G183" s="26"/>
      <c r="R183"/>
      <c r="S183"/>
    </row>
    <row r="184" spans="1:19" x14ac:dyDescent="0.3">
      <c r="A184" s="76"/>
      <c r="B184" s="19"/>
      <c r="C184" s="26"/>
      <c r="D184" s="26"/>
      <c r="E184" s="26"/>
      <c r="F184" s="26"/>
      <c r="G184" s="26"/>
      <c r="R184"/>
      <c r="S184"/>
    </row>
    <row r="185" spans="1:19" x14ac:dyDescent="0.3">
      <c r="A185" s="76"/>
      <c r="B185" s="19"/>
      <c r="C185" s="26"/>
      <c r="D185" s="26"/>
      <c r="E185" s="26"/>
      <c r="F185" s="26"/>
      <c r="G185" s="26"/>
      <c r="R185"/>
      <c r="S185"/>
    </row>
    <row r="186" spans="1:19" x14ac:dyDescent="0.3">
      <c r="A186" s="76"/>
      <c r="B186" s="19"/>
      <c r="C186" s="26"/>
      <c r="D186" s="26"/>
      <c r="E186" s="26"/>
      <c r="F186" s="26"/>
      <c r="G186" s="26"/>
      <c r="R186" s="5"/>
      <c r="S186"/>
    </row>
    <row r="187" spans="1:19" x14ac:dyDescent="0.3">
      <c r="A187" s="76"/>
      <c r="B187" s="19"/>
      <c r="C187" s="26"/>
      <c r="D187" s="26"/>
      <c r="E187" s="26"/>
      <c r="F187" s="26"/>
      <c r="G187" s="26"/>
      <c r="R187" s="4"/>
      <c r="S187"/>
    </row>
    <row r="188" spans="1:19" x14ac:dyDescent="0.3">
      <c r="A188" s="76"/>
      <c r="B188" s="19"/>
      <c r="C188" s="26"/>
      <c r="D188" s="26"/>
      <c r="E188" s="26"/>
      <c r="F188" s="26"/>
      <c r="G188" s="26"/>
      <c r="R188"/>
      <c r="S188"/>
    </row>
    <row r="189" spans="1:19" x14ac:dyDescent="0.3">
      <c r="A189" s="76"/>
      <c r="B189" s="19"/>
      <c r="C189" s="26"/>
      <c r="D189" s="26"/>
      <c r="E189" s="26"/>
      <c r="F189" s="26"/>
      <c r="G189" s="26"/>
      <c r="R189"/>
      <c r="S189"/>
    </row>
    <row r="190" spans="1:19" x14ac:dyDescent="0.3">
      <c r="A190" s="76"/>
      <c r="B190" s="19"/>
      <c r="C190" s="26"/>
      <c r="D190" s="26"/>
      <c r="E190" s="26"/>
      <c r="F190" s="26"/>
      <c r="G190" s="26"/>
      <c r="R190"/>
      <c r="S190"/>
    </row>
    <row r="191" spans="1:19" x14ac:dyDescent="0.3">
      <c r="A191" s="76"/>
      <c r="B191" s="19"/>
      <c r="C191" s="26"/>
      <c r="D191" s="26"/>
      <c r="E191" s="26"/>
      <c r="F191" s="26"/>
      <c r="G191" s="26"/>
      <c r="R191" s="5"/>
      <c r="S191"/>
    </row>
    <row r="192" spans="1:19" x14ac:dyDescent="0.3">
      <c r="A192" s="76"/>
      <c r="B192" s="19"/>
      <c r="C192" s="26"/>
      <c r="D192" s="26"/>
      <c r="E192" s="26"/>
      <c r="F192" s="26"/>
      <c r="G192" s="26"/>
      <c r="R192"/>
      <c r="S192"/>
    </row>
    <row r="193" spans="1:19" x14ac:dyDescent="0.3">
      <c r="A193" s="76"/>
      <c r="B193" s="19"/>
      <c r="C193" s="26"/>
      <c r="D193" s="26"/>
      <c r="E193" s="26"/>
      <c r="F193" s="26"/>
      <c r="G193" s="26"/>
      <c r="R193"/>
      <c r="S193"/>
    </row>
    <row r="194" spans="1:19" x14ac:dyDescent="0.3">
      <c r="A194" s="76"/>
      <c r="B194" s="19"/>
      <c r="C194" s="26"/>
      <c r="D194" s="26"/>
      <c r="E194" s="26"/>
      <c r="F194" s="26"/>
      <c r="G194" s="26"/>
      <c r="R194"/>
      <c r="S194"/>
    </row>
    <row r="195" spans="1:19" x14ac:dyDescent="0.3">
      <c r="A195" s="76"/>
      <c r="B195" s="19"/>
      <c r="C195" s="26"/>
      <c r="D195" s="26"/>
      <c r="E195" s="26"/>
      <c r="F195" s="26"/>
      <c r="G195" s="26"/>
      <c r="R195"/>
      <c r="S195"/>
    </row>
    <row r="196" spans="1:19" x14ac:dyDescent="0.3">
      <c r="A196" s="76"/>
      <c r="B196" s="19"/>
      <c r="C196" s="26"/>
      <c r="D196" s="26"/>
      <c r="E196" s="26"/>
      <c r="F196" s="26"/>
      <c r="G196" s="26"/>
      <c r="R196"/>
      <c r="S196"/>
    </row>
    <row r="197" spans="1:19" x14ac:dyDescent="0.3">
      <c r="A197" s="76"/>
      <c r="B197" s="19"/>
      <c r="C197" s="26"/>
      <c r="D197" s="26"/>
      <c r="E197" s="26"/>
      <c r="F197" s="26"/>
      <c r="G197" s="26"/>
      <c r="R197"/>
      <c r="S197"/>
    </row>
    <row r="198" spans="1:19" x14ac:dyDescent="0.3">
      <c r="A198" s="76"/>
      <c r="B198" s="19"/>
      <c r="C198" s="26"/>
      <c r="D198" s="26"/>
      <c r="E198" s="26"/>
      <c r="F198" s="26"/>
      <c r="G198" s="26"/>
      <c r="R198"/>
      <c r="S198"/>
    </row>
    <row r="199" spans="1:19" x14ac:dyDescent="0.3">
      <c r="A199" s="76"/>
      <c r="B199" s="19"/>
      <c r="C199" s="26"/>
      <c r="D199" s="26"/>
      <c r="E199" s="26"/>
      <c r="F199" s="26"/>
      <c r="G199" s="26"/>
      <c r="R199"/>
      <c r="S199"/>
    </row>
    <row r="200" spans="1:19" x14ac:dyDescent="0.3">
      <c r="A200" s="76"/>
      <c r="B200" s="19"/>
      <c r="C200" s="26"/>
      <c r="D200" s="26"/>
      <c r="E200" s="26"/>
      <c r="F200" s="26"/>
      <c r="G200" s="26"/>
      <c r="R200" s="5"/>
      <c r="S200"/>
    </row>
    <row r="201" spans="1:19" x14ac:dyDescent="0.3">
      <c r="A201" s="76"/>
      <c r="B201" s="19"/>
      <c r="C201" s="26"/>
      <c r="D201" s="26"/>
      <c r="E201" s="26"/>
      <c r="F201" s="26"/>
      <c r="G201" s="26"/>
      <c r="R201"/>
      <c r="S201"/>
    </row>
    <row r="202" spans="1:19" x14ac:dyDescent="0.3">
      <c r="A202" s="76"/>
      <c r="B202" s="19"/>
      <c r="C202" s="26"/>
      <c r="D202" s="26"/>
      <c r="E202" s="26"/>
      <c r="F202" s="26"/>
      <c r="G202" s="26"/>
      <c r="R202"/>
      <c r="S202"/>
    </row>
    <row r="203" spans="1:19" x14ac:dyDescent="0.3">
      <c r="A203" s="76"/>
      <c r="B203" s="19"/>
      <c r="C203" s="26"/>
      <c r="D203" s="26"/>
      <c r="E203" s="26"/>
      <c r="F203" s="26"/>
      <c r="G203" s="26"/>
      <c r="R203"/>
      <c r="S203"/>
    </row>
    <row r="204" spans="1:19" x14ac:dyDescent="0.3">
      <c r="A204" s="76"/>
      <c r="B204" s="19"/>
      <c r="C204" s="26"/>
      <c r="D204" s="26"/>
      <c r="E204" s="26"/>
      <c r="F204" s="26"/>
      <c r="G204" s="26"/>
      <c r="R204" s="5"/>
      <c r="S204"/>
    </row>
    <row r="205" spans="1:19" x14ac:dyDescent="0.3">
      <c r="A205" s="76"/>
      <c r="B205" s="19"/>
      <c r="C205" s="26"/>
      <c r="D205" s="26"/>
      <c r="E205" s="26"/>
      <c r="F205" s="26"/>
      <c r="G205" s="26"/>
      <c r="R205"/>
      <c r="S205"/>
    </row>
    <row r="206" spans="1:19" x14ac:dyDescent="0.3">
      <c r="A206" s="76"/>
      <c r="B206" s="19"/>
      <c r="C206" s="26"/>
      <c r="D206" s="26"/>
      <c r="E206" s="26"/>
      <c r="F206" s="26"/>
      <c r="G206" s="26"/>
      <c r="R206"/>
      <c r="S206"/>
    </row>
    <row r="207" spans="1:19" x14ac:dyDescent="0.3">
      <c r="A207" s="76"/>
      <c r="B207" s="19"/>
      <c r="C207" s="26"/>
      <c r="D207" s="26"/>
      <c r="E207" s="26"/>
      <c r="F207" s="26"/>
      <c r="G207" s="26"/>
      <c r="R207"/>
      <c r="S207"/>
    </row>
    <row r="208" spans="1:19" x14ac:dyDescent="0.3">
      <c r="A208" s="76"/>
      <c r="B208" s="19"/>
      <c r="C208" s="26"/>
      <c r="D208" s="26"/>
      <c r="E208" s="26"/>
      <c r="F208" s="26"/>
      <c r="G208" s="26"/>
      <c r="R208"/>
      <c r="S208"/>
    </row>
    <row r="209" spans="1:19" x14ac:dyDescent="0.3">
      <c r="A209" s="76"/>
      <c r="B209" s="19"/>
      <c r="C209" s="26"/>
      <c r="D209" s="26"/>
      <c r="E209" s="26"/>
      <c r="F209" s="26"/>
      <c r="G209" s="26"/>
      <c r="R209"/>
      <c r="S209"/>
    </row>
    <row r="210" spans="1:19" x14ac:dyDescent="0.3">
      <c r="A210" s="76"/>
      <c r="B210" s="19"/>
      <c r="C210" s="26"/>
      <c r="D210" s="26"/>
      <c r="E210" s="26"/>
      <c r="F210" s="26"/>
      <c r="G210" s="26"/>
      <c r="R210" s="5"/>
      <c r="S210"/>
    </row>
    <row r="211" spans="1:19" x14ac:dyDescent="0.3">
      <c r="A211" s="76"/>
      <c r="B211" s="19"/>
      <c r="C211" s="26"/>
      <c r="D211" s="26"/>
      <c r="E211" s="26"/>
      <c r="F211" s="26"/>
      <c r="G211" s="26"/>
      <c r="R211"/>
      <c r="S211"/>
    </row>
    <row r="212" spans="1:19" x14ac:dyDescent="0.3">
      <c r="A212" s="76"/>
      <c r="B212" s="19"/>
      <c r="C212" s="26"/>
      <c r="D212" s="26"/>
      <c r="E212" s="26"/>
      <c r="F212" s="26"/>
      <c r="G212" s="26"/>
      <c r="R212"/>
      <c r="S212"/>
    </row>
    <row r="213" spans="1:19" x14ac:dyDescent="0.3">
      <c r="A213" s="76"/>
      <c r="B213" s="19"/>
      <c r="C213" s="26"/>
      <c r="D213" s="26"/>
      <c r="E213" s="26"/>
      <c r="F213" s="26"/>
      <c r="G213" s="26"/>
      <c r="R213" s="5"/>
      <c r="S213"/>
    </row>
    <row r="214" spans="1:19" x14ac:dyDescent="0.3">
      <c r="A214" s="76"/>
      <c r="B214" s="19"/>
      <c r="C214" s="26"/>
      <c r="D214" s="26"/>
      <c r="E214" s="26"/>
      <c r="F214" s="26"/>
      <c r="G214" s="26"/>
      <c r="R214"/>
      <c r="S214"/>
    </row>
    <row r="215" spans="1:19" x14ac:dyDescent="0.3">
      <c r="A215" s="76"/>
      <c r="B215" s="19"/>
      <c r="C215" s="26"/>
      <c r="D215" s="26"/>
      <c r="E215" s="26"/>
      <c r="F215" s="26"/>
      <c r="G215" s="26"/>
      <c r="R215"/>
      <c r="S215"/>
    </row>
    <row r="216" spans="1:19" x14ac:dyDescent="0.3">
      <c r="A216" s="76"/>
      <c r="B216" s="19"/>
      <c r="C216" s="26"/>
      <c r="D216" s="26"/>
      <c r="E216" s="26"/>
      <c r="F216" s="26"/>
      <c r="G216" s="26"/>
      <c r="R216"/>
      <c r="S216"/>
    </row>
    <row r="217" spans="1:19" x14ac:dyDescent="0.3">
      <c r="A217" s="76"/>
      <c r="B217" s="19"/>
      <c r="C217" s="26"/>
      <c r="D217" s="26"/>
      <c r="E217" s="26"/>
      <c r="F217" s="26"/>
      <c r="G217" s="26"/>
      <c r="R217"/>
      <c r="S217"/>
    </row>
    <row r="218" spans="1:19" x14ac:dyDescent="0.3">
      <c r="A218" s="76"/>
      <c r="B218" s="19"/>
      <c r="C218" s="26"/>
      <c r="D218" s="26"/>
      <c r="E218" s="26"/>
      <c r="F218" s="26"/>
      <c r="G218" s="26"/>
      <c r="R218"/>
      <c r="S218"/>
    </row>
    <row r="219" spans="1:19" x14ac:dyDescent="0.3">
      <c r="A219" s="76"/>
      <c r="B219" s="19"/>
      <c r="C219" s="26"/>
      <c r="D219" s="26"/>
      <c r="E219" s="26"/>
      <c r="F219" s="26"/>
      <c r="G219" s="26"/>
      <c r="R219" s="5"/>
      <c r="S219"/>
    </row>
    <row r="220" spans="1:19" x14ac:dyDescent="0.3">
      <c r="A220" s="76"/>
      <c r="B220" s="19"/>
      <c r="C220" s="26"/>
      <c r="D220" s="26"/>
      <c r="E220" s="26"/>
      <c r="F220" s="26"/>
      <c r="G220" s="26"/>
      <c r="R220" s="4"/>
      <c r="S220"/>
    </row>
    <row r="221" spans="1:19" x14ac:dyDescent="0.3">
      <c r="A221" s="76"/>
      <c r="B221" s="19"/>
      <c r="C221" s="26"/>
      <c r="D221" s="26"/>
      <c r="E221" s="26"/>
      <c r="F221" s="26"/>
      <c r="G221" s="26"/>
      <c r="R221"/>
      <c r="S221"/>
    </row>
    <row r="222" spans="1:19" x14ac:dyDescent="0.3">
      <c r="A222" s="76"/>
      <c r="B222" s="19"/>
      <c r="C222" s="26"/>
      <c r="D222" s="26"/>
      <c r="E222" s="26"/>
      <c r="F222" s="26"/>
      <c r="G222" s="26"/>
      <c r="R222"/>
      <c r="S222"/>
    </row>
    <row r="223" spans="1:19" x14ac:dyDescent="0.3">
      <c r="A223" s="76"/>
      <c r="B223" s="19"/>
      <c r="C223" s="26"/>
      <c r="D223" s="26"/>
      <c r="E223" s="26"/>
      <c r="F223" s="26"/>
      <c r="G223" s="26"/>
      <c r="R223"/>
      <c r="S223"/>
    </row>
    <row r="224" spans="1:19" x14ac:dyDescent="0.3">
      <c r="A224" s="76"/>
      <c r="B224" s="19"/>
      <c r="C224" s="26"/>
      <c r="D224" s="26"/>
      <c r="E224" s="26"/>
      <c r="F224" s="26"/>
      <c r="G224" s="26"/>
      <c r="R224"/>
      <c r="S224"/>
    </row>
    <row r="225" spans="1:19" x14ac:dyDescent="0.3">
      <c r="A225" s="76"/>
      <c r="B225" s="19"/>
      <c r="C225" s="26"/>
      <c r="D225" s="26"/>
      <c r="E225" s="26"/>
      <c r="F225" s="26"/>
      <c r="G225" s="26"/>
      <c r="R225"/>
      <c r="S225"/>
    </row>
    <row r="226" spans="1:19" x14ac:dyDescent="0.3">
      <c r="A226" s="76"/>
      <c r="B226" s="19"/>
      <c r="C226" s="26"/>
      <c r="D226" s="26"/>
      <c r="E226" s="26"/>
      <c r="F226" s="26"/>
      <c r="G226" s="26"/>
      <c r="R226"/>
      <c r="S226"/>
    </row>
    <row r="227" spans="1:19" x14ac:dyDescent="0.3">
      <c r="A227" s="76"/>
      <c r="B227" s="19"/>
      <c r="C227" s="26"/>
      <c r="D227" s="26"/>
      <c r="E227" s="26"/>
      <c r="F227" s="26"/>
      <c r="G227" s="26"/>
      <c r="R227" s="5"/>
      <c r="S227"/>
    </row>
    <row r="228" spans="1:19" x14ac:dyDescent="0.3">
      <c r="A228" s="76"/>
      <c r="B228" s="19"/>
      <c r="C228" s="26"/>
      <c r="D228" s="26"/>
      <c r="E228" s="26"/>
      <c r="F228" s="26"/>
      <c r="G228" s="26"/>
      <c r="R228"/>
      <c r="S228"/>
    </row>
    <row r="229" spans="1:19" x14ac:dyDescent="0.3">
      <c r="A229" s="76"/>
      <c r="B229" s="19"/>
      <c r="C229" s="26"/>
      <c r="D229" s="26"/>
      <c r="E229" s="26"/>
      <c r="F229" s="26"/>
      <c r="G229" s="26"/>
      <c r="R229"/>
      <c r="S229"/>
    </row>
    <row r="230" spans="1:19" x14ac:dyDescent="0.3">
      <c r="A230" s="76"/>
      <c r="B230" s="19"/>
      <c r="C230" s="26"/>
      <c r="D230" s="26"/>
      <c r="E230" s="26"/>
      <c r="F230" s="26"/>
      <c r="G230" s="26"/>
      <c r="R230"/>
      <c r="S230"/>
    </row>
    <row r="231" spans="1:19" x14ac:dyDescent="0.3">
      <c r="A231" s="76"/>
      <c r="B231" s="19"/>
      <c r="C231" s="26"/>
      <c r="D231" s="26"/>
      <c r="E231" s="26"/>
      <c r="F231" s="26"/>
      <c r="G231" s="26"/>
      <c r="R231"/>
      <c r="S231"/>
    </row>
    <row r="232" spans="1:19" x14ac:dyDescent="0.3">
      <c r="A232" s="76"/>
      <c r="B232" s="19"/>
      <c r="C232" s="26"/>
      <c r="D232" s="26"/>
      <c r="E232" s="26"/>
      <c r="F232" s="26"/>
      <c r="G232" s="26"/>
      <c r="R232"/>
      <c r="S232"/>
    </row>
    <row r="233" spans="1:19" x14ac:dyDescent="0.3">
      <c r="A233" s="76"/>
      <c r="B233" s="19"/>
      <c r="C233" s="26"/>
      <c r="D233" s="26"/>
      <c r="E233" s="26"/>
      <c r="F233" s="26"/>
      <c r="G233" s="26"/>
      <c r="R233"/>
      <c r="S233"/>
    </row>
    <row r="234" spans="1:19" x14ac:dyDescent="0.3">
      <c r="A234" s="76"/>
      <c r="B234" s="19"/>
      <c r="C234" s="26"/>
      <c r="D234" s="26"/>
      <c r="E234" s="26"/>
      <c r="F234" s="26"/>
      <c r="G234" s="26"/>
      <c r="R234"/>
      <c r="S234"/>
    </row>
    <row r="235" spans="1:19" x14ac:dyDescent="0.3">
      <c r="A235" s="76"/>
      <c r="B235" s="19"/>
      <c r="C235" s="26"/>
      <c r="D235" s="26"/>
      <c r="E235" s="26"/>
      <c r="F235" s="26"/>
      <c r="G235" s="26"/>
      <c r="R235"/>
      <c r="S235"/>
    </row>
    <row r="236" spans="1:19" x14ac:dyDescent="0.3">
      <c r="A236" s="76"/>
      <c r="B236" s="19"/>
      <c r="C236" s="26"/>
      <c r="D236" s="26"/>
      <c r="E236" s="26"/>
      <c r="F236" s="26"/>
      <c r="G236" s="26"/>
      <c r="R236"/>
      <c r="S236"/>
    </row>
    <row r="237" spans="1:19" x14ac:dyDescent="0.3">
      <c r="A237" s="76"/>
      <c r="B237" s="19"/>
      <c r="C237" s="26"/>
      <c r="D237" s="26"/>
      <c r="E237" s="26"/>
      <c r="F237" s="26"/>
      <c r="G237" s="26"/>
      <c r="R237"/>
      <c r="S237"/>
    </row>
    <row r="238" spans="1:19" x14ac:dyDescent="0.3">
      <c r="A238" s="76"/>
      <c r="B238" s="19"/>
      <c r="C238" s="26"/>
      <c r="D238" s="26"/>
      <c r="E238" s="26"/>
      <c r="F238" s="26"/>
      <c r="G238" s="26"/>
      <c r="R238"/>
      <c r="S238"/>
    </row>
    <row r="239" spans="1:19" x14ac:dyDescent="0.3">
      <c r="A239" s="76"/>
      <c r="B239" s="19"/>
      <c r="C239" s="26"/>
      <c r="D239" s="26"/>
      <c r="E239" s="26"/>
      <c r="F239" s="26"/>
      <c r="G239" s="26"/>
      <c r="R239"/>
      <c r="S239"/>
    </row>
    <row r="240" spans="1:19" x14ac:dyDescent="0.3">
      <c r="A240" s="76"/>
      <c r="B240" s="19"/>
      <c r="C240" s="26"/>
      <c r="D240" s="26"/>
      <c r="E240" s="26"/>
      <c r="F240" s="26"/>
      <c r="G240" s="26"/>
      <c r="R240"/>
      <c r="S240"/>
    </row>
    <row r="241" spans="1:19" x14ac:dyDescent="0.3">
      <c r="A241" s="76"/>
      <c r="B241" s="19"/>
      <c r="C241" s="26"/>
      <c r="D241" s="26"/>
      <c r="E241" s="26"/>
      <c r="F241" s="26"/>
      <c r="G241" s="26"/>
      <c r="R241"/>
      <c r="S241"/>
    </row>
    <row r="242" spans="1:19" x14ac:dyDescent="0.3">
      <c r="A242" s="76"/>
      <c r="B242" s="19"/>
      <c r="C242" s="26"/>
      <c r="D242" s="26"/>
      <c r="E242" s="26"/>
      <c r="F242" s="26"/>
      <c r="G242" s="26"/>
      <c r="R242"/>
      <c r="S242"/>
    </row>
    <row r="243" spans="1:19" x14ac:dyDescent="0.3">
      <c r="A243" s="76"/>
      <c r="B243" s="19"/>
      <c r="C243" s="26"/>
      <c r="D243" s="26"/>
      <c r="E243" s="26"/>
      <c r="F243" s="26"/>
      <c r="G243" s="26"/>
      <c r="R243"/>
      <c r="S243"/>
    </row>
    <row r="244" spans="1:19" x14ac:dyDescent="0.3">
      <c r="A244" s="76"/>
      <c r="B244" s="19"/>
      <c r="C244" s="26"/>
      <c r="D244" s="26"/>
      <c r="E244" s="26"/>
      <c r="F244" s="26"/>
      <c r="G244" s="26"/>
      <c r="R244"/>
      <c r="S244"/>
    </row>
    <row r="245" spans="1:19" s="2" customFormat="1" x14ac:dyDescent="0.3">
      <c r="A245" s="76"/>
      <c r="B245" s="19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1"/>
      <c r="P245" s="20"/>
      <c r="R245"/>
      <c r="S245"/>
    </row>
    <row r="246" spans="1:19" x14ac:dyDescent="0.3">
      <c r="A246" s="76"/>
      <c r="B246" s="19"/>
      <c r="C246" s="26"/>
      <c r="D246" s="26"/>
      <c r="E246" s="26"/>
      <c r="F246" s="26"/>
      <c r="G246" s="26"/>
      <c r="R246"/>
      <c r="S246"/>
    </row>
    <row r="247" spans="1:19" x14ac:dyDescent="0.3">
      <c r="A247" s="76"/>
      <c r="B247" s="19"/>
      <c r="C247" s="26"/>
      <c r="D247" s="26"/>
      <c r="E247" s="26"/>
      <c r="F247" s="26"/>
      <c r="G247" s="26"/>
      <c r="R247"/>
      <c r="S247"/>
    </row>
    <row r="248" spans="1:19" x14ac:dyDescent="0.3">
      <c r="A248" s="76"/>
      <c r="B248" s="19"/>
      <c r="C248" s="26"/>
      <c r="D248" s="26"/>
      <c r="E248" s="26"/>
      <c r="F248" s="26"/>
      <c r="G248" s="26"/>
      <c r="R248"/>
      <c r="S248"/>
    </row>
    <row r="249" spans="1:19" x14ac:dyDescent="0.3">
      <c r="A249" s="76"/>
      <c r="B249" s="19"/>
      <c r="C249" s="26"/>
      <c r="D249" s="26"/>
      <c r="E249" s="26"/>
      <c r="F249" s="26"/>
      <c r="G249" s="26"/>
      <c r="R249"/>
      <c r="S249"/>
    </row>
    <row r="250" spans="1:19" x14ac:dyDescent="0.3">
      <c r="A250" s="76"/>
      <c r="B250" s="19"/>
      <c r="C250" s="26"/>
      <c r="D250" s="26"/>
      <c r="E250" s="26"/>
      <c r="F250" s="26"/>
      <c r="G250" s="26"/>
      <c r="R250"/>
      <c r="S250"/>
    </row>
    <row r="251" spans="1:19" x14ac:dyDescent="0.3">
      <c r="A251" s="76"/>
      <c r="B251" s="19"/>
      <c r="C251" s="26"/>
      <c r="D251" s="26"/>
      <c r="E251" s="26"/>
      <c r="F251" s="26"/>
      <c r="G251" s="26"/>
      <c r="R251"/>
      <c r="S251"/>
    </row>
    <row r="252" spans="1:19" x14ac:dyDescent="0.3">
      <c r="A252" s="76"/>
      <c r="B252" s="19"/>
      <c r="C252" s="26"/>
      <c r="D252" s="26"/>
      <c r="E252" s="26"/>
      <c r="F252" s="26"/>
      <c r="G252" s="26"/>
      <c r="R252"/>
      <c r="S252"/>
    </row>
    <row r="253" spans="1:19" x14ac:dyDescent="0.3">
      <c r="A253" s="76"/>
      <c r="B253" s="19"/>
      <c r="C253" s="26"/>
      <c r="D253" s="26"/>
      <c r="E253" s="26"/>
      <c r="F253" s="26"/>
      <c r="G253" s="26"/>
      <c r="R253"/>
      <c r="S253"/>
    </row>
    <row r="254" spans="1:19" x14ac:dyDescent="0.3">
      <c r="A254" s="76"/>
      <c r="B254" s="19"/>
      <c r="C254" s="26"/>
      <c r="D254" s="26"/>
      <c r="E254" s="26"/>
      <c r="F254" s="26"/>
      <c r="G254" s="26"/>
      <c r="R254"/>
      <c r="S254"/>
    </row>
    <row r="255" spans="1:19" x14ac:dyDescent="0.3">
      <c r="A255" s="76"/>
      <c r="B255" s="19"/>
      <c r="C255" s="26"/>
      <c r="D255" s="26"/>
      <c r="E255" s="26"/>
      <c r="F255" s="26"/>
      <c r="G255" s="26"/>
      <c r="R255"/>
      <c r="S255"/>
    </row>
    <row r="256" spans="1:19" x14ac:dyDescent="0.3">
      <c r="A256" s="76"/>
      <c r="B256" s="19"/>
      <c r="C256" s="26"/>
      <c r="D256" s="26"/>
      <c r="E256" s="26"/>
      <c r="F256" s="26"/>
      <c r="G256" s="26"/>
      <c r="R256"/>
      <c r="S256"/>
    </row>
    <row r="257" spans="1:19" x14ac:dyDescent="0.3">
      <c r="A257" s="76"/>
      <c r="B257" s="19"/>
      <c r="C257" s="26"/>
      <c r="D257" s="26"/>
      <c r="E257" s="26"/>
      <c r="F257" s="26"/>
      <c r="G257" s="26"/>
      <c r="R257"/>
      <c r="S257"/>
    </row>
    <row r="258" spans="1:19" x14ac:dyDescent="0.3">
      <c r="A258" s="76"/>
      <c r="B258" s="19"/>
      <c r="C258" s="26"/>
      <c r="D258" s="26"/>
      <c r="E258" s="26"/>
      <c r="F258" s="26"/>
      <c r="G258" s="26"/>
      <c r="R258"/>
      <c r="S258"/>
    </row>
    <row r="259" spans="1:19" x14ac:dyDescent="0.3">
      <c r="A259" s="76"/>
      <c r="B259" s="19"/>
      <c r="C259" s="26"/>
      <c r="D259" s="26"/>
      <c r="E259" s="26"/>
      <c r="F259" s="26"/>
      <c r="G259" s="26"/>
      <c r="R259"/>
      <c r="S259"/>
    </row>
    <row r="260" spans="1:19" x14ac:dyDescent="0.3">
      <c r="A260" s="76"/>
      <c r="B260" s="19"/>
      <c r="C260" s="26"/>
      <c r="D260" s="26"/>
      <c r="E260" s="26"/>
      <c r="F260" s="26"/>
      <c r="G260" s="26"/>
      <c r="R260"/>
      <c r="S260"/>
    </row>
    <row r="261" spans="1:19" x14ac:dyDescent="0.3">
      <c r="A261" s="76"/>
      <c r="B261" s="19"/>
      <c r="C261" s="26"/>
      <c r="D261" s="26"/>
      <c r="E261" s="26"/>
      <c r="F261" s="26"/>
      <c r="G261" s="26"/>
      <c r="R261"/>
      <c r="S261"/>
    </row>
    <row r="262" spans="1:19" x14ac:dyDescent="0.3">
      <c r="A262" s="76"/>
      <c r="B262" s="19"/>
      <c r="C262" s="26"/>
      <c r="D262" s="26"/>
      <c r="E262" s="26"/>
      <c r="F262" s="26"/>
      <c r="G262" s="26"/>
      <c r="R262"/>
      <c r="S262"/>
    </row>
    <row r="263" spans="1:19" x14ac:dyDescent="0.3">
      <c r="A263" s="76"/>
      <c r="B263" s="19"/>
      <c r="C263" s="26"/>
      <c r="D263" s="26"/>
      <c r="E263" s="26"/>
      <c r="F263" s="26"/>
      <c r="G263" s="26"/>
      <c r="R263"/>
      <c r="S263"/>
    </row>
    <row r="264" spans="1:19" x14ac:dyDescent="0.3">
      <c r="A264" s="76"/>
      <c r="B264" s="19"/>
      <c r="C264" s="26"/>
      <c r="D264" s="26"/>
      <c r="E264" s="26"/>
      <c r="F264" s="26"/>
      <c r="G264" s="26"/>
      <c r="R264"/>
      <c r="S264"/>
    </row>
    <row r="265" spans="1:19" x14ac:dyDescent="0.3">
      <c r="A265" s="76"/>
      <c r="B265" s="19"/>
      <c r="C265" s="26"/>
      <c r="D265" s="26"/>
      <c r="E265" s="26"/>
      <c r="F265" s="26"/>
      <c r="G265" s="26"/>
      <c r="R265"/>
      <c r="S265"/>
    </row>
    <row r="266" spans="1:19" x14ac:dyDescent="0.3">
      <c r="A266" s="76"/>
      <c r="B266" s="19"/>
      <c r="C266" s="26"/>
      <c r="D266" s="26"/>
      <c r="E266" s="26"/>
      <c r="F266" s="26"/>
      <c r="G266" s="26"/>
      <c r="R266"/>
      <c r="S266"/>
    </row>
    <row r="267" spans="1:19" x14ac:dyDescent="0.3">
      <c r="A267" s="76"/>
      <c r="B267" s="19"/>
      <c r="C267" s="26"/>
      <c r="D267" s="26"/>
      <c r="E267" s="26"/>
      <c r="F267" s="26"/>
      <c r="G267" s="26"/>
      <c r="R267"/>
      <c r="S267"/>
    </row>
    <row r="268" spans="1:19" x14ac:dyDescent="0.3">
      <c r="A268" s="76"/>
      <c r="B268" s="19"/>
      <c r="C268" s="26"/>
      <c r="D268" s="26"/>
      <c r="E268" s="26"/>
      <c r="F268" s="26"/>
      <c r="G268" s="26"/>
      <c r="R268"/>
      <c r="S268"/>
    </row>
    <row r="269" spans="1:19" x14ac:dyDescent="0.3">
      <c r="A269" s="76"/>
      <c r="B269" s="19"/>
      <c r="C269" s="26"/>
      <c r="D269" s="26"/>
      <c r="E269" s="26"/>
      <c r="F269" s="26"/>
      <c r="G269" s="26"/>
      <c r="R269"/>
      <c r="S269"/>
    </row>
    <row r="270" spans="1:19" x14ac:dyDescent="0.3">
      <c r="A270" s="76"/>
      <c r="B270" s="19"/>
      <c r="C270" s="26"/>
      <c r="D270" s="26"/>
      <c r="E270" s="26"/>
      <c r="F270" s="26"/>
      <c r="G270" s="26"/>
      <c r="R270"/>
      <c r="S270"/>
    </row>
    <row r="271" spans="1:19" x14ac:dyDescent="0.3">
      <c r="A271" s="76"/>
      <c r="B271" s="19"/>
      <c r="C271" s="26"/>
      <c r="D271" s="26"/>
      <c r="E271" s="26"/>
      <c r="F271" s="26"/>
      <c r="G271" s="26"/>
      <c r="R271"/>
      <c r="S271"/>
    </row>
    <row r="272" spans="1:19" x14ac:dyDescent="0.3">
      <c r="A272" s="76"/>
      <c r="B272" s="19"/>
      <c r="C272" s="26"/>
      <c r="D272" s="26"/>
      <c r="E272" s="26"/>
      <c r="F272" s="26"/>
      <c r="G272" s="26"/>
      <c r="R272"/>
      <c r="S272"/>
    </row>
    <row r="273" spans="1:19" x14ac:dyDescent="0.3">
      <c r="A273" s="76"/>
      <c r="B273" s="19"/>
      <c r="C273" s="26"/>
      <c r="D273" s="26"/>
      <c r="E273" s="26"/>
      <c r="F273" s="26"/>
      <c r="G273" s="26"/>
      <c r="R273"/>
      <c r="S273"/>
    </row>
    <row r="274" spans="1:19" x14ac:dyDescent="0.3">
      <c r="A274" s="76"/>
      <c r="B274" s="19"/>
      <c r="C274" s="26"/>
      <c r="D274" s="26"/>
      <c r="E274" s="26"/>
      <c r="F274" s="26"/>
      <c r="G274" s="26"/>
      <c r="R274"/>
      <c r="S274"/>
    </row>
    <row r="275" spans="1:19" x14ac:dyDescent="0.3">
      <c r="A275" s="76"/>
      <c r="B275" s="19"/>
      <c r="C275" s="26"/>
      <c r="D275" s="26"/>
      <c r="E275" s="26"/>
      <c r="F275" s="26"/>
      <c r="G275" s="26"/>
      <c r="R275"/>
      <c r="S275"/>
    </row>
    <row r="276" spans="1:19" x14ac:dyDescent="0.3">
      <c r="A276" s="76"/>
      <c r="B276" s="19"/>
      <c r="C276" s="26"/>
      <c r="D276" s="26"/>
      <c r="E276" s="26"/>
      <c r="F276" s="26"/>
      <c r="G276" s="26"/>
      <c r="R276"/>
      <c r="S276"/>
    </row>
    <row r="277" spans="1:19" x14ac:dyDescent="0.3">
      <c r="A277" s="76"/>
      <c r="B277" s="19"/>
      <c r="C277" s="26"/>
      <c r="D277" s="26"/>
      <c r="E277" s="26"/>
      <c r="F277" s="26"/>
      <c r="G277" s="26"/>
      <c r="R277"/>
      <c r="S277"/>
    </row>
    <row r="278" spans="1:19" x14ac:dyDescent="0.3">
      <c r="A278" s="76"/>
      <c r="B278" s="19"/>
      <c r="C278" s="26"/>
      <c r="D278" s="26"/>
      <c r="E278" s="26"/>
      <c r="F278" s="26"/>
      <c r="G278" s="26"/>
      <c r="R278"/>
      <c r="S278"/>
    </row>
    <row r="279" spans="1:19" x14ac:dyDescent="0.3">
      <c r="A279" s="76"/>
      <c r="B279" s="19"/>
      <c r="C279" s="26"/>
      <c r="D279" s="26"/>
      <c r="E279" s="26"/>
      <c r="F279" s="26"/>
      <c r="G279" s="26"/>
      <c r="R279"/>
      <c r="S279"/>
    </row>
    <row r="280" spans="1:19" x14ac:dyDescent="0.3">
      <c r="A280" s="76"/>
      <c r="B280" s="19"/>
      <c r="C280" s="26"/>
      <c r="D280" s="26"/>
      <c r="E280" s="26"/>
      <c r="F280" s="26"/>
      <c r="G280" s="26"/>
      <c r="R280"/>
      <c r="S280"/>
    </row>
    <row r="281" spans="1:19" x14ac:dyDescent="0.3">
      <c r="A281" s="76"/>
      <c r="B281" s="19"/>
      <c r="C281" s="26"/>
      <c r="D281" s="26"/>
      <c r="E281" s="26"/>
      <c r="F281" s="26"/>
      <c r="G281" s="26"/>
      <c r="R281"/>
      <c r="S281"/>
    </row>
    <row r="282" spans="1:19" x14ac:dyDescent="0.3">
      <c r="A282" s="76"/>
      <c r="B282" s="19"/>
      <c r="C282" s="26"/>
      <c r="D282" s="26"/>
      <c r="E282" s="26"/>
      <c r="F282" s="26"/>
      <c r="G282" s="26"/>
      <c r="R282"/>
      <c r="S282"/>
    </row>
    <row r="283" spans="1:19" x14ac:dyDescent="0.3">
      <c r="A283" s="76"/>
      <c r="B283" s="19"/>
      <c r="C283" s="26"/>
      <c r="D283" s="26"/>
      <c r="E283" s="26"/>
      <c r="F283" s="26"/>
      <c r="G283" s="26"/>
      <c r="R283"/>
      <c r="S283"/>
    </row>
    <row r="284" spans="1:19" x14ac:dyDescent="0.3">
      <c r="A284" s="76"/>
      <c r="B284" s="19"/>
      <c r="C284" s="26"/>
      <c r="D284" s="26"/>
      <c r="E284" s="26"/>
      <c r="F284" s="26"/>
      <c r="G284" s="26"/>
      <c r="R284"/>
      <c r="S284"/>
    </row>
    <row r="285" spans="1:19" x14ac:dyDescent="0.3">
      <c r="A285" s="76"/>
      <c r="B285" s="19"/>
      <c r="C285" s="26"/>
      <c r="D285" s="26"/>
      <c r="E285" s="26"/>
      <c r="F285" s="26"/>
      <c r="G285" s="26"/>
      <c r="R285"/>
      <c r="S285"/>
    </row>
    <row r="286" spans="1:19" x14ac:dyDescent="0.3">
      <c r="A286" s="76"/>
      <c r="B286" s="19"/>
      <c r="C286" s="26"/>
      <c r="D286" s="26"/>
      <c r="E286" s="26"/>
      <c r="F286" s="26"/>
      <c r="G286" s="26"/>
      <c r="R286"/>
      <c r="S286"/>
    </row>
    <row r="287" spans="1:19" x14ac:dyDescent="0.3">
      <c r="A287" s="76"/>
      <c r="B287" s="19"/>
      <c r="C287" s="26"/>
      <c r="D287" s="26"/>
      <c r="E287" s="26"/>
      <c r="F287" s="26"/>
      <c r="G287" s="26"/>
      <c r="R287"/>
      <c r="S287"/>
    </row>
    <row r="288" spans="1:19" x14ac:dyDescent="0.3">
      <c r="A288" s="76"/>
      <c r="B288" s="19"/>
      <c r="C288" s="26"/>
      <c r="D288" s="26"/>
      <c r="E288" s="26"/>
      <c r="F288" s="26"/>
      <c r="G288" s="26"/>
      <c r="R288"/>
      <c r="S288"/>
    </row>
    <row r="289" spans="1:19" x14ac:dyDescent="0.3">
      <c r="A289" s="76"/>
      <c r="B289" s="19"/>
      <c r="C289" s="26"/>
      <c r="D289" s="26"/>
      <c r="E289" s="26"/>
      <c r="F289" s="26"/>
      <c r="G289" s="26"/>
      <c r="R289"/>
      <c r="S289"/>
    </row>
    <row r="290" spans="1:19" x14ac:dyDescent="0.3">
      <c r="A290" s="76"/>
      <c r="B290" s="19"/>
      <c r="C290" s="26"/>
      <c r="D290" s="26"/>
      <c r="E290" s="26"/>
      <c r="F290" s="26"/>
      <c r="G290" s="26"/>
      <c r="R290"/>
      <c r="S290"/>
    </row>
    <row r="291" spans="1:19" x14ac:dyDescent="0.3">
      <c r="A291" s="76"/>
      <c r="B291" s="19"/>
      <c r="C291" s="26"/>
      <c r="D291" s="26"/>
      <c r="E291" s="26"/>
      <c r="F291" s="26"/>
      <c r="G291" s="26"/>
      <c r="R291"/>
      <c r="S291"/>
    </row>
    <row r="292" spans="1:19" x14ac:dyDescent="0.3">
      <c r="A292" s="76"/>
      <c r="B292" s="19"/>
      <c r="C292" s="26"/>
      <c r="D292" s="26"/>
      <c r="E292" s="26"/>
      <c r="F292" s="26"/>
      <c r="G292" s="26"/>
      <c r="R292"/>
      <c r="S292"/>
    </row>
    <row r="293" spans="1:19" x14ac:dyDescent="0.3">
      <c r="A293" s="76"/>
      <c r="B293" s="19"/>
      <c r="C293" s="26"/>
      <c r="D293" s="26"/>
      <c r="E293" s="26"/>
      <c r="F293" s="26"/>
      <c r="G293" s="26"/>
      <c r="R293"/>
      <c r="S293"/>
    </row>
    <row r="294" spans="1:19" x14ac:dyDescent="0.3">
      <c r="A294" s="76"/>
      <c r="B294" s="19"/>
      <c r="C294" s="26"/>
      <c r="D294" s="26"/>
      <c r="E294" s="26"/>
      <c r="F294" s="26"/>
      <c r="G294" s="26"/>
      <c r="R294"/>
      <c r="S294"/>
    </row>
    <row r="295" spans="1:19" x14ac:dyDescent="0.3">
      <c r="A295" s="76"/>
      <c r="B295" s="19"/>
      <c r="C295" s="26"/>
      <c r="D295" s="26"/>
      <c r="E295" s="26"/>
      <c r="F295" s="26"/>
      <c r="G295" s="26"/>
      <c r="R295"/>
      <c r="S295"/>
    </row>
    <row r="296" spans="1:19" x14ac:dyDescent="0.3">
      <c r="A296" s="76"/>
      <c r="B296" s="19"/>
      <c r="C296" s="26"/>
      <c r="D296" s="26"/>
      <c r="E296" s="26"/>
      <c r="F296" s="26"/>
      <c r="G296" s="26"/>
      <c r="R296"/>
      <c r="S296"/>
    </row>
    <row r="297" spans="1:19" x14ac:dyDescent="0.3">
      <c r="A297" s="76"/>
      <c r="B297" s="19"/>
      <c r="C297" s="26"/>
      <c r="D297" s="26"/>
      <c r="E297" s="26"/>
      <c r="F297" s="26"/>
      <c r="G297" s="26"/>
      <c r="R297"/>
      <c r="S297"/>
    </row>
    <row r="298" spans="1:19" x14ac:dyDescent="0.3">
      <c r="A298" s="76"/>
      <c r="B298" s="19"/>
      <c r="C298" s="26"/>
      <c r="D298" s="26"/>
      <c r="E298" s="26"/>
      <c r="F298" s="26"/>
      <c r="G298" s="26"/>
      <c r="R298"/>
      <c r="S298"/>
    </row>
    <row r="299" spans="1:19" x14ac:dyDescent="0.3">
      <c r="A299" s="76"/>
      <c r="B299" s="19"/>
      <c r="C299" s="26"/>
      <c r="D299" s="26"/>
      <c r="E299" s="26"/>
      <c r="F299" s="26"/>
      <c r="G299" s="26"/>
      <c r="R299"/>
      <c r="S299"/>
    </row>
    <row r="300" spans="1:19" x14ac:dyDescent="0.3">
      <c r="A300" s="76"/>
      <c r="B300" s="19"/>
      <c r="C300" s="26"/>
      <c r="D300" s="26"/>
      <c r="E300" s="26"/>
      <c r="F300" s="26"/>
      <c r="G300" s="26"/>
      <c r="R300"/>
      <c r="S300"/>
    </row>
    <row r="301" spans="1:19" x14ac:dyDescent="0.3">
      <c r="A301" s="76"/>
      <c r="B301" s="19"/>
      <c r="C301" s="26"/>
      <c r="D301" s="26"/>
      <c r="E301" s="26"/>
      <c r="F301" s="26"/>
      <c r="G301" s="26"/>
      <c r="R301"/>
      <c r="S301"/>
    </row>
    <row r="302" spans="1:19" x14ac:dyDescent="0.3">
      <c r="A302" s="76"/>
      <c r="B302" s="19"/>
      <c r="C302" s="26"/>
      <c r="D302" s="26"/>
      <c r="E302" s="26"/>
      <c r="F302" s="26"/>
      <c r="G302" s="26"/>
      <c r="R302"/>
      <c r="S302"/>
    </row>
    <row r="303" spans="1:19" x14ac:dyDescent="0.3">
      <c r="A303" s="76"/>
      <c r="B303" s="19"/>
      <c r="C303" s="26"/>
      <c r="D303" s="26"/>
      <c r="E303" s="26"/>
      <c r="F303" s="26"/>
      <c r="G303" s="26"/>
      <c r="R303"/>
      <c r="S303"/>
    </row>
    <row r="304" spans="1:19" x14ac:dyDescent="0.3">
      <c r="A304" s="76"/>
      <c r="B304" s="19"/>
      <c r="C304" s="26"/>
      <c r="D304" s="26"/>
      <c r="E304" s="26"/>
      <c r="F304" s="26"/>
      <c r="G304" s="26"/>
      <c r="R304"/>
      <c r="S304"/>
    </row>
    <row r="305" spans="1:19" x14ac:dyDescent="0.3">
      <c r="A305" s="76"/>
      <c r="B305" s="19"/>
      <c r="C305" s="26"/>
      <c r="D305" s="26"/>
      <c r="E305" s="26"/>
      <c r="F305" s="26"/>
      <c r="G305" s="26"/>
      <c r="R305"/>
      <c r="S305"/>
    </row>
    <row r="306" spans="1:19" x14ac:dyDescent="0.3">
      <c r="A306" s="76"/>
      <c r="B306" s="19"/>
      <c r="C306" s="26"/>
      <c r="D306" s="26"/>
      <c r="E306" s="26"/>
      <c r="F306" s="26"/>
      <c r="G306" s="26"/>
      <c r="R306"/>
      <c r="S306"/>
    </row>
    <row r="307" spans="1:19" x14ac:dyDescent="0.3">
      <c r="A307" s="76"/>
      <c r="B307" s="19"/>
      <c r="C307" s="26"/>
      <c r="D307" s="26"/>
      <c r="E307" s="26"/>
      <c r="F307" s="26"/>
      <c r="G307" s="26"/>
      <c r="R307"/>
      <c r="S307"/>
    </row>
    <row r="308" spans="1:19" x14ac:dyDescent="0.3">
      <c r="A308" s="76"/>
      <c r="B308" s="19"/>
      <c r="C308" s="26"/>
      <c r="D308" s="26"/>
      <c r="E308" s="26"/>
      <c r="F308" s="26"/>
      <c r="G308" s="26"/>
      <c r="R308"/>
      <c r="S308"/>
    </row>
    <row r="309" spans="1:19" x14ac:dyDescent="0.3">
      <c r="A309" s="76"/>
      <c r="B309" s="19"/>
      <c r="C309" s="26"/>
      <c r="D309" s="26"/>
      <c r="E309" s="26"/>
      <c r="F309" s="26"/>
      <c r="G309" s="26"/>
      <c r="R309"/>
      <c r="S309"/>
    </row>
    <row r="310" spans="1:19" x14ac:dyDescent="0.3">
      <c r="A310" s="76"/>
      <c r="B310" s="19"/>
      <c r="C310" s="26"/>
      <c r="D310" s="26"/>
      <c r="E310" s="26"/>
      <c r="F310" s="26"/>
      <c r="G310" s="26"/>
      <c r="R310"/>
      <c r="S310"/>
    </row>
    <row r="311" spans="1:19" x14ac:dyDescent="0.3">
      <c r="A311" s="76"/>
      <c r="B311" s="19"/>
      <c r="C311" s="26"/>
      <c r="D311" s="26"/>
      <c r="E311" s="26"/>
      <c r="F311" s="26"/>
      <c r="G311" s="26"/>
      <c r="R311"/>
      <c r="S311"/>
    </row>
    <row r="312" spans="1:19" x14ac:dyDescent="0.3">
      <c r="A312" s="76"/>
      <c r="B312" s="19"/>
      <c r="C312" s="26"/>
      <c r="D312" s="26"/>
      <c r="E312" s="26"/>
      <c r="F312" s="26"/>
      <c r="G312" s="26"/>
      <c r="R312"/>
      <c r="S312"/>
    </row>
    <row r="313" spans="1:19" x14ac:dyDescent="0.3">
      <c r="A313" s="76"/>
      <c r="B313" s="19"/>
      <c r="C313" s="26"/>
      <c r="D313" s="26"/>
      <c r="E313" s="26"/>
      <c r="F313" s="26"/>
      <c r="G313" s="26"/>
      <c r="R313"/>
      <c r="S313"/>
    </row>
    <row r="314" spans="1:19" x14ac:dyDescent="0.3">
      <c r="A314" s="76"/>
      <c r="B314" s="19"/>
      <c r="C314" s="26"/>
      <c r="D314" s="26"/>
      <c r="E314" s="26"/>
      <c r="F314" s="26"/>
      <c r="G314" s="26"/>
      <c r="R314"/>
      <c r="S314"/>
    </row>
    <row r="315" spans="1:19" x14ac:dyDescent="0.3">
      <c r="A315" s="76"/>
      <c r="B315" s="19"/>
      <c r="C315" s="26"/>
      <c r="D315" s="26"/>
      <c r="E315" s="26"/>
      <c r="F315" s="26"/>
      <c r="G315" s="26"/>
      <c r="R315"/>
      <c r="S315"/>
    </row>
    <row r="316" spans="1:19" x14ac:dyDescent="0.3">
      <c r="A316" s="76"/>
      <c r="B316" s="19"/>
      <c r="C316" s="26"/>
      <c r="D316" s="26"/>
      <c r="E316" s="26"/>
      <c r="F316" s="26"/>
      <c r="G316" s="26"/>
      <c r="R316"/>
      <c r="S316"/>
    </row>
    <row r="317" spans="1:19" x14ac:dyDescent="0.3">
      <c r="A317" s="76"/>
      <c r="B317" s="19"/>
      <c r="C317" s="26"/>
      <c r="D317" s="26"/>
      <c r="E317" s="26"/>
      <c r="F317" s="26"/>
      <c r="G317" s="26"/>
      <c r="R317"/>
      <c r="S317"/>
    </row>
    <row r="318" spans="1:19" x14ac:dyDescent="0.3">
      <c r="A318" s="76"/>
      <c r="B318" s="19"/>
      <c r="C318" s="26"/>
      <c r="D318" s="26"/>
      <c r="E318" s="26"/>
      <c r="F318" s="26"/>
      <c r="G318" s="26"/>
      <c r="R318"/>
      <c r="S318"/>
    </row>
    <row r="319" spans="1:19" x14ac:dyDescent="0.3">
      <c r="A319" s="76"/>
      <c r="B319" s="19"/>
      <c r="C319" s="26"/>
      <c r="D319" s="26"/>
      <c r="E319" s="26"/>
      <c r="F319" s="26"/>
      <c r="G319" s="26"/>
      <c r="R319"/>
      <c r="S319"/>
    </row>
    <row r="320" spans="1:19" x14ac:dyDescent="0.3">
      <c r="A320" s="76"/>
      <c r="B320" s="19"/>
      <c r="C320" s="26"/>
      <c r="D320" s="26"/>
      <c r="E320" s="26"/>
      <c r="F320" s="26"/>
      <c r="G320" s="26"/>
      <c r="R320"/>
      <c r="S320"/>
    </row>
    <row r="321" spans="1:19" x14ac:dyDescent="0.3">
      <c r="A321" s="76"/>
      <c r="B321" s="19"/>
      <c r="C321" s="26"/>
      <c r="D321" s="26"/>
      <c r="E321" s="26"/>
      <c r="F321" s="26"/>
      <c r="G321" s="26"/>
      <c r="R321"/>
      <c r="S321"/>
    </row>
    <row r="322" spans="1:19" x14ac:dyDescent="0.3">
      <c r="A322" s="76"/>
      <c r="B322" s="19"/>
      <c r="C322" s="26"/>
      <c r="D322" s="26"/>
      <c r="E322" s="26"/>
      <c r="F322" s="26"/>
      <c r="G322" s="26"/>
      <c r="R322"/>
      <c r="S322"/>
    </row>
    <row r="323" spans="1:19" x14ac:dyDescent="0.3">
      <c r="A323" s="76"/>
      <c r="B323" s="19"/>
      <c r="C323" s="26"/>
      <c r="D323" s="26"/>
      <c r="E323" s="26"/>
      <c r="F323" s="26"/>
      <c r="G323" s="26"/>
      <c r="R323"/>
      <c r="S323"/>
    </row>
    <row r="324" spans="1:19" x14ac:dyDescent="0.3">
      <c r="A324" s="76"/>
      <c r="B324" s="19"/>
      <c r="C324" s="26"/>
      <c r="D324" s="26"/>
      <c r="E324" s="26"/>
      <c r="F324" s="26"/>
      <c r="G324" s="26"/>
      <c r="R324"/>
      <c r="S324"/>
    </row>
    <row r="325" spans="1:19" x14ac:dyDescent="0.3">
      <c r="A325" s="76"/>
      <c r="B325" s="19"/>
      <c r="C325" s="26"/>
      <c r="D325" s="26"/>
      <c r="E325" s="26"/>
      <c r="F325" s="26"/>
      <c r="G325" s="26"/>
      <c r="R325"/>
      <c r="S325"/>
    </row>
    <row r="326" spans="1:19" x14ac:dyDescent="0.3">
      <c r="A326" s="76"/>
      <c r="B326" s="19"/>
      <c r="C326" s="26"/>
      <c r="D326" s="26"/>
      <c r="E326" s="26"/>
      <c r="F326" s="26"/>
      <c r="G326" s="26"/>
      <c r="R326"/>
      <c r="S326"/>
    </row>
    <row r="327" spans="1:19" x14ac:dyDescent="0.3">
      <c r="A327" s="76"/>
      <c r="B327" s="19"/>
      <c r="C327" s="26"/>
      <c r="D327" s="26"/>
      <c r="E327" s="26"/>
      <c r="F327" s="26"/>
      <c r="G327" s="26"/>
      <c r="R327"/>
      <c r="S327"/>
    </row>
    <row r="328" spans="1:19" x14ac:dyDescent="0.3">
      <c r="A328" s="76"/>
      <c r="B328" s="19"/>
      <c r="C328" s="26"/>
      <c r="D328" s="26"/>
      <c r="E328" s="26"/>
      <c r="F328" s="26"/>
      <c r="G328" s="26"/>
      <c r="R328"/>
      <c r="S328"/>
    </row>
    <row r="329" spans="1:19" x14ac:dyDescent="0.3">
      <c r="A329" s="76"/>
      <c r="B329" s="19"/>
      <c r="C329" s="26"/>
      <c r="D329" s="26"/>
      <c r="E329" s="26"/>
      <c r="F329" s="26"/>
      <c r="G329" s="26"/>
      <c r="R329"/>
      <c r="S329"/>
    </row>
    <row r="330" spans="1:19" x14ac:dyDescent="0.3">
      <c r="A330" s="76"/>
      <c r="B330" s="19"/>
      <c r="C330" s="26"/>
      <c r="D330" s="26"/>
      <c r="E330" s="26"/>
      <c r="F330" s="26"/>
      <c r="G330" s="26"/>
      <c r="R330"/>
      <c r="S330"/>
    </row>
    <row r="331" spans="1:19" x14ac:dyDescent="0.3">
      <c r="A331" s="76"/>
      <c r="B331" s="19"/>
      <c r="C331" s="26"/>
      <c r="D331" s="26"/>
      <c r="E331" s="26"/>
      <c r="F331" s="26"/>
      <c r="G331" s="26"/>
      <c r="R331"/>
      <c r="S331"/>
    </row>
    <row r="332" spans="1:19" x14ac:dyDescent="0.3">
      <c r="A332" s="76"/>
      <c r="B332" s="19"/>
      <c r="C332" s="26"/>
      <c r="D332" s="26"/>
      <c r="E332" s="26"/>
      <c r="F332" s="26"/>
      <c r="G332" s="26"/>
      <c r="R332"/>
      <c r="S332"/>
    </row>
    <row r="333" spans="1:19" x14ac:dyDescent="0.3">
      <c r="A333" s="76"/>
      <c r="B333" s="19"/>
      <c r="C333" s="26"/>
      <c r="D333" s="26"/>
      <c r="E333" s="26"/>
      <c r="F333" s="26"/>
      <c r="G333" s="26"/>
      <c r="R333"/>
      <c r="S333"/>
    </row>
    <row r="334" spans="1:19" x14ac:dyDescent="0.3">
      <c r="A334" s="76"/>
      <c r="B334" s="19"/>
      <c r="C334" s="26"/>
      <c r="D334" s="26"/>
      <c r="E334" s="26"/>
      <c r="F334" s="26"/>
      <c r="G334" s="26"/>
      <c r="R334"/>
      <c r="S334"/>
    </row>
    <row r="335" spans="1:19" x14ac:dyDescent="0.3">
      <c r="A335" s="76"/>
      <c r="B335" s="19"/>
      <c r="C335" s="26"/>
      <c r="D335" s="26"/>
      <c r="E335" s="26"/>
      <c r="F335" s="26"/>
      <c r="G335" s="26"/>
      <c r="R335"/>
      <c r="S335"/>
    </row>
    <row r="336" spans="1:19" x14ac:dyDescent="0.3">
      <c r="A336" s="76"/>
      <c r="B336" s="19"/>
      <c r="C336" s="26"/>
      <c r="D336" s="26"/>
      <c r="E336" s="26"/>
      <c r="F336" s="26"/>
      <c r="G336" s="26"/>
      <c r="R336"/>
      <c r="S336"/>
    </row>
    <row r="337" spans="1:19" x14ac:dyDescent="0.3">
      <c r="A337" s="76"/>
      <c r="B337" s="19"/>
      <c r="C337" s="26"/>
      <c r="D337" s="26"/>
      <c r="E337" s="26"/>
      <c r="F337" s="26"/>
      <c r="G337" s="26"/>
      <c r="R337"/>
      <c r="S337"/>
    </row>
    <row r="338" spans="1:19" x14ac:dyDescent="0.3">
      <c r="A338" s="76"/>
      <c r="B338" s="19"/>
      <c r="C338" s="26"/>
      <c r="D338" s="26"/>
      <c r="E338" s="26"/>
      <c r="F338" s="26"/>
      <c r="G338" s="26"/>
      <c r="R338"/>
      <c r="S338"/>
    </row>
    <row r="339" spans="1:19" x14ac:dyDescent="0.3">
      <c r="A339" s="76"/>
      <c r="B339" s="19"/>
      <c r="C339" s="26"/>
      <c r="D339" s="26"/>
      <c r="E339" s="26"/>
      <c r="F339" s="26"/>
      <c r="G339" s="26"/>
      <c r="R339"/>
      <c r="S339"/>
    </row>
    <row r="340" spans="1:19" x14ac:dyDescent="0.3">
      <c r="A340" s="76"/>
      <c r="B340" s="19"/>
      <c r="C340" s="26"/>
      <c r="D340" s="26"/>
      <c r="E340" s="26"/>
      <c r="F340" s="26"/>
      <c r="G340" s="26"/>
      <c r="R340"/>
      <c r="S340"/>
    </row>
    <row r="341" spans="1:19" x14ac:dyDescent="0.3">
      <c r="A341" s="76"/>
      <c r="B341" s="19"/>
      <c r="C341" s="26"/>
      <c r="D341" s="26"/>
      <c r="E341" s="26"/>
      <c r="F341" s="26"/>
      <c r="G341" s="26"/>
      <c r="R341"/>
      <c r="S341"/>
    </row>
    <row r="342" spans="1:19" x14ac:dyDescent="0.3">
      <c r="A342" s="76"/>
      <c r="B342" s="19"/>
      <c r="C342" s="26"/>
      <c r="D342" s="26"/>
      <c r="E342" s="26"/>
      <c r="F342" s="26"/>
      <c r="G342" s="26"/>
      <c r="R342"/>
      <c r="S342"/>
    </row>
    <row r="343" spans="1:19" x14ac:dyDescent="0.3">
      <c r="A343" s="76"/>
      <c r="B343" s="19"/>
      <c r="C343" s="26"/>
      <c r="D343" s="26"/>
      <c r="E343" s="26"/>
      <c r="F343" s="26"/>
      <c r="G343" s="26"/>
      <c r="R343"/>
      <c r="S343"/>
    </row>
    <row r="344" spans="1:19" x14ac:dyDescent="0.3">
      <c r="A344" s="76"/>
      <c r="B344" s="19"/>
      <c r="C344" s="26"/>
      <c r="D344" s="26"/>
      <c r="E344" s="26"/>
      <c r="F344" s="26"/>
      <c r="G344" s="26"/>
      <c r="R344"/>
      <c r="S344"/>
    </row>
    <row r="345" spans="1:19" x14ac:dyDescent="0.3">
      <c r="A345" s="76"/>
      <c r="B345" s="19"/>
      <c r="C345" s="26"/>
      <c r="D345" s="26"/>
      <c r="E345" s="26"/>
      <c r="F345" s="26"/>
      <c r="G345" s="26"/>
      <c r="R345"/>
      <c r="S345"/>
    </row>
    <row r="346" spans="1:19" x14ac:dyDescent="0.3">
      <c r="A346" s="76"/>
      <c r="B346" s="19"/>
      <c r="C346" s="26"/>
      <c r="D346" s="26"/>
      <c r="E346" s="26"/>
      <c r="F346" s="26"/>
      <c r="G346" s="26"/>
      <c r="R346"/>
      <c r="S346"/>
    </row>
    <row r="347" spans="1:19" x14ac:dyDescent="0.3">
      <c r="A347" s="76"/>
      <c r="B347" s="19"/>
      <c r="C347" s="26"/>
      <c r="D347" s="26"/>
      <c r="E347" s="26"/>
      <c r="F347" s="26"/>
      <c r="G347" s="26"/>
      <c r="R347"/>
      <c r="S347"/>
    </row>
    <row r="348" spans="1:19" x14ac:dyDescent="0.3">
      <c r="A348" s="76"/>
      <c r="B348" s="19"/>
      <c r="C348" s="26"/>
      <c r="D348" s="26"/>
      <c r="E348" s="26"/>
      <c r="F348" s="26"/>
      <c r="G348" s="26"/>
      <c r="R348"/>
      <c r="S348"/>
    </row>
    <row r="349" spans="1:19" x14ac:dyDescent="0.3">
      <c r="A349" s="76"/>
      <c r="B349" s="19"/>
      <c r="C349" s="26"/>
      <c r="D349" s="26"/>
      <c r="E349" s="26"/>
      <c r="F349" s="26"/>
      <c r="G349" s="26"/>
      <c r="R349"/>
      <c r="S349"/>
    </row>
    <row r="350" spans="1:19" x14ac:dyDescent="0.3">
      <c r="A350" s="76"/>
      <c r="B350" s="19"/>
      <c r="C350" s="26"/>
      <c r="D350" s="26"/>
      <c r="E350" s="26"/>
      <c r="F350" s="26"/>
      <c r="G350" s="26"/>
      <c r="R350"/>
      <c r="S350"/>
    </row>
    <row r="351" spans="1:19" x14ac:dyDescent="0.3">
      <c r="A351" s="76"/>
      <c r="B351" s="19"/>
      <c r="C351" s="26"/>
      <c r="D351" s="26"/>
      <c r="E351" s="26"/>
      <c r="F351" s="26"/>
      <c r="G351" s="26"/>
      <c r="R351"/>
      <c r="S351"/>
    </row>
    <row r="352" spans="1:19" x14ac:dyDescent="0.3">
      <c r="A352" s="76"/>
      <c r="B352" s="19"/>
      <c r="C352" s="26"/>
      <c r="D352" s="26"/>
      <c r="E352" s="26"/>
      <c r="F352" s="26"/>
      <c r="G352" s="26"/>
      <c r="R352"/>
      <c r="S352"/>
    </row>
    <row r="353" spans="1:19" x14ac:dyDescent="0.3">
      <c r="A353" s="76"/>
      <c r="B353" s="19"/>
      <c r="C353" s="26"/>
      <c r="D353" s="26"/>
      <c r="E353" s="26"/>
      <c r="F353" s="26"/>
      <c r="G353" s="26"/>
      <c r="R353"/>
      <c r="S353"/>
    </row>
    <row r="354" spans="1:19" x14ac:dyDescent="0.3">
      <c r="A354" s="76"/>
      <c r="B354" s="19"/>
      <c r="C354" s="26"/>
      <c r="D354" s="26"/>
      <c r="E354" s="26"/>
      <c r="F354" s="26"/>
      <c r="G354" s="26"/>
      <c r="R354"/>
      <c r="S354"/>
    </row>
    <row r="355" spans="1:19" x14ac:dyDescent="0.3">
      <c r="A355" s="76"/>
      <c r="B355" s="19"/>
      <c r="C355" s="26"/>
      <c r="D355" s="26"/>
      <c r="E355" s="26"/>
      <c r="F355" s="26"/>
      <c r="G355" s="26"/>
      <c r="R355"/>
      <c r="S355"/>
    </row>
    <row r="356" spans="1:19" x14ac:dyDescent="0.3">
      <c r="A356" s="76"/>
      <c r="B356" s="19"/>
      <c r="C356" s="26"/>
      <c r="D356" s="26"/>
      <c r="E356" s="26"/>
      <c r="F356" s="26"/>
      <c r="G356" s="26"/>
      <c r="R356"/>
      <c r="S356"/>
    </row>
    <row r="357" spans="1:19" x14ac:dyDescent="0.3">
      <c r="A357" s="76"/>
      <c r="B357" s="19"/>
      <c r="C357" s="26"/>
      <c r="D357" s="26"/>
      <c r="E357" s="26"/>
      <c r="F357" s="26"/>
      <c r="G357" s="26"/>
      <c r="R357"/>
      <c r="S357"/>
    </row>
    <row r="358" spans="1:19" x14ac:dyDescent="0.3">
      <c r="A358" s="76"/>
      <c r="B358" s="19"/>
      <c r="C358" s="26"/>
      <c r="D358" s="26"/>
      <c r="E358" s="26"/>
      <c r="F358" s="26"/>
      <c r="G358" s="26"/>
      <c r="R358"/>
      <c r="S358"/>
    </row>
    <row r="359" spans="1:19" x14ac:dyDescent="0.3">
      <c r="A359" s="76"/>
      <c r="B359" s="19"/>
      <c r="C359" s="26"/>
      <c r="D359" s="26"/>
      <c r="E359" s="26"/>
      <c r="F359" s="26"/>
      <c r="G359" s="26"/>
      <c r="R359"/>
      <c r="S359"/>
    </row>
    <row r="360" spans="1:19" x14ac:dyDescent="0.3">
      <c r="A360" s="76"/>
      <c r="B360" s="19"/>
      <c r="C360" s="26"/>
      <c r="D360" s="26"/>
      <c r="E360" s="26"/>
      <c r="F360" s="26"/>
      <c r="G360" s="26"/>
      <c r="R360"/>
      <c r="S360"/>
    </row>
    <row r="361" spans="1:19" x14ac:dyDescent="0.3">
      <c r="A361" s="76"/>
      <c r="B361" s="19"/>
      <c r="C361" s="26"/>
      <c r="D361" s="26"/>
      <c r="E361" s="26"/>
      <c r="F361" s="26"/>
      <c r="G361" s="26"/>
      <c r="R361"/>
      <c r="S361"/>
    </row>
    <row r="362" spans="1:19" x14ac:dyDescent="0.3">
      <c r="A362" s="76"/>
      <c r="B362" s="19"/>
      <c r="C362" s="26"/>
      <c r="D362" s="26"/>
      <c r="E362" s="26"/>
      <c r="F362" s="26"/>
      <c r="G362" s="26"/>
      <c r="R362"/>
      <c r="S362"/>
    </row>
    <row r="363" spans="1:19" x14ac:dyDescent="0.3">
      <c r="A363" s="76"/>
      <c r="B363" s="19"/>
      <c r="C363" s="26"/>
      <c r="D363" s="26"/>
      <c r="E363" s="26"/>
      <c r="F363" s="26"/>
      <c r="G363" s="26"/>
      <c r="R363"/>
      <c r="S363"/>
    </row>
    <row r="364" spans="1:19" x14ac:dyDescent="0.3">
      <c r="A364" s="76"/>
      <c r="B364" s="19"/>
      <c r="C364" s="26"/>
      <c r="D364" s="26"/>
      <c r="E364" s="26"/>
      <c r="F364" s="26"/>
      <c r="G364" s="26"/>
      <c r="R364"/>
      <c r="S364"/>
    </row>
    <row r="365" spans="1:19" x14ac:dyDescent="0.3">
      <c r="A365" s="76"/>
      <c r="B365" s="19"/>
      <c r="C365" s="26"/>
      <c r="D365" s="26"/>
      <c r="E365" s="26"/>
      <c r="F365" s="26"/>
      <c r="G365" s="26"/>
      <c r="R365"/>
      <c r="S365"/>
    </row>
    <row r="366" spans="1:19" x14ac:dyDescent="0.3">
      <c r="A366" s="76"/>
      <c r="B366" s="19"/>
      <c r="C366" s="26"/>
      <c r="D366" s="26"/>
      <c r="E366" s="26"/>
      <c r="F366" s="26"/>
      <c r="G366" s="26"/>
      <c r="R366"/>
      <c r="S366"/>
    </row>
    <row r="367" spans="1:19" x14ac:dyDescent="0.3">
      <c r="A367" s="76"/>
      <c r="B367" s="19"/>
      <c r="C367" s="26"/>
      <c r="D367" s="26"/>
      <c r="E367" s="26"/>
      <c r="F367" s="26"/>
      <c r="G367" s="26"/>
      <c r="R367"/>
      <c r="S367"/>
    </row>
    <row r="368" spans="1:19" x14ac:dyDescent="0.3">
      <c r="A368" s="76"/>
      <c r="B368" s="19"/>
      <c r="C368" s="26"/>
      <c r="D368" s="26"/>
      <c r="E368" s="26"/>
      <c r="F368" s="26"/>
      <c r="G368" s="26"/>
      <c r="R368"/>
      <c r="S368"/>
    </row>
    <row r="369" spans="1:19" x14ac:dyDescent="0.3">
      <c r="A369" s="76"/>
      <c r="B369" s="19"/>
      <c r="C369" s="26"/>
      <c r="D369" s="26"/>
      <c r="E369" s="26"/>
      <c r="F369" s="26"/>
      <c r="G369" s="26"/>
      <c r="R369"/>
      <c r="S369"/>
    </row>
    <row r="370" spans="1:19" x14ac:dyDescent="0.3">
      <c r="A370" s="76"/>
      <c r="B370" s="19"/>
      <c r="C370" s="26"/>
      <c r="D370" s="26"/>
      <c r="E370" s="26"/>
      <c r="F370" s="26"/>
      <c r="G370" s="26"/>
      <c r="R370"/>
      <c r="S370"/>
    </row>
    <row r="371" spans="1:19" x14ac:dyDescent="0.3">
      <c r="A371" s="76"/>
      <c r="B371" s="19"/>
      <c r="C371" s="26"/>
      <c r="D371" s="26"/>
      <c r="E371" s="26"/>
      <c r="F371" s="26"/>
      <c r="G371" s="26"/>
      <c r="R371"/>
      <c r="S371"/>
    </row>
    <row r="372" spans="1:19" x14ac:dyDescent="0.3">
      <c r="A372" s="76"/>
      <c r="B372" s="19"/>
      <c r="C372" s="26"/>
      <c r="D372" s="26"/>
      <c r="E372" s="26"/>
      <c r="F372" s="26"/>
      <c r="G372" s="26"/>
      <c r="R372"/>
      <c r="S372"/>
    </row>
    <row r="373" spans="1:19" x14ac:dyDescent="0.3">
      <c r="A373" s="76"/>
      <c r="B373" s="19"/>
      <c r="C373" s="26"/>
      <c r="D373" s="26"/>
      <c r="E373" s="26"/>
      <c r="F373" s="26"/>
      <c r="G373" s="26"/>
      <c r="R373"/>
      <c r="S373"/>
    </row>
    <row r="374" spans="1:19" x14ac:dyDescent="0.3">
      <c r="A374" s="76"/>
      <c r="B374" s="19"/>
      <c r="C374" s="26"/>
      <c r="D374" s="26"/>
      <c r="E374" s="26"/>
      <c r="F374" s="26"/>
      <c r="G374" s="26"/>
      <c r="R374"/>
      <c r="S374"/>
    </row>
    <row r="375" spans="1:19" x14ac:dyDescent="0.3">
      <c r="A375" s="76"/>
      <c r="B375" s="19"/>
      <c r="C375" s="26"/>
      <c r="D375" s="26"/>
      <c r="E375" s="26"/>
      <c r="F375" s="26"/>
      <c r="G375" s="26"/>
      <c r="R375"/>
      <c r="S375"/>
    </row>
    <row r="376" spans="1:19" x14ac:dyDescent="0.3">
      <c r="A376" s="76"/>
      <c r="B376" s="19"/>
      <c r="C376" s="26"/>
      <c r="D376" s="26"/>
      <c r="E376" s="26"/>
      <c r="F376" s="26"/>
      <c r="G376" s="26"/>
      <c r="R376"/>
      <c r="S376"/>
    </row>
    <row r="377" spans="1:19" x14ac:dyDescent="0.3">
      <c r="A377" s="76"/>
      <c r="B377" s="19"/>
      <c r="C377" s="26"/>
      <c r="D377" s="26"/>
      <c r="E377" s="26"/>
      <c r="F377" s="26"/>
      <c r="G377" s="26"/>
      <c r="R377"/>
      <c r="S377"/>
    </row>
    <row r="378" spans="1:19" x14ac:dyDescent="0.3">
      <c r="A378" s="76"/>
      <c r="B378" s="19"/>
      <c r="C378" s="26"/>
      <c r="D378" s="26"/>
      <c r="E378" s="26"/>
      <c r="F378" s="26"/>
      <c r="G378" s="26"/>
      <c r="R378"/>
      <c r="S378"/>
    </row>
    <row r="379" spans="1:19" x14ac:dyDescent="0.3">
      <c r="A379" s="76"/>
      <c r="B379" s="19"/>
      <c r="C379" s="26"/>
      <c r="D379" s="26"/>
      <c r="E379" s="26"/>
      <c r="F379" s="26"/>
      <c r="G379" s="26"/>
      <c r="R379"/>
      <c r="S379"/>
    </row>
    <row r="380" spans="1:19" x14ac:dyDescent="0.3">
      <c r="A380" s="76"/>
      <c r="B380" s="19"/>
      <c r="C380" s="26"/>
      <c r="D380" s="26"/>
      <c r="E380" s="26"/>
      <c r="F380" s="26"/>
      <c r="G380" s="26"/>
      <c r="R380"/>
      <c r="S380"/>
    </row>
    <row r="381" spans="1:19" x14ac:dyDescent="0.3">
      <c r="A381" s="76"/>
      <c r="B381" s="19"/>
      <c r="C381" s="26"/>
      <c r="D381" s="26"/>
      <c r="E381" s="26"/>
      <c r="F381" s="26"/>
      <c r="G381" s="26"/>
      <c r="R381"/>
      <c r="S381"/>
    </row>
    <row r="382" spans="1:19" x14ac:dyDescent="0.3">
      <c r="A382" s="76"/>
      <c r="B382" s="19"/>
      <c r="C382" s="26"/>
      <c r="D382" s="26"/>
      <c r="E382" s="26"/>
      <c r="F382" s="26"/>
      <c r="G382" s="26"/>
      <c r="R382"/>
      <c r="S382"/>
    </row>
    <row r="383" spans="1:19" x14ac:dyDescent="0.3">
      <c r="A383" s="76"/>
      <c r="B383" s="19"/>
      <c r="C383" s="26"/>
      <c r="D383" s="26"/>
      <c r="E383" s="26"/>
      <c r="F383" s="26"/>
      <c r="G383" s="26"/>
      <c r="R383"/>
      <c r="S383"/>
    </row>
    <row r="384" spans="1:19" x14ac:dyDescent="0.3">
      <c r="A384" s="76"/>
      <c r="B384" s="19"/>
      <c r="C384" s="26"/>
      <c r="D384" s="26"/>
      <c r="E384" s="26"/>
      <c r="F384" s="26"/>
      <c r="G384" s="26"/>
      <c r="R384"/>
      <c r="S384"/>
    </row>
    <row r="385" spans="1:19" x14ac:dyDescent="0.3">
      <c r="A385" s="76"/>
      <c r="B385" s="19"/>
      <c r="C385" s="26"/>
      <c r="D385" s="26"/>
      <c r="E385" s="26"/>
      <c r="F385" s="26"/>
      <c r="G385" s="26"/>
      <c r="R385"/>
      <c r="S385"/>
    </row>
    <row r="386" spans="1:19" x14ac:dyDescent="0.3">
      <c r="A386" s="76"/>
      <c r="B386" s="19"/>
      <c r="C386" s="26"/>
      <c r="D386" s="26"/>
      <c r="E386" s="26"/>
      <c r="F386" s="26"/>
      <c r="G386" s="26"/>
      <c r="R386"/>
      <c r="S386"/>
    </row>
    <row r="387" spans="1:19" x14ac:dyDescent="0.3">
      <c r="A387" s="76"/>
      <c r="B387" s="19"/>
      <c r="C387" s="26"/>
      <c r="D387" s="26"/>
      <c r="E387" s="26"/>
      <c r="F387" s="26"/>
      <c r="G387" s="26"/>
      <c r="R387"/>
      <c r="S387"/>
    </row>
    <row r="388" spans="1:19" x14ac:dyDescent="0.3">
      <c r="A388" s="76"/>
      <c r="B388" s="19"/>
      <c r="C388" s="26"/>
      <c r="D388" s="26"/>
      <c r="E388" s="26"/>
      <c r="F388" s="26"/>
      <c r="G388" s="26"/>
      <c r="R388"/>
      <c r="S388"/>
    </row>
    <row r="389" spans="1:19" x14ac:dyDescent="0.3">
      <c r="A389" s="76"/>
      <c r="B389" s="19"/>
      <c r="C389" s="26"/>
      <c r="D389" s="26"/>
      <c r="E389" s="26"/>
      <c r="F389" s="26"/>
      <c r="G389" s="26"/>
      <c r="R389"/>
      <c r="S389"/>
    </row>
    <row r="390" spans="1:19" x14ac:dyDescent="0.3">
      <c r="A390" s="76"/>
      <c r="B390" s="19"/>
      <c r="C390" s="26"/>
      <c r="D390" s="26"/>
      <c r="E390" s="26"/>
      <c r="F390" s="26"/>
      <c r="G390" s="26"/>
      <c r="R390"/>
      <c r="S390"/>
    </row>
    <row r="391" spans="1:19" x14ac:dyDescent="0.3">
      <c r="A391" s="76"/>
      <c r="B391" s="19"/>
      <c r="C391" s="26"/>
      <c r="D391" s="26"/>
      <c r="E391" s="26"/>
      <c r="F391" s="26"/>
      <c r="G391" s="26"/>
      <c r="R391"/>
      <c r="S391"/>
    </row>
    <row r="392" spans="1:19" x14ac:dyDescent="0.3">
      <c r="A392" s="76"/>
      <c r="B392" s="19"/>
      <c r="C392" s="26"/>
      <c r="D392" s="26"/>
      <c r="E392" s="26"/>
      <c r="F392" s="26"/>
      <c r="G392" s="26"/>
      <c r="R392"/>
      <c r="S392"/>
    </row>
    <row r="393" spans="1:19" x14ac:dyDescent="0.3">
      <c r="A393" s="76"/>
      <c r="B393" s="19"/>
      <c r="C393" s="26"/>
      <c r="D393" s="26"/>
      <c r="E393" s="26"/>
      <c r="F393" s="26"/>
      <c r="G393" s="26"/>
      <c r="R393"/>
      <c r="S393"/>
    </row>
    <row r="394" spans="1:19" x14ac:dyDescent="0.3">
      <c r="A394" s="76"/>
      <c r="B394" s="19"/>
      <c r="C394" s="26"/>
      <c r="D394" s="26"/>
      <c r="E394" s="26"/>
      <c r="F394" s="26"/>
      <c r="G394" s="26"/>
      <c r="R394"/>
      <c r="S394"/>
    </row>
    <row r="395" spans="1:19" x14ac:dyDescent="0.3">
      <c r="A395" s="76"/>
      <c r="B395" s="19"/>
      <c r="C395" s="26"/>
      <c r="D395" s="26"/>
      <c r="E395" s="26"/>
      <c r="F395" s="26"/>
      <c r="G395" s="26"/>
      <c r="R395"/>
      <c r="S395"/>
    </row>
    <row r="396" spans="1:19" x14ac:dyDescent="0.3">
      <c r="A396" s="76"/>
      <c r="B396" s="19"/>
      <c r="C396" s="26"/>
      <c r="D396" s="26"/>
      <c r="E396" s="26"/>
      <c r="F396" s="26"/>
      <c r="G396" s="26"/>
      <c r="R396"/>
      <c r="S396"/>
    </row>
    <row r="397" spans="1:19" x14ac:dyDescent="0.3">
      <c r="A397" s="76"/>
      <c r="B397" s="19"/>
      <c r="C397" s="26"/>
      <c r="D397" s="26"/>
      <c r="E397" s="26"/>
      <c r="F397" s="26"/>
      <c r="G397" s="26"/>
      <c r="R397"/>
      <c r="S397"/>
    </row>
    <row r="398" spans="1:19" x14ac:dyDescent="0.3">
      <c r="A398" s="76"/>
      <c r="B398" s="19"/>
      <c r="C398" s="26"/>
      <c r="D398" s="26"/>
      <c r="E398" s="26"/>
      <c r="F398" s="26"/>
      <c r="G398" s="26"/>
      <c r="R398"/>
      <c r="S398"/>
    </row>
    <row r="399" spans="1:19" x14ac:dyDescent="0.3">
      <c r="A399" s="76"/>
      <c r="B399" s="19"/>
      <c r="C399" s="26"/>
      <c r="D399" s="26"/>
      <c r="E399" s="26"/>
      <c r="F399" s="26"/>
      <c r="G399" s="26"/>
      <c r="R399"/>
      <c r="S399"/>
    </row>
    <row r="400" spans="1:19" x14ac:dyDescent="0.3">
      <c r="A400" s="76"/>
      <c r="B400" s="19"/>
      <c r="C400" s="26"/>
      <c r="D400" s="26"/>
      <c r="E400" s="26"/>
      <c r="F400" s="26"/>
      <c r="G400" s="26"/>
      <c r="R400"/>
      <c r="S400"/>
    </row>
    <row r="401" spans="1:19" x14ac:dyDescent="0.3">
      <c r="A401" s="76"/>
      <c r="B401" s="19"/>
      <c r="C401" s="26"/>
      <c r="D401" s="26"/>
      <c r="E401" s="26"/>
      <c r="F401" s="26"/>
      <c r="G401" s="26"/>
      <c r="R401"/>
      <c r="S401"/>
    </row>
    <row r="402" spans="1:19" x14ac:dyDescent="0.3">
      <c r="A402" s="76"/>
      <c r="B402" s="19"/>
      <c r="C402" s="26"/>
      <c r="D402" s="26"/>
      <c r="E402" s="26"/>
      <c r="F402" s="26"/>
      <c r="G402" s="26"/>
      <c r="R402"/>
      <c r="S402"/>
    </row>
    <row r="403" spans="1:19" x14ac:dyDescent="0.3">
      <c r="A403" s="76"/>
      <c r="B403" s="19"/>
      <c r="C403" s="26"/>
      <c r="D403" s="26"/>
      <c r="E403" s="26"/>
      <c r="F403" s="26"/>
      <c r="G403" s="26"/>
      <c r="R403"/>
      <c r="S403"/>
    </row>
    <row r="404" spans="1:19" x14ac:dyDescent="0.3">
      <c r="A404" s="76"/>
      <c r="B404" s="19"/>
      <c r="C404" s="26"/>
      <c r="D404" s="26"/>
      <c r="E404" s="26"/>
      <c r="F404" s="26"/>
      <c r="G404" s="26"/>
      <c r="R404"/>
      <c r="S404"/>
    </row>
    <row r="405" spans="1:19" x14ac:dyDescent="0.3">
      <c r="A405" s="76"/>
      <c r="B405" s="19"/>
      <c r="C405" s="26"/>
      <c r="D405" s="26"/>
      <c r="E405" s="26"/>
      <c r="F405" s="26"/>
      <c r="G405" s="26"/>
      <c r="R405"/>
      <c r="S405"/>
    </row>
    <row r="406" spans="1:19" x14ac:dyDescent="0.3">
      <c r="A406" s="76"/>
      <c r="B406" s="19"/>
      <c r="C406" s="26"/>
      <c r="D406" s="26"/>
      <c r="E406" s="26"/>
      <c r="F406" s="26"/>
      <c r="G406" s="26"/>
      <c r="R406"/>
      <c r="S406"/>
    </row>
    <row r="407" spans="1:19" x14ac:dyDescent="0.3">
      <c r="A407" s="76"/>
      <c r="B407" s="19"/>
      <c r="C407" s="26"/>
      <c r="D407" s="26"/>
      <c r="E407" s="26"/>
      <c r="F407" s="26"/>
      <c r="G407" s="26"/>
      <c r="R407"/>
      <c r="S407"/>
    </row>
    <row r="408" spans="1:19" x14ac:dyDescent="0.3">
      <c r="A408" s="76"/>
      <c r="B408" s="19"/>
      <c r="C408" s="26"/>
      <c r="D408" s="26"/>
      <c r="E408" s="26"/>
      <c r="F408" s="26"/>
      <c r="G408" s="26"/>
      <c r="R408"/>
      <c r="S408"/>
    </row>
    <row r="409" spans="1:19" x14ac:dyDescent="0.3">
      <c r="A409" s="76"/>
      <c r="B409" s="19"/>
      <c r="C409" s="26"/>
      <c r="D409" s="26"/>
      <c r="E409" s="26"/>
      <c r="F409" s="26"/>
      <c r="G409" s="26"/>
      <c r="R409"/>
      <c r="S409"/>
    </row>
    <row r="410" spans="1:19" x14ac:dyDescent="0.3">
      <c r="A410" s="76"/>
      <c r="B410" s="19"/>
      <c r="C410" s="26"/>
      <c r="D410" s="26"/>
      <c r="E410" s="26"/>
      <c r="F410" s="26"/>
      <c r="G410" s="26"/>
      <c r="R410"/>
      <c r="S410"/>
    </row>
    <row r="411" spans="1:19" x14ac:dyDescent="0.3">
      <c r="A411" s="76"/>
      <c r="B411" s="19"/>
      <c r="C411" s="26"/>
      <c r="D411" s="26"/>
      <c r="E411" s="26"/>
      <c r="F411" s="26"/>
      <c r="G411" s="26"/>
      <c r="R411"/>
      <c r="S411"/>
    </row>
    <row r="412" spans="1:19" x14ac:dyDescent="0.3">
      <c r="A412" s="76"/>
      <c r="B412" s="19"/>
      <c r="C412" s="26"/>
      <c r="D412" s="26"/>
      <c r="E412" s="26"/>
      <c r="F412" s="26"/>
      <c r="G412" s="26"/>
      <c r="R412"/>
      <c r="S412"/>
    </row>
    <row r="413" spans="1:19" x14ac:dyDescent="0.3">
      <c r="A413" s="76"/>
      <c r="B413" s="19"/>
      <c r="C413" s="26"/>
      <c r="D413" s="26"/>
      <c r="E413" s="26"/>
      <c r="F413" s="26"/>
      <c r="G413" s="26"/>
      <c r="R413"/>
      <c r="S413"/>
    </row>
    <row r="414" spans="1:19" x14ac:dyDescent="0.3">
      <c r="A414" s="76"/>
      <c r="B414" s="19"/>
      <c r="C414" s="26"/>
      <c r="D414" s="26"/>
      <c r="E414" s="26"/>
      <c r="F414" s="26"/>
      <c r="G414" s="26"/>
      <c r="R414"/>
      <c r="S414"/>
    </row>
    <row r="415" spans="1:19" x14ac:dyDescent="0.3">
      <c r="A415" s="76"/>
      <c r="B415" s="19"/>
      <c r="C415" s="26"/>
      <c r="D415" s="26"/>
      <c r="E415" s="26"/>
      <c r="F415" s="26"/>
      <c r="G415" s="26"/>
      <c r="R415"/>
      <c r="S415"/>
    </row>
    <row r="416" spans="1:19" x14ac:dyDescent="0.3">
      <c r="A416" s="76"/>
      <c r="B416" s="19"/>
      <c r="C416" s="26"/>
      <c r="D416" s="26"/>
      <c r="E416" s="26"/>
      <c r="F416" s="26"/>
      <c r="G416" s="26"/>
      <c r="R416"/>
      <c r="S416"/>
    </row>
    <row r="417" spans="1:19" x14ac:dyDescent="0.3">
      <c r="A417" s="76"/>
      <c r="B417" s="19"/>
      <c r="C417" s="26"/>
      <c r="D417" s="26"/>
      <c r="E417" s="26"/>
      <c r="F417" s="26"/>
      <c r="G417" s="26"/>
      <c r="R417"/>
      <c r="S417"/>
    </row>
    <row r="418" spans="1:19" x14ac:dyDescent="0.3">
      <c r="A418" s="76"/>
      <c r="B418" s="19"/>
      <c r="C418" s="26"/>
      <c r="D418" s="26"/>
      <c r="E418" s="26"/>
      <c r="F418" s="26"/>
      <c r="G418" s="26"/>
      <c r="R418"/>
      <c r="S418"/>
    </row>
    <row r="419" spans="1:19" x14ac:dyDescent="0.3">
      <c r="A419" s="76"/>
      <c r="B419" s="19"/>
      <c r="C419" s="26"/>
      <c r="D419" s="26"/>
      <c r="E419" s="26"/>
      <c r="F419" s="26"/>
      <c r="G419" s="26"/>
      <c r="R419"/>
      <c r="S419"/>
    </row>
    <row r="420" spans="1:19" x14ac:dyDescent="0.3">
      <c r="A420" s="76"/>
      <c r="B420" s="19"/>
      <c r="C420" s="26"/>
      <c r="D420" s="26"/>
      <c r="E420" s="26"/>
      <c r="F420" s="26"/>
      <c r="G420" s="26"/>
      <c r="R420"/>
      <c r="S420"/>
    </row>
    <row r="421" spans="1:19" x14ac:dyDescent="0.3">
      <c r="A421" s="76"/>
      <c r="B421" s="19"/>
      <c r="C421" s="26"/>
      <c r="D421" s="26"/>
      <c r="E421" s="26"/>
      <c r="F421" s="26"/>
      <c r="G421" s="26"/>
      <c r="R421"/>
      <c r="S421"/>
    </row>
    <row r="422" spans="1:19" x14ac:dyDescent="0.3">
      <c r="A422" s="76"/>
      <c r="B422" s="19"/>
      <c r="C422" s="26"/>
      <c r="D422" s="26"/>
      <c r="E422" s="26"/>
      <c r="F422" s="26"/>
      <c r="G422" s="26"/>
      <c r="R422"/>
      <c r="S422"/>
    </row>
    <row r="423" spans="1:19" x14ac:dyDescent="0.3">
      <c r="A423" s="76"/>
      <c r="B423" s="19"/>
      <c r="C423" s="26"/>
      <c r="D423" s="26"/>
      <c r="E423" s="26"/>
      <c r="F423" s="26"/>
      <c r="G423" s="26"/>
      <c r="R423"/>
      <c r="S423"/>
    </row>
    <row r="424" spans="1:19" x14ac:dyDescent="0.3">
      <c r="A424" s="76"/>
      <c r="B424" s="19"/>
      <c r="C424" s="26"/>
      <c r="D424" s="26"/>
      <c r="E424" s="26"/>
      <c r="F424" s="26"/>
      <c r="G424" s="26"/>
      <c r="R424"/>
      <c r="S424"/>
    </row>
    <row r="425" spans="1:19" x14ac:dyDescent="0.3">
      <c r="A425" s="76"/>
      <c r="B425" s="19"/>
      <c r="C425" s="26"/>
      <c r="D425" s="26"/>
      <c r="E425" s="26"/>
      <c r="F425" s="26"/>
      <c r="G425" s="26"/>
      <c r="R425"/>
      <c r="S425"/>
    </row>
    <row r="426" spans="1:19" x14ac:dyDescent="0.3">
      <c r="A426" s="76"/>
      <c r="B426" s="19"/>
      <c r="C426" s="26"/>
      <c r="D426" s="26"/>
      <c r="E426" s="26"/>
      <c r="F426" s="26"/>
      <c r="G426" s="26"/>
      <c r="R426"/>
      <c r="S426"/>
    </row>
    <row r="427" spans="1:19" x14ac:dyDescent="0.3">
      <c r="A427" s="76"/>
      <c r="B427" s="19"/>
      <c r="C427" s="26"/>
      <c r="D427" s="26"/>
      <c r="E427" s="26"/>
      <c r="F427" s="26"/>
      <c r="G427" s="26"/>
      <c r="R427"/>
      <c r="S427"/>
    </row>
    <row r="428" spans="1:19" x14ac:dyDescent="0.3">
      <c r="A428" s="76"/>
      <c r="B428" s="19"/>
      <c r="C428" s="26"/>
      <c r="D428" s="26"/>
      <c r="E428" s="26"/>
      <c r="F428" s="26"/>
      <c r="G428" s="26"/>
      <c r="R428"/>
      <c r="S428"/>
    </row>
    <row r="429" spans="1:19" x14ac:dyDescent="0.3">
      <c r="A429" s="76"/>
      <c r="B429" s="19"/>
      <c r="C429" s="26"/>
      <c r="D429" s="26"/>
      <c r="E429" s="26"/>
      <c r="F429" s="26"/>
      <c r="G429" s="26"/>
      <c r="R429"/>
      <c r="S429"/>
    </row>
    <row r="430" spans="1:19" x14ac:dyDescent="0.3">
      <c r="A430" s="76"/>
      <c r="B430" s="19"/>
      <c r="C430" s="26"/>
      <c r="D430" s="26"/>
      <c r="E430" s="26"/>
      <c r="F430" s="26"/>
      <c r="G430" s="26"/>
      <c r="R430"/>
      <c r="S430"/>
    </row>
    <row r="431" spans="1:19" x14ac:dyDescent="0.3">
      <c r="A431" s="76"/>
      <c r="B431" s="19"/>
      <c r="C431" s="26"/>
      <c r="D431" s="26"/>
      <c r="E431" s="26"/>
      <c r="F431" s="26"/>
      <c r="G431" s="26"/>
      <c r="R431"/>
      <c r="S431"/>
    </row>
    <row r="432" spans="1:19" x14ac:dyDescent="0.3">
      <c r="A432" s="76"/>
      <c r="B432" s="19"/>
      <c r="C432" s="26"/>
      <c r="D432" s="26"/>
      <c r="E432" s="26"/>
      <c r="F432" s="26"/>
      <c r="G432" s="26"/>
      <c r="R432"/>
      <c r="S432"/>
    </row>
    <row r="433" spans="1:19" x14ac:dyDescent="0.3">
      <c r="A433" s="76"/>
      <c r="B433" s="19"/>
      <c r="C433" s="26"/>
      <c r="D433" s="26"/>
      <c r="E433" s="26"/>
      <c r="F433" s="26"/>
      <c r="G433" s="26"/>
      <c r="R433"/>
      <c r="S433"/>
    </row>
    <row r="434" spans="1:19" x14ac:dyDescent="0.3">
      <c r="A434" s="76"/>
      <c r="B434" s="19"/>
      <c r="C434" s="26"/>
      <c r="D434" s="26"/>
      <c r="E434" s="26"/>
      <c r="F434" s="26"/>
      <c r="G434" s="26"/>
      <c r="R434"/>
      <c r="S434"/>
    </row>
    <row r="435" spans="1:19" x14ac:dyDescent="0.3">
      <c r="A435" s="76"/>
      <c r="B435" s="19"/>
      <c r="C435" s="26"/>
      <c r="D435" s="26"/>
      <c r="E435" s="26"/>
      <c r="F435" s="26"/>
      <c r="G435" s="26"/>
      <c r="R435"/>
      <c r="S435"/>
    </row>
    <row r="436" spans="1:19" x14ac:dyDescent="0.3">
      <c r="A436" s="76"/>
      <c r="B436" s="19"/>
      <c r="C436" s="26"/>
      <c r="D436" s="26"/>
      <c r="E436" s="26"/>
      <c r="F436" s="26"/>
      <c r="G436" s="26"/>
      <c r="R436"/>
      <c r="S436"/>
    </row>
    <row r="437" spans="1:19" x14ac:dyDescent="0.3">
      <c r="A437" s="76"/>
      <c r="B437" s="19"/>
      <c r="C437" s="26"/>
      <c r="D437" s="26"/>
      <c r="E437" s="26"/>
      <c r="F437" s="26"/>
      <c r="G437" s="26"/>
      <c r="R437"/>
      <c r="S437"/>
    </row>
    <row r="438" spans="1:19" x14ac:dyDescent="0.3">
      <c r="A438" s="76"/>
      <c r="B438" s="19"/>
      <c r="C438" s="26"/>
      <c r="D438" s="26"/>
      <c r="E438" s="26"/>
      <c r="F438" s="26"/>
      <c r="G438" s="26"/>
      <c r="R438"/>
      <c r="S438"/>
    </row>
    <row r="439" spans="1:19" x14ac:dyDescent="0.3">
      <c r="A439" s="76"/>
      <c r="B439" s="19"/>
      <c r="C439" s="26"/>
      <c r="D439" s="26"/>
      <c r="E439" s="26"/>
      <c r="F439" s="26"/>
      <c r="G439" s="26"/>
      <c r="R439"/>
      <c r="S439"/>
    </row>
    <row r="440" spans="1:19" x14ac:dyDescent="0.3">
      <c r="A440" s="76"/>
      <c r="B440" s="19"/>
      <c r="C440" s="26"/>
      <c r="D440" s="26"/>
      <c r="E440" s="26"/>
      <c r="F440" s="26"/>
      <c r="G440" s="26"/>
      <c r="R440"/>
      <c r="S440"/>
    </row>
    <row r="441" spans="1:19" x14ac:dyDescent="0.3">
      <c r="A441" s="76"/>
      <c r="B441" s="19"/>
      <c r="C441" s="26"/>
      <c r="D441" s="26"/>
      <c r="E441" s="26"/>
      <c r="F441" s="26"/>
      <c r="G441" s="26"/>
      <c r="R441"/>
      <c r="S441"/>
    </row>
    <row r="442" spans="1:19" x14ac:dyDescent="0.3">
      <c r="A442" s="76"/>
      <c r="B442" s="19"/>
      <c r="C442" s="26"/>
      <c r="D442" s="26"/>
      <c r="E442" s="26"/>
      <c r="F442" s="26"/>
      <c r="G442" s="26"/>
      <c r="R442"/>
      <c r="S442"/>
    </row>
    <row r="443" spans="1:19" x14ac:dyDescent="0.3">
      <c r="A443" s="76"/>
      <c r="B443" s="19"/>
      <c r="C443" s="26"/>
      <c r="D443" s="26"/>
      <c r="E443" s="26"/>
      <c r="F443" s="26"/>
      <c r="G443" s="26"/>
      <c r="R443"/>
      <c r="S443"/>
    </row>
    <row r="444" spans="1:19" x14ac:dyDescent="0.3">
      <c r="A444" s="76"/>
      <c r="B444" s="19"/>
      <c r="C444" s="26"/>
      <c r="D444" s="26"/>
      <c r="E444" s="26"/>
      <c r="F444" s="26"/>
      <c r="G444" s="26"/>
      <c r="R444"/>
      <c r="S444"/>
    </row>
    <row r="445" spans="1:19" x14ac:dyDescent="0.3">
      <c r="A445" s="76"/>
      <c r="B445" s="19"/>
      <c r="C445" s="26"/>
      <c r="D445" s="26"/>
      <c r="E445" s="26"/>
      <c r="F445" s="26"/>
      <c r="G445" s="26"/>
      <c r="R445"/>
      <c r="S445"/>
    </row>
    <row r="446" spans="1:19" x14ac:dyDescent="0.3">
      <c r="A446" s="76"/>
      <c r="B446" s="19"/>
      <c r="C446" s="26"/>
      <c r="D446" s="26"/>
      <c r="E446" s="26"/>
      <c r="F446" s="26"/>
      <c r="G446" s="26"/>
      <c r="R446"/>
      <c r="S446"/>
    </row>
    <row r="447" spans="1:19" x14ac:dyDescent="0.3">
      <c r="A447" s="76"/>
      <c r="B447" s="19"/>
      <c r="C447" s="26"/>
      <c r="D447" s="26"/>
      <c r="E447" s="26"/>
      <c r="F447" s="26"/>
      <c r="G447" s="26"/>
      <c r="R447"/>
      <c r="S447"/>
    </row>
    <row r="448" spans="1:19" x14ac:dyDescent="0.3">
      <c r="A448" s="76"/>
      <c r="B448" s="19"/>
      <c r="C448" s="26"/>
      <c r="D448" s="26"/>
      <c r="E448" s="26"/>
      <c r="F448" s="26"/>
      <c r="G448" s="26"/>
      <c r="R448"/>
      <c r="S448"/>
    </row>
    <row r="449" spans="1:19" x14ac:dyDescent="0.3">
      <c r="A449" s="76"/>
      <c r="B449" s="19"/>
      <c r="C449" s="26"/>
      <c r="D449" s="26"/>
      <c r="E449" s="26"/>
      <c r="F449" s="26"/>
      <c r="G449" s="26"/>
      <c r="R449"/>
      <c r="S449"/>
    </row>
    <row r="450" spans="1:19" x14ac:dyDescent="0.3">
      <c r="A450" s="76"/>
      <c r="B450" s="19"/>
      <c r="C450" s="26"/>
      <c r="D450" s="26"/>
      <c r="E450" s="26"/>
      <c r="F450" s="26"/>
      <c r="G450" s="26"/>
      <c r="R450"/>
      <c r="S450"/>
    </row>
    <row r="451" spans="1:19" x14ac:dyDescent="0.3">
      <c r="A451" s="77"/>
      <c r="B451" s="22"/>
      <c r="C451" s="26"/>
      <c r="D451" s="26"/>
      <c r="E451" s="26"/>
      <c r="F451" s="26"/>
      <c r="G451" s="26"/>
      <c r="R451"/>
      <c r="S451"/>
    </row>
    <row r="452" spans="1:19" x14ac:dyDescent="0.3">
      <c r="A452" s="77"/>
      <c r="B452" s="22"/>
      <c r="C452" s="26"/>
      <c r="D452" s="26"/>
      <c r="E452" s="26"/>
      <c r="F452" s="26"/>
      <c r="G452" s="26"/>
      <c r="R452"/>
      <c r="S452"/>
    </row>
    <row r="453" spans="1:19" x14ac:dyDescent="0.3">
      <c r="A453" s="77"/>
      <c r="B453" s="22"/>
      <c r="C453" s="26"/>
      <c r="D453" s="26"/>
      <c r="E453" s="26"/>
      <c r="F453" s="26"/>
      <c r="G453" s="26"/>
      <c r="R453"/>
      <c r="S453"/>
    </row>
    <row r="454" spans="1:19" x14ac:dyDescent="0.3">
      <c r="A454" s="77"/>
      <c r="B454" s="22"/>
      <c r="C454" s="26"/>
      <c r="D454" s="26"/>
      <c r="E454" s="26"/>
      <c r="F454" s="26"/>
      <c r="G454" s="26"/>
      <c r="R454"/>
      <c r="S454"/>
    </row>
    <row r="455" spans="1:19" x14ac:dyDescent="0.3">
      <c r="A455" s="77"/>
      <c r="B455" s="22"/>
      <c r="C455" s="26"/>
      <c r="D455" s="26"/>
      <c r="E455" s="26"/>
      <c r="F455" s="26"/>
      <c r="G455" s="26"/>
      <c r="R455"/>
      <c r="S455"/>
    </row>
    <row r="456" spans="1:19" x14ac:dyDescent="0.3">
      <c r="A456" s="77"/>
      <c r="B456" s="22"/>
      <c r="C456" s="26"/>
      <c r="D456" s="26"/>
      <c r="E456" s="26"/>
      <c r="F456" s="26"/>
      <c r="G456" s="26"/>
      <c r="R456"/>
      <c r="S456"/>
    </row>
    <row r="457" spans="1:19" x14ac:dyDescent="0.3">
      <c r="A457" s="77"/>
      <c r="B457" s="22"/>
      <c r="C457" s="26"/>
      <c r="D457" s="26"/>
      <c r="E457" s="26"/>
      <c r="F457" s="26"/>
      <c r="G457" s="26"/>
      <c r="R457"/>
      <c r="S457"/>
    </row>
    <row r="458" spans="1:19" x14ac:dyDescent="0.3">
      <c r="A458" s="77"/>
      <c r="B458" s="22"/>
      <c r="C458" s="26"/>
      <c r="D458" s="26"/>
      <c r="E458" s="26"/>
      <c r="F458" s="26"/>
      <c r="G458" s="26"/>
      <c r="R458"/>
      <c r="S458"/>
    </row>
    <row r="459" spans="1:19" x14ac:dyDescent="0.3">
      <c r="A459" s="77"/>
      <c r="B459" s="22"/>
      <c r="C459" s="26"/>
      <c r="D459" s="26"/>
      <c r="E459" s="26"/>
      <c r="F459" s="26"/>
      <c r="G459" s="26"/>
      <c r="R459"/>
      <c r="S459"/>
    </row>
    <row r="460" spans="1:19" x14ac:dyDescent="0.3">
      <c r="A460" s="77"/>
      <c r="B460" s="22"/>
      <c r="C460" s="26"/>
      <c r="D460" s="26"/>
      <c r="E460" s="26"/>
      <c r="F460" s="26"/>
      <c r="G460" s="26"/>
      <c r="R460"/>
      <c r="S460"/>
    </row>
    <row r="461" spans="1:19" x14ac:dyDescent="0.3">
      <c r="A461" s="77"/>
      <c r="B461" s="22"/>
      <c r="C461" s="26"/>
      <c r="D461" s="26"/>
      <c r="E461" s="26"/>
      <c r="F461" s="26"/>
      <c r="G461" s="26"/>
      <c r="R461" s="3"/>
      <c r="S461" s="3"/>
    </row>
    <row r="462" spans="1:19" x14ac:dyDescent="0.3">
      <c r="A462" s="77"/>
      <c r="B462" s="22"/>
      <c r="C462" s="26"/>
      <c r="D462" s="26"/>
      <c r="E462" s="26"/>
      <c r="F462" s="26"/>
      <c r="G462" s="26"/>
      <c r="R462" s="3"/>
      <c r="S462" s="3"/>
    </row>
    <row r="463" spans="1:19" x14ac:dyDescent="0.3">
      <c r="A463" s="77"/>
      <c r="B463" s="22"/>
      <c r="C463" s="26"/>
      <c r="D463" s="26"/>
      <c r="E463" s="26"/>
      <c r="F463" s="26"/>
      <c r="G463" s="26"/>
      <c r="R463" s="3"/>
      <c r="S463" s="3"/>
    </row>
    <row r="464" spans="1:19" x14ac:dyDescent="0.3">
      <c r="A464" s="77"/>
      <c r="B464" s="22"/>
      <c r="C464" s="26"/>
      <c r="D464" s="26"/>
      <c r="E464" s="26"/>
      <c r="F464" s="26"/>
      <c r="G464" s="26"/>
      <c r="R464" s="3"/>
      <c r="S464" s="3"/>
    </row>
    <row r="465" spans="1:19" x14ac:dyDescent="0.3">
      <c r="A465" s="77"/>
      <c r="B465" s="22"/>
      <c r="C465" s="26"/>
      <c r="D465" s="26"/>
      <c r="E465" s="26"/>
      <c r="F465" s="26"/>
      <c r="G465" s="26"/>
      <c r="R465" s="3"/>
      <c r="S465" s="3"/>
    </row>
    <row r="466" spans="1:19" x14ac:dyDescent="0.3">
      <c r="A466" s="77"/>
      <c r="B466" s="22"/>
      <c r="C466" s="26"/>
      <c r="D466" s="26"/>
      <c r="E466" s="26"/>
      <c r="F466" s="26"/>
      <c r="G466" s="26"/>
      <c r="R466" s="3"/>
      <c r="S466" s="3"/>
    </row>
    <row r="467" spans="1:19" x14ac:dyDescent="0.3">
      <c r="A467" s="77"/>
      <c r="B467" s="22"/>
      <c r="C467" s="26"/>
      <c r="D467" s="26"/>
      <c r="E467" s="26"/>
      <c r="F467" s="26"/>
      <c r="G467" s="26"/>
      <c r="R467" s="3"/>
      <c r="S467" s="3"/>
    </row>
    <row r="468" spans="1:19" x14ac:dyDescent="0.3">
      <c r="A468" s="77"/>
      <c r="B468" s="22"/>
      <c r="C468" s="26"/>
      <c r="D468" s="26"/>
      <c r="E468" s="26"/>
      <c r="F468" s="26"/>
      <c r="G468" s="26"/>
      <c r="R468" s="3"/>
      <c r="S468" s="3"/>
    </row>
    <row r="469" spans="1:19" x14ac:dyDescent="0.3">
      <c r="C469" s="26"/>
      <c r="D469" s="26"/>
      <c r="E469" s="26"/>
      <c r="F469" s="26"/>
      <c r="G469" s="26"/>
      <c r="R469" s="3"/>
      <c r="S469" s="3"/>
    </row>
    <row r="470" spans="1:19" x14ac:dyDescent="0.3">
      <c r="C470" s="26"/>
      <c r="D470" s="26"/>
      <c r="E470" s="26"/>
      <c r="F470" s="26"/>
      <c r="G470" s="26"/>
      <c r="R470" s="3"/>
      <c r="S470" s="3"/>
    </row>
    <row r="471" spans="1:19" x14ac:dyDescent="0.3">
      <c r="C471" s="26"/>
      <c r="D471" s="26"/>
      <c r="E471" s="26"/>
      <c r="F471" s="26"/>
      <c r="G471" s="26"/>
      <c r="R471" s="3"/>
      <c r="S471" s="3"/>
    </row>
    <row r="472" spans="1:19" x14ac:dyDescent="0.3">
      <c r="C472" s="26"/>
      <c r="D472" s="26"/>
      <c r="E472" s="26"/>
      <c r="F472" s="26"/>
      <c r="G472" s="26"/>
      <c r="R472" s="3"/>
      <c r="S472" s="3"/>
    </row>
    <row r="473" spans="1:19" x14ac:dyDescent="0.3">
      <c r="C473" s="26"/>
      <c r="D473" s="26"/>
      <c r="E473" s="26"/>
      <c r="F473" s="26"/>
      <c r="G473" s="26"/>
      <c r="R473" s="3"/>
      <c r="S473" s="3"/>
    </row>
    <row r="474" spans="1:19" x14ac:dyDescent="0.3">
      <c r="C474" s="26"/>
      <c r="D474" s="26"/>
      <c r="E474" s="26"/>
      <c r="F474" s="26"/>
      <c r="G474" s="26"/>
      <c r="R474" s="3"/>
      <c r="S474" s="3"/>
    </row>
    <row r="475" spans="1:19" x14ac:dyDescent="0.3">
      <c r="C475" s="26"/>
      <c r="D475" s="26"/>
      <c r="E475" s="26"/>
      <c r="F475" s="26"/>
      <c r="G475" s="26"/>
      <c r="R475" s="3"/>
      <c r="S475" s="3"/>
    </row>
    <row r="476" spans="1:19" x14ac:dyDescent="0.3">
      <c r="C476" s="26"/>
      <c r="D476" s="26"/>
      <c r="E476" s="26"/>
      <c r="F476" s="26"/>
      <c r="G476" s="26"/>
      <c r="R476" s="3"/>
      <c r="S476" s="3"/>
    </row>
    <row r="477" spans="1:19" x14ac:dyDescent="0.3">
      <c r="C477" s="26"/>
      <c r="D477" s="26"/>
      <c r="E477" s="26"/>
      <c r="F477" s="26"/>
      <c r="G477" s="26"/>
      <c r="R477" s="3"/>
      <c r="S477" s="3"/>
    </row>
    <row r="478" spans="1:19" x14ac:dyDescent="0.3">
      <c r="C478" s="26"/>
      <c r="D478" s="26"/>
      <c r="E478" s="26"/>
      <c r="F478" s="26"/>
      <c r="G478" s="26"/>
      <c r="R478" s="3"/>
      <c r="S478" s="3"/>
    </row>
    <row r="479" spans="1:19" x14ac:dyDescent="0.3">
      <c r="C479" s="26"/>
      <c r="D479" s="26"/>
      <c r="E479" s="26"/>
      <c r="F479" s="26"/>
      <c r="G479" s="26"/>
      <c r="R479" s="3"/>
      <c r="S479" s="3"/>
    </row>
    <row r="480" spans="1:19" x14ac:dyDescent="0.3">
      <c r="C480" s="26"/>
      <c r="D480" s="26"/>
      <c r="E480" s="26"/>
      <c r="F480" s="26"/>
      <c r="G480" s="26"/>
      <c r="R480" s="3"/>
      <c r="S480" s="3"/>
    </row>
    <row r="481" spans="3:19" x14ac:dyDescent="0.3">
      <c r="C481" s="26"/>
      <c r="D481" s="26"/>
      <c r="E481" s="26"/>
      <c r="F481" s="26"/>
      <c r="G481" s="26"/>
      <c r="R481" s="3"/>
      <c r="S481" s="3"/>
    </row>
    <row r="482" spans="3:19" x14ac:dyDescent="0.3">
      <c r="C482" s="26"/>
      <c r="D482" s="26"/>
      <c r="E482" s="26"/>
      <c r="F482" s="26"/>
      <c r="G482" s="26"/>
      <c r="R482" s="3"/>
      <c r="S482" s="3"/>
    </row>
    <row r="483" spans="3:19" x14ac:dyDescent="0.3">
      <c r="C483" s="26"/>
      <c r="D483" s="26"/>
      <c r="E483" s="26"/>
      <c r="F483" s="26"/>
      <c r="G483" s="26"/>
      <c r="R483" s="3"/>
      <c r="S483" s="3"/>
    </row>
    <row r="484" spans="3:19" x14ac:dyDescent="0.3">
      <c r="C484" s="26"/>
      <c r="D484" s="26"/>
      <c r="E484" s="26"/>
      <c r="F484" s="26"/>
      <c r="G484" s="26"/>
      <c r="R484" s="3"/>
      <c r="S484" s="3"/>
    </row>
    <row r="485" spans="3:19" x14ac:dyDescent="0.3">
      <c r="C485" s="26"/>
      <c r="D485" s="26"/>
      <c r="E485" s="26"/>
      <c r="F485" s="26"/>
      <c r="G485" s="26"/>
      <c r="R485" s="3"/>
      <c r="S485" s="3"/>
    </row>
    <row r="486" spans="3:19" x14ac:dyDescent="0.3">
      <c r="C486" s="26"/>
      <c r="D486" s="26"/>
      <c r="E486" s="26"/>
      <c r="F486" s="26"/>
      <c r="G486" s="26"/>
      <c r="R486" s="3"/>
      <c r="S486" s="3"/>
    </row>
    <row r="487" spans="3:19" x14ac:dyDescent="0.3">
      <c r="C487" s="26"/>
      <c r="D487" s="26"/>
      <c r="E487" s="26"/>
      <c r="F487" s="26"/>
      <c r="G487" s="26"/>
      <c r="R487" s="3"/>
      <c r="S487" s="3"/>
    </row>
    <row r="488" spans="3:19" x14ac:dyDescent="0.3">
      <c r="C488" s="26"/>
      <c r="D488" s="26"/>
      <c r="E488" s="26"/>
      <c r="F488" s="26"/>
      <c r="G488" s="26"/>
      <c r="R488" s="3"/>
      <c r="S488" s="3"/>
    </row>
    <row r="489" spans="3:19" x14ac:dyDescent="0.3">
      <c r="C489" s="26"/>
      <c r="D489" s="26"/>
      <c r="E489" s="26"/>
      <c r="F489" s="26"/>
      <c r="G489" s="26"/>
      <c r="R489" s="3"/>
      <c r="S489" s="3"/>
    </row>
    <row r="490" spans="3:19" x14ac:dyDescent="0.3">
      <c r="C490" s="26"/>
      <c r="D490" s="26"/>
      <c r="E490" s="26"/>
      <c r="F490" s="26"/>
      <c r="G490" s="26"/>
      <c r="R490" s="3"/>
      <c r="S490" s="3"/>
    </row>
    <row r="491" spans="3:19" x14ac:dyDescent="0.3">
      <c r="C491" s="26"/>
      <c r="D491" s="26"/>
      <c r="E491" s="26"/>
      <c r="F491" s="26"/>
      <c r="G491" s="26"/>
      <c r="R491" s="3"/>
      <c r="S491" s="3"/>
    </row>
    <row r="492" spans="3:19" x14ac:dyDescent="0.3">
      <c r="C492" s="26"/>
      <c r="D492" s="26"/>
      <c r="E492" s="26"/>
      <c r="F492" s="26"/>
      <c r="G492" s="26"/>
      <c r="R492" s="3"/>
      <c r="S492" s="3"/>
    </row>
    <row r="493" spans="3:19" x14ac:dyDescent="0.3">
      <c r="C493" s="26"/>
      <c r="D493" s="26"/>
      <c r="E493" s="26"/>
      <c r="F493" s="26"/>
      <c r="G493" s="26"/>
      <c r="R493" s="3"/>
      <c r="S493" s="3"/>
    </row>
    <row r="494" spans="3:19" x14ac:dyDescent="0.3">
      <c r="C494" s="26"/>
      <c r="D494" s="26"/>
      <c r="E494" s="26"/>
      <c r="F494" s="26"/>
      <c r="G494" s="26"/>
      <c r="R494" s="3"/>
      <c r="S494" s="3"/>
    </row>
    <row r="495" spans="3:19" x14ac:dyDescent="0.3">
      <c r="C495" s="26"/>
      <c r="D495" s="26"/>
      <c r="E495" s="26"/>
      <c r="F495" s="26"/>
      <c r="G495" s="26"/>
      <c r="R495" s="3"/>
      <c r="S495" s="3"/>
    </row>
    <row r="496" spans="3:19" x14ac:dyDescent="0.3">
      <c r="C496" s="26"/>
      <c r="D496" s="26"/>
      <c r="E496" s="26"/>
      <c r="F496" s="26"/>
      <c r="G496" s="26"/>
      <c r="R496" s="3"/>
      <c r="S496" s="3"/>
    </row>
    <row r="497" spans="1:7" x14ac:dyDescent="0.3">
      <c r="C497" s="26"/>
      <c r="D497" s="26"/>
      <c r="E497" s="26"/>
      <c r="F497" s="26"/>
      <c r="G497" s="26"/>
    </row>
    <row r="498" spans="1:7" x14ac:dyDescent="0.3">
      <c r="C498" s="26"/>
      <c r="D498" s="26"/>
      <c r="E498" s="26"/>
      <c r="F498" s="26"/>
      <c r="G498" s="26"/>
    </row>
    <row r="499" spans="1:7" x14ac:dyDescent="0.3">
      <c r="C499" s="26"/>
      <c r="D499" s="26"/>
      <c r="E499" s="26"/>
      <c r="F499" s="26"/>
      <c r="G499" s="26"/>
    </row>
    <row r="500" spans="1:7" x14ac:dyDescent="0.3">
      <c r="C500" s="26"/>
      <c r="D500" s="26"/>
      <c r="E500" s="26"/>
      <c r="F500" s="26"/>
      <c r="G500" s="26"/>
    </row>
    <row r="501" spans="1:7" x14ac:dyDescent="0.3">
      <c r="C501" s="26"/>
      <c r="D501" s="26"/>
      <c r="E501" s="26"/>
      <c r="F501" s="26"/>
      <c r="G501" s="26"/>
    </row>
    <row r="502" spans="1:7" x14ac:dyDescent="0.3">
      <c r="A502" s="3"/>
      <c r="B502" s="21"/>
      <c r="C502" s="26"/>
      <c r="D502" s="26"/>
      <c r="E502" s="26"/>
      <c r="F502" s="26"/>
      <c r="G502" s="26"/>
    </row>
    <row r="503" spans="1:7" x14ac:dyDescent="0.3">
      <c r="C503" s="26"/>
      <c r="D503" s="26"/>
      <c r="E503" s="26"/>
      <c r="F503" s="26"/>
      <c r="G503" s="26"/>
    </row>
    <row r="504" spans="1:7" x14ac:dyDescent="0.3">
      <c r="C504" s="26"/>
      <c r="D504" s="26"/>
      <c r="E504" s="26"/>
      <c r="F504" s="26"/>
      <c r="G504" s="26"/>
    </row>
    <row r="505" spans="1:7" x14ac:dyDescent="0.3">
      <c r="C505" s="26"/>
      <c r="D505" s="26"/>
      <c r="E505" s="26"/>
      <c r="F505" s="26"/>
      <c r="G505" s="26"/>
    </row>
    <row r="506" spans="1:7" x14ac:dyDescent="0.3">
      <c r="C506" s="26"/>
      <c r="D506" s="26"/>
      <c r="E506" s="26"/>
      <c r="F506" s="26"/>
      <c r="G506" s="26"/>
    </row>
    <row r="507" spans="1:7" x14ac:dyDescent="0.3">
      <c r="C507" s="26"/>
      <c r="D507" s="26"/>
      <c r="E507" s="26"/>
      <c r="F507" s="26"/>
      <c r="G507" s="26"/>
    </row>
    <row r="508" spans="1:7" x14ac:dyDescent="0.3">
      <c r="C508" s="26"/>
      <c r="D508" s="26"/>
      <c r="E508" s="26"/>
      <c r="F508" s="26"/>
      <c r="G508" s="26"/>
    </row>
    <row r="509" spans="1:7" x14ac:dyDescent="0.3">
      <c r="C509" s="26"/>
      <c r="D509" s="26"/>
      <c r="E509" s="26"/>
      <c r="F509" s="26"/>
      <c r="G509" s="26"/>
    </row>
    <row r="510" spans="1:7" x14ac:dyDescent="0.3">
      <c r="C510" s="26"/>
      <c r="D510" s="26"/>
      <c r="E510" s="26"/>
      <c r="F510" s="26"/>
      <c r="G510" s="26"/>
    </row>
    <row r="511" spans="1:7" x14ac:dyDescent="0.3">
      <c r="C511" s="26"/>
      <c r="D511" s="26"/>
      <c r="E511" s="26"/>
      <c r="F511" s="26"/>
      <c r="G511" s="26"/>
    </row>
    <row r="512" spans="1:7" x14ac:dyDescent="0.3">
      <c r="C512" s="26"/>
      <c r="D512" s="26"/>
      <c r="E512" s="26"/>
      <c r="F512" s="26"/>
      <c r="G512" s="26"/>
    </row>
    <row r="513" spans="3:7" x14ac:dyDescent="0.3">
      <c r="C513" s="26"/>
      <c r="D513" s="26"/>
      <c r="E513" s="26"/>
      <c r="F513" s="26"/>
      <c r="G513" s="26"/>
    </row>
    <row r="514" spans="3:7" x14ac:dyDescent="0.3">
      <c r="C514" s="26"/>
      <c r="D514" s="26"/>
      <c r="E514" s="26"/>
      <c r="F514" s="26"/>
      <c r="G514" s="26"/>
    </row>
    <row r="515" spans="3:7" x14ac:dyDescent="0.3">
      <c r="C515" s="26"/>
      <c r="D515" s="26"/>
      <c r="E515" s="26"/>
      <c r="F515" s="26"/>
      <c r="G515" s="26"/>
    </row>
    <row r="516" spans="3:7" x14ac:dyDescent="0.3">
      <c r="C516" s="26"/>
      <c r="D516" s="26"/>
      <c r="E516" s="26"/>
      <c r="F516" s="26"/>
      <c r="G516" s="26"/>
    </row>
    <row r="517" spans="3:7" x14ac:dyDescent="0.3">
      <c r="C517" s="26"/>
      <c r="D517" s="26"/>
      <c r="E517" s="26"/>
      <c r="F517" s="26"/>
      <c r="G517" s="26"/>
    </row>
    <row r="518" spans="3:7" x14ac:dyDescent="0.3">
      <c r="C518" s="26"/>
      <c r="D518" s="26"/>
      <c r="E518" s="26"/>
      <c r="F518" s="26"/>
      <c r="G518" s="26"/>
    </row>
    <row r="519" spans="3:7" x14ac:dyDescent="0.3">
      <c r="C519" s="26"/>
      <c r="D519" s="26"/>
      <c r="E519" s="26"/>
      <c r="F519" s="26"/>
      <c r="G519" s="26"/>
    </row>
    <row r="520" spans="3:7" x14ac:dyDescent="0.3">
      <c r="C520" s="26"/>
      <c r="D520" s="26"/>
      <c r="E520" s="26"/>
      <c r="F520" s="26"/>
      <c r="G520" s="26"/>
    </row>
    <row r="521" spans="3:7" x14ac:dyDescent="0.3">
      <c r="C521" s="26"/>
      <c r="D521" s="26"/>
      <c r="E521" s="26"/>
      <c r="F521" s="26"/>
      <c r="G521" s="26"/>
    </row>
    <row r="522" spans="3:7" x14ac:dyDescent="0.3">
      <c r="C522" s="26"/>
      <c r="D522" s="26"/>
      <c r="E522" s="26"/>
      <c r="F522" s="26"/>
      <c r="G522" s="26"/>
    </row>
  </sheetData>
  <autoFilter ref="A1:P164" xr:uid="{6439AE95-D401-4827-8502-3C3278E3CC8C}">
    <sortState xmlns:xlrd2="http://schemas.microsoft.com/office/spreadsheetml/2017/richdata2" ref="A2:P102">
      <sortCondition ref="B1:B51"/>
    </sortState>
  </autoFilter>
  <sortState xmlns:xlrd2="http://schemas.microsoft.com/office/spreadsheetml/2017/richdata2" ref="A2:P537">
    <sortCondition ref="A1:A537"/>
  </sortState>
  <phoneticPr fontId="1" type="noConversion"/>
  <conditionalFormatting sqref="P1:P1048576">
    <cfRule type="containsText" dxfId="3" priority="1" operator="containsText" text="Negative">
      <formula>NOT(ISERROR(SEARCH("Negative",P1)))</formula>
    </cfRule>
    <cfRule type="containsText" dxfId="2" priority="2" operator="containsText" text="Positive">
      <formula>NOT(ISERROR(SEARCH("Positive",P1)))</formula>
    </cfRule>
  </conditionalFormatting>
  <conditionalFormatting sqref="P2:P16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3:P1048576 P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36AD-A6B8-4221-9A60-1704181AE3FC}">
  <dimension ref="A1:U363"/>
  <sheetViews>
    <sheetView topLeftCell="A331" workbookViewId="0"/>
  </sheetViews>
  <sheetFormatPr baseColWidth="10" defaultRowHeight="14.4" x14ac:dyDescent="0.3"/>
  <cols>
    <col min="1" max="1" width="7.77734375" bestFit="1" customWidth="1"/>
    <col min="2" max="2" width="16.21875" bestFit="1" customWidth="1"/>
    <col min="3" max="3" width="11.77734375" bestFit="1" customWidth="1"/>
    <col min="4" max="4" width="11.21875" bestFit="1" customWidth="1"/>
    <col min="5" max="5" width="20.5546875" bestFit="1" customWidth="1"/>
    <col min="6" max="6" width="15.88671875" bestFit="1" customWidth="1"/>
    <col min="7" max="10" width="17.21875" bestFit="1" customWidth="1"/>
    <col min="11" max="11" width="16" bestFit="1" customWidth="1"/>
    <col min="12" max="12" width="17.88671875" bestFit="1" customWidth="1"/>
    <col min="13" max="13" width="19.77734375" bestFit="1" customWidth="1"/>
    <col min="14" max="14" width="11.88671875" bestFit="1" customWidth="1"/>
    <col min="15" max="15" width="14.109375" bestFit="1" customWidth="1"/>
    <col min="16" max="16" width="14.33203125" bestFit="1" customWidth="1"/>
    <col min="17" max="17" width="24.44140625" bestFit="1" customWidth="1"/>
    <col min="18" max="18" width="30.44140625" bestFit="1" customWidth="1"/>
    <col min="19" max="19" width="17" bestFit="1" customWidth="1"/>
    <col min="20" max="20" width="11.44140625" bestFit="1" customWidth="1"/>
    <col min="21" max="21" width="12" bestFit="1" customWidth="1"/>
  </cols>
  <sheetData>
    <row r="1" spans="1:21" x14ac:dyDescent="0.3">
      <c r="A1" t="s">
        <v>508</v>
      </c>
      <c r="B1" t="s">
        <v>507</v>
      </c>
      <c r="C1" t="s">
        <v>506</v>
      </c>
      <c r="D1" t="s">
        <v>1032</v>
      </c>
      <c r="E1" t="s">
        <v>535</v>
      </c>
      <c r="F1" t="s">
        <v>35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39</v>
      </c>
      <c r="O1" t="s">
        <v>1250</v>
      </c>
      <c r="P1" t="s">
        <v>1033</v>
      </c>
      <c r="Q1" t="s">
        <v>31</v>
      </c>
      <c r="R1" t="s">
        <v>1034</v>
      </c>
      <c r="S1" t="s">
        <v>1035</v>
      </c>
      <c r="T1" t="s">
        <v>505</v>
      </c>
      <c r="U1" t="s">
        <v>1251</v>
      </c>
    </row>
    <row r="2" spans="1:21" x14ac:dyDescent="0.3">
      <c r="A2" s="95" t="s">
        <v>47</v>
      </c>
      <c r="B2" s="95" t="s">
        <v>504</v>
      </c>
      <c r="C2" t="s">
        <v>255</v>
      </c>
      <c r="D2" s="95" t="s">
        <v>254</v>
      </c>
      <c r="E2" s="95" t="s">
        <v>1252</v>
      </c>
      <c r="F2" t="s">
        <v>38</v>
      </c>
      <c r="G2" s="95" t="s">
        <v>247</v>
      </c>
      <c r="H2" s="95" t="s">
        <v>247</v>
      </c>
      <c r="I2" s="95" t="s">
        <v>38</v>
      </c>
      <c r="J2" s="95" t="s">
        <v>38</v>
      </c>
      <c r="K2" s="95" t="s">
        <v>38</v>
      </c>
      <c r="L2" s="95" t="s">
        <v>38</v>
      </c>
      <c r="M2" t="s">
        <v>38</v>
      </c>
      <c r="N2" s="95" t="s">
        <v>38</v>
      </c>
      <c r="O2" s="95" t="s">
        <v>38</v>
      </c>
      <c r="P2" s="95" t="s">
        <v>38</v>
      </c>
      <c r="Q2" s="95" t="s">
        <v>36</v>
      </c>
      <c r="R2" s="95" t="s">
        <v>38</v>
      </c>
      <c r="S2" s="95" t="s">
        <v>247</v>
      </c>
      <c r="T2" s="95" t="s">
        <v>44</v>
      </c>
      <c r="U2" s="95" t="s">
        <v>1253</v>
      </c>
    </row>
    <row r="3" spans="1:21" x14ac:dyDescent="0.3">
      <c r="A3" s="95" t="s">
        <v>47</v>
      </c>
      <c r="B3" s="95" t="s">
        <v>503</v>
      </c>
      <c r="C3" t="s">
        <v>255</v>
      </c>
      <c r="D3" s="95" t="s">
        <v>254</v>
      </c>
      <c r="E3" s="95" t="s">
        <v>1252</v>
      </c>
      <c r="F3" t="s">
        <v>38</v>
      </c>
      <c r="G3" s="95" t="s">
        <v>247</v>
      </c>
      <c r="H3" s="95" t="s">
        <v>247</v>
      </c>
      <c r="I3" s="95" t="s">
        <v>38</v>
      </c>
      <c r="J3" s="95" t="s">
        <v>38</v>
      </c>
      <c r="K3" s="95" t="s">
        <v>38</v>
      </c>
      <c r="L3" s="95" t="s">
        <v>38</v>
      </c>
      <c r="M3" t="s">
        <v>38</v>
      </c>
      <c r="N3" s="95" t="s">
        <v>38</v>
      </c>
      <c r="O3" s="95" t="s">
        <v>38</v>
      </c>
      <c r="P3" s="95" t="s">
        <v>38</v>
      </c>
      <c r="Q3" s="95" t="s">
        <v>36</v>
      </c>
      <c r="R3" s="95" t="s">
        <v>38</v>
      </c>
      <c r="S3" s="95" t="s">
        <v>247</v>
      </c>
      <c r="T3" s="95" t="s">
        <v>44</v>
      </c>
      <c r="U3" s="95" t="s">
        <v>1254</v>
      </c>
    </row>
    <row r="4" spans="1:21" x14ac:dyDescent="0.3">
      <c r="A4" s="95" t="s">
        <v>47</v>
      </c>
      <c r="B4" s="95" t="s">
        <v>502</v>
      </c>
      <c r="C4" t="s">
        <v>255</v>
      </c>
      <c r="D4" s="95" t="s">
        <v>254</v>
      </c>
      <c r="E4" s="95" t="s">
        <v>1252</v>
      </c>
      <c r="F4" t="s">
        <v>38</v>
      </c>
      <c r="G4" s="95" t="s">
        <v>247</v>
      </c>
      <c r="H4" s="95" t="s">
        <v>247</v>
      </c>
      <c r="I4" s="95" t="s">
        <v>38</v>
      </c>
      <c r="J4" s="95" t="s">
        <v>38</v>
      </c>
      <c r="K4" s="95" t="s">
        <v>38</v>
      </c>
      <c r="L4" s="95" t="s">
        <v>38</v>
      </c>
      <c r="M4" t="s">
        <v>38</v>
      </c>
      <c r="N4" s="95" t="s">
        <v>38</v>
      </c>
      <c r="O4" s="95" t="s">
        <v>38</v>
      </c>
      <c r="P4" s="95" t="s">
        <v>38</v>
      </c>
      <c r="Q4" s="95" t="s">
        <v>36</v>
      </c>
      <c r="R4" s="95" t="s">
        <v>38</v>
      </c>
      <c r="S4" s="95" t="s">
        <v>247</v>
      </c>
      <c r="T4" s="95" t="s">
        <v>44</v>
      </c>
      <c r="U4" s="95" t="s">
        <v>1253</v>
      </c>
    </row>
    <row r="5" spans="1:21" x14ac:dyDescent="0.3">
      <c r="A5" s="95" t="s">
        <v>47</v>
      </c>
      <c r="B5" s="95" t="s">
        <v>501</v>
      </c>
      <c r="C5" t="s">
        <v>255</v>
      </c>
      <c r="D5" s="95" t="s">
        <v>254</v>
      </c>
      <c r="E5" s="95" t="s">
        <v>1252</v>
      </c>
      <c r="F5" t="s">
        <v>38</v>
      </c>
      <c r="G5" s="95" t="s">
        <v>247</v>
      </c>
      <c r="H5" s="95" t="s">
        <v>247</v>
      </c>
      <c r="I5" s="95" t="s">
        <v>38</v>
      </c>
      <c r="J5" s="95" t="s">
        <v>38</v>
      </c>
      <c r="K5" s="95" t="s">
        <v>38</v>
      </c>
      <c r="L5" s="95" t="s">
        <v>38</v>
      </c>
      <c r="M5" t="s">
        <v>38</v>
      </c>
      <c r="N5" s="95" t="s">
        <v>38</v>
      </c>
      <c r="O5" s="95" t="s">
        <v>38</v>
      </c>
      <c r="P5" s="95" t="s">
        <v>38</v>
      </c>
      <c r="Q5" s="95" t="s">
        <v>36</v>
      </c>
      <c r="R5" s="95" t="s">
        <v>38</v>
      </c>
      <c r="S5" s="95" t="s">
        <v>247</v>
      </c>
      <c r="T5" s="95" t="s">
        <v>44</v>
      </c>
      <c r="U5" s="95" t="s">
        <v>1253</v>
      </c>
    </row>
    <row r="6" spans="1:21" x14ac:dyDescent="0.3">
      <c r="A6" s="95" t="s">
        <v>47</v>
      </c>
      <c r="B6" s="95" t="s">
        <v>500</v>
      </c>
      <c r="C6" t="s">
        <v>255</v>
      </c>
      <c r="D6" s="95" t="s">
        <v>254</v>
      </c>
      <c r="E6" s="95" t="s">
        <v>1252</v>
      </c>
      <c r="F6" t="s">
        <v>38</v>
      </c>
      <c r="G6" s="95" t="s">
        <v>247</v>
      </c>
      <c r="H6" s="95" t="s">
        <v>247</v>
      </c>
      <c r="I6" s="95" t="s">
        <v>38</v>
      </c>
      <c r="J6" s="95" t="s">
        <v>38</v>
      </c>
      <c r="K6" s="95" t="s">
        <v>38</v>
      </c>
      <c r="L6" s="95" t="s">
        <v>38</v>
      </c>
      <c r="M6" t="s">
        <v>38</v>
      </c>
      <c r="N6" s="95" t="s">
        <v>38</v>
      </c>
      <c r="O6" s="95" t="s">
        <v>38</v>
      </c>
      <c r="P6" s="95" t="s">
        <v>38</v>
      </c>
      <c r="Q6" s="95" t="s">
        <v>36</v>
      </c>
      <c r="R6" s="95" t="s">
        <v>38</v>
      </c>
      <c r="S6" s="95" t="s">
        <v>247</v>
      </c>
      <c r="T6" s="95" t="s">
        <v>44</v>
      </c>
      <c r="U6" s="95" t="s">
        <v>1253</v>
      </c>
    </row>
    <row r="7" spans="1:21" x14ac:dyDescent="0.3">
      <c r="A7" s="95" t="s">
        <v>47</v>
      </c>
      <c r="B7" s="95" t="s">
        <v>269</v>
      </c>
      <c r="C7" t="s">
        <v>255</v>
      </c>
      <c r="D7" s="95" t="s">
        <v>254</v>
      </c>
      <c r="E7" s="95" t="s">
        <v>1252</v>
      </c>
      <c r="F7" t="s">
        <v>38</v>
      </c>
      <c r="G7" s="95" t="s">
        <v>247</v>
      </c>
      <c r="H7" s="95" t="s">
        <v>247</v>
      </c>
      <c r="I7" s="95" t="s">
        <v>38</v>
      </c>
      <c r="J7" s="95" t="s">
        <v>38</v>
      </c>
      <c r="K7" s="95" t="s">
        <v>38</v>
      </c>
      <c r="L7" s="95" t="s">
        <v>38</v>
      </c>
      <c r="M7" t="s">
        <v>38</v>
      </c>
      <c r="N7" s="95" t="s">
        <v>38</v>
      </c>
      <c r="O7" s="95" t="s">
        <v>38</v>
      </c>
      <c r="P7" s="95" t="s">
        <v>38</v>
      </c>
      <c r="Q7" s="95" t="s">
        <v>36</v>
      </c>
      <c r="R7" s="95" t="s">
        <v>38</v>
      </c>
      <c r="S7" s="95" t="s">
        <v>247</v>
      </c>
      <c r="T7" s="95" t="s">
        <v>44</v>
      </c>
      <c r="U7" s="95" t="s">
        <v>1253</v>
      </c>
    </row>
    <row r="8" spans="1:21" x14ac:dyDescent="0.3">
      <c r="A8" s="95" t="s">
        <v>47</v>
      </c>
      <c r="B8" s="95" t="s">
        <v>498</v>
      </c>
      <c r="C8" t="s">
        <v>255</v>
      </c>
      <c r="D8" s="95" t="s">
        <v>254</v>
      </c>
      <c r="E8" s="95" t="s">
        <v>1255</v>
      </c>
      <c r="F8" t="s">
        <v>38</v>
      </c>
      <c r="G8" s="95" t="s">
        <v>247</v>
      </c>
      <c r="H8" s="95" t="s">
        <v>247</v>
      </c>
      <c r="I8" s="95" t="s">
        <v>38</v>
      </c>
      <c r="J8" s="95" t="s">
        <v>38</v>
      </c>
      <c r="K8" s="95" t="s">
        <v>38</v>
      </c>
      <c r="L8" s="95" t="s">
        <v>38</v>
      </c>
      <c r="M8" t="s">
        <v>38</v>
      </c>
      <c r="N8" s="95" t="s">
        <v>38</v>
      </c>
      <c r="O8" s="95" t="s">
        <v>38</v>
      </c>
      <c r="P8" s="95" t="s">
        <v>38</v>
      </c>
      <c r="Q8" s="95" t="s">
        <v>36</v>
      </c>
      <c r="R8" s="95" t="s">
        <v>38</v>
      </c>
      <c r="S8" s="95" t="s">
        <v>247</v>
      </c>
      <c r="T8" s="95" t="s">
        <v>44</v>
      </c>
      <c r="U8" s="95" t="s">
        <v>1253</v>
      </c>
    </row>
    <row r="9" spans="1:21" x14ac:dyDescent="0.3">
      <c r="A9" s="95" t="s">
        <v>47</v>
      </c>
      <c r="B9" s="95" t="s">
        <v>497</v>
      </c>
      <c r="C9" t="s">
        <v>255</v>
      </c>
      <c r="D9" s="95" t="s">
        <v>254</v>
      </c>
      <c r="E9" s="95" t="s">
        <v>1255</v>
      </c>
      <c r="F9" t="s">
        <v>38</v>
      </c>
      <c r="G9" s="95" t="s">
        <v>247</v>
      </c>
      <c r="H9" s="95" t="s">
        <v>247</v>
      </c>
      <c r="I9" s="95" t="s">
        <v>38</v>
      </c>
      <c r="J9" s="95" t="s">
        <v>38</v>
      </c>
      <c r="K9" s="95" t="s">
        <v>38</v>
      </c>
      <c r="L9" s="95" t="s">
        <v>38</v>
      </c>
      <c r="M9" t="s">
        <v>38</v>
      </c>
      <c r="N9" s="95" t="s">
        <v>38</v>
      </c>
      <c r="O9" s="95" t="s">
        <v>38</v>
      </c>
      <c r="P9" s="95" t="s">
        <v>38</v>
      </c>
      <c r="Q9" s="95" t="s">
        <v>36</v>
      </c>
      <c r="R9" s="95" t="s">
        <v>38</v>
      </c>
      <c r="S9" s="95" t="s">
        <v>247</v>
      </c>
      <c r="T9" s="95" t="s">
        <v>44</v>
      </c>
      <c r="U9" s="95" t="s">
        <v>1253</v>
      </c>
    </row>
    <row r="10" spans="1:21" x14ac:dyDescent="0.3">
      <c r="A10" s="95" t="s">
        <v>47</v>
      </c>
      <c r="B10" s="95" t="s">
        <v>496</v>
      </c>
      <c r="C10" t="s">
        <v>255</v>
      </c>
      <c r="D10" s="95" t="s">
        <v>254</v>
      </c>
      <c r="E10" s="95" t="s">
        <v>1255</v>
      </c>
      <c r="F10" t="s">
        <v>38</v>
      </c>
      <c r="G10" s="95" t="s">
        <v>247</v>
      </c>
      <c r="H10" s="95" t="s">
        <v>247</v>
      </c>
      <c r="I10" s="95" t="s">
        <v>38</v>
      </c>
      <c r="J10" s="95" t="s">
        <v>38</v>
      </c>
      <c r="K10" s="95" t="s">
        <v>38</v>
      </c>
      <c r="L10" s="95" t="s">
        <v>38</v>
      </c>
      <c r="M10" t="s">
        <v>38</v>
      </c>
      <c r="N10" s="95" t="s">
        <v>38</v>
      </c>
      <c r="O10" s="95" t="s">
        <v>38</v>
      </c>
      <c r="P10" s="95" t="s">
        <v>38</v>
      </c>
      <c r="Q10" s="95" t="s">
        <v>36</v>
      </c>
      <c r="R10" s="95" t="s">
        <v>38</v>
      </c>
      <c r="S10" s="95" t="s">
        <v>247</v>
      </c>
      <c r="T10" s="95" t="s">
        <v>44</v>
      </c>
      <c r="U10" s="95" t="s">
        <v>1253</v>
      </c>
    </row>
    <row r="11" spans="1:21" x14ac:dyDescent="0.3">
      <c r="A11" s="95" t="s">
        <v>47</v>
      </c>
      <c r="B11" s="95" t="s">
        <v>495</v>
      </c>
      <c r="C11" t="s">
        <v>255</v>
      </c>
      <c r="D11" s="95" t="s">
        <v>254</v>
      </c>
      <c r="E11" s="95" t="s">
        <v>1255</v>
      </c>
      <c r="F11" t="s">
        <v>38</v>
      </c>
      <c r="G11" s="95" t="s">
        <v>247</v>
      </c>
      <c r="H11" s="95" t="s">
        <v>247</v>
      </c>
      <c r="I11" s="95" t="s">
        <v>38</v>
      </c>
      <c r="J11" s="95" t="s">
        <v>38</v>
      </c>
      <c r="K11" s="95" t="s">
        <v>38</v>
      </c>
      <c r="L11" s="95" t="s">
        <v>38</v>
      </c>
      <c r="M11" t="s">
        <v>38</v>
      </c>
      <c r="N11" s="95" t="s">
        <v>38</v>
      </c>
      <c r="O11" s="95" t="s">
        <v>38</v>
      </c>
      <c r="P11" s="95" t="s">
        <v>38</v>
      </c>
      <c r="Q11" s="95" t="s">
        <v>36</v>
      </c>
      <c r="R11" s="95" t="s">
        <v>38</v>
      </c>
      <c r="S11" s="95" t="s">
        <v>247</v>
      </c>
      <c r="T11" s="95" t="s">
        <v>44</v>
      </c>
      <c r="U11" s="95" t="s">
        <v>1253</v>
      </c>
    </row>
    <row r="12" spans="1:21" x14ac:dyDescent="0.3">
      <c r="A12" s="95" t="s">
        <v>47</v>
      </c>
      <c r="B12" s="95" t="s">
        <v>494</v>
      </c>
      <c r="C12" t="s">
        <v>255</v>
      </c>
      <c r="D12" s="95" t="s">
        <v>254</v>
      </c>
      <c r="E12" s="95" t="s">
        <v>1255</v>
      </c>
      <c r="F12" t="s">
        <v>38</v>
      </c>
      <c r="G12" s="95" t="s">
        <v>247</v>
      </c>
      <c r="H12" s="95" t="s">
        <v>247</v>
      </c>
      <c r="I12" s="95" t="s">
        <v>38</v>
      </c>
      <c r="J12" s="95" t="s">
        <v>38</v>
      </c>
      <c r="K12" s="95" t="s">
        <v>38</v>
      </c>
      <c r="L12" s="95" t="s">
        <v>38</v>
      </c>
      <c r="M12" t="s">
        <v>38</v>
      </c>
      <c r="N12" s="95" t="s">
        <v>38</v>
      </c>
      <c r="O12" s="95" t="s">
        <v>38</v>
      </c>
      <c r="P12" s="95" t="s">
        <v>38</v>
      </c>
      <c r="Q12" s="95" t="s">
        <v>36</v>
      </c>
      <c r="R12" s="95" t="s">
        <v>38</v>
      </c>
      <c r="S12" s="95" t="s">
        <v>247</v>
      </c>
      <c r="T12" s="95" t="s">
        <v>44</v>
      </c>
      <c r="U12" s="95" t="s">
        <v>1253</v>
      </c>
    </row>
    <row r="13" spans="1:21" x14ac:dyDescent="0.3">
      <c r="A13" s="95" t="s">
        <v>47</v>
      </c>
      <c r="B13" s="95" t="s">
        <v>266</v>
      </c>
      <c r="C13" t="s">
        <v>255</v>
      </c>
      <c r="D13" s="95" t="s">
        <v>254</v>
      </c>
      <c r="E13" s="95" t="s">
        <v>1255</v>
      </c>
      <c r="F13" t="s">
        <v>38</v>
      </c>
      <c r="G13" s="95" t="s">
        <v>247</v>
      </c>
      <c r="H13" s="95" t="s">
        <v>247</v>
      </c>
      <c r="I13" s="95" t="s">
        <v>38</v>
      </c>
      <c r="J13" s="95" t="s">
        <v>38</v>
      </c>
      <c r="K13" s="95" t="s">
        <v>38</v>
      </c>
      <c r="L13" s="95" t="s">
        <v>38</v>
      </c>
      <c r="M13" t="s">
        <v>38</v>
      </c>
      <c r="N13" s="95" t="s">
        <v>38</v>
      </c>
      <c r="O13" s="95" t="s">
        <v>38</v>
      </c>
      <c r="P13" s="95" t="s">
        <v>38</v>
      </c>
      <c r="Q13" s="95" t="s">
        <v>36</v>
      </c>
      <c r="R13" s="95" t="s">
        <v>38</v>
      </c>
      <c r="S13" s="95" t="s">
        <v>247</v>
      </c>
      <c r="T13" s="95" t="s">
        <v>44</v>
      </c>
      <c r="U13" s="95" t="s">
        <v>1253</v>
      </c>
    </row>
    <row r="14" spans="1:21" x14ac:dyDescent="0.3">
      <c r="A14" s="95" t="s">
        <v>47</v>
      </c>
      <c r="B14" s="95" t="s">
        <v>263</v>
      </c>
      <c r="C14" t="s">
        <v>255</v>
      </c>
      <c r="D14" s="95" t="s">
        <v>254</v>
      </c>
      <c r="E14" s="95" t="s">
        <v>1255</v>
      </c>
      <c r="F14" t="s">
        <v>38</v>
      </c>
      <c r="G14" s="95" t="s">
        <v>247</v>
      </c>
      <c r="H14" s="95" t="s">
        <v>247</v>
      </c>
      <c r="I14" s="95" t="s">
        <v>38</v>
      </c>
      <c r="J14" s="95" t="s">
        <v>38</v>
      </c>
      <c r="K14" s="95" t="s">
        <v>38</v>
      </c>
      <c r="L14" s="95" t="s">
        <v>38</v>
      </c>
      <c r="M14" t="s">
        <v>38</v>
      </c>
      <c r="N14" s="95" t="s">
        <v>38</v>
      </c>
      <c r="O14" s="95" t="s">
        <v>38</v>
      </c>
      <c r="P14" s="95" t="s">
        <v>38</v>
      </c>
      <c r="Q14" s="95" t="s">
        <v>36</v>
      </c>
      <c r="R14" s="95" t="s">
        <v>38</v>
      </c>
      <c r="S14" s="95" t="s">
        <v>247</v>
      </c>
      <c r="T14" s="95" t="s">
        <v>44</v>
      </c>
      <c r="U14" s="95" t="s">
        <v>1254</v>
      </c>
    </row>
    <row r="15" spans="1:21" x14ac:dyDescent="0.3">
      <c r="A15" s="95" t="s">
        <v>47</v>
      </c>
      <c r="B15" s="95" t="s">
        <v>256</v>
      </c>
      <c r="C15" t="s">
        <v>255</v>
      </c>
      <c r="D15" s="95" t="s">
        <v>254</v>
      </c>
      <c r="E15" s="95" t="s">
        <v>1255</v>
      </c>
      <c r="F15" t="s">
        <v>38</v>
      </c>
      <c r="G15" s="95" t="s">
        <v>247</v>
      </c>
      <c r="H15" s="95" t="s">
        <v>247</v>
      </c>
      <c r="I15" s="95" t="s">
        <v>38</v>
      </c>
      <c r="J15" s="95" t="s">
        <v>38</v>
      </c>
      <c r="K15" s="95" t="s">
        <v>38</v>
      </c>
      <c r="L15" s="95" t="s">
        <v>38</v>
      </c>
      <c r="M15" t="s">
        <v>38</v>
      </c>
      <c r="N15" s="95" t="s">
        <v>38</v>
      </c>
      <c r="O15" s="95" t="s">
        <v>38</v>
      </c>
      <c r="P15" s="95" t="s">
        <v>38</v>
      </c>
      <c r="Q15" s="95" t="s">
        <v>36</v>
      </c>
      <c r="R15" s="95" t="s">
        <v>38</v>
      </c>
      <c r="S15" s="95" t="s">
        <v>247</v>
      </c>
      <c r="T15" s="95" t="s">
        <v>44</v>
      </c>
      <c r="U15" s="95" t="s">
        <v>1254</v>
      </c>
    </row>
    <row r="16" spans="1:21" x14ac:dyDescent="0.3">
      <c r="A16" s="95" t="s">
        <v>47</v>
      </c>
      <c r="B16" s="95" t="s">
        <v>490</v>
      </c>
      <c r="C16" t="s">
        <v>255</v>
      </c>
      <c r="D16" s="95" t="s">
        <v>254</v>
      </c>
      <c r="E16" s="95" t="s">
        <v>1255</v>
      </c>
      <c r="F16" t="s">
        <v>38</v>
      </c>
      <c r="G16" s="95" t="s">
        <v>247</v>
      </c>
      <c r="H16" s="95" t="s">
        <v>247</v>
      </c>
      <c r="I16" s="95" t="s">
        <v>38</v>
      </c>
      <c r="J16" s="95" t="s">
        <v>38</v>
      </c>
      <c r="K16" s="95" t="s">
        <v>38</v>
      </c>
      <c r="L16" s="95" t="s">
        <v>38</v>
      </c>
      <c r="M16" t="s">
        <v>38</v>
      </c>
      <c r="N16" s="95" t="s">
        <v>38</v>
      </c>
      <c r="O16" s="95" t="s">
        <v>38</v>
      </c>
      <c r="P16" s="95" t="s">
        <v>38</v>
      </c>
      <c r="Q16" s="95" t="s">
        <v>36</v>
      </c>
      <c r="R16" s="95" t="s">
        <v>38</v>
      </c>
      <c r="S16" s="95" t="s">
        <v>247</v>
      </c>
      <c r="T16" s="95" t="s">
        <v>44</v>
      </c>
      <c r="U16" s="95" t="s">
        <v>1254</v>
      </c>
    </row>
    <row r="17" spans="1:21" x14ac:dyDescent="0.3">
      <c r="A17" s="95" t="s">
        <v>47</v>
      </c>
      <c r="B17" s="95" t="s">
        <v>489</v>
      </c>
      <c r="C17" t="s">
        <v>255</v>
      </c>
      <c r="D17" s="95" t="s">
        <v>254</v>
      </c>
      <c r="E17" s="95" t="s">
        <v>1255</v>
      </c>
      <c r="F17" t="s">
        <v>38</v>
      </c>
      <c r="G17" s="95" t="s">
        <v>247</v>
      </c>
      <c r="H17" s="95" t="s">
        <v>247</v>
      </c>
      <c r="I17" s="95" t="s">
        <v>38</v>
      </c>
      <c r="J17" s="95" t="s">
        <v>38</v>
      </c>
      <c r="K17" s="95" t="s">
        <v>38</v>
      </c>
      <c r="L17" s="95" t="s">
        <v>38</v>
      </c>
      <c r="M17" t="s">
        <v>38</v>
      </c>
      <c r="N17" s="95" t="s">
        <v>38</v>
      </c>
      <c r="O17" s="95" t="s">
        <v>38</v>
      </c>
      <c r="P17" s="95" t="s">
        <v>38</v>
      </c>
      <c r="Q17" s="95" t="s">
        <v>36</v>
      </c>
      <c r="R17" s="95" t="s">
        <v>38</v>
      </c>
      <c r="S17" s="95" t="s">
        <v>247</v>
      </c>
      <c r="T17" s="95" t="s">
        <v>44</v>
      </c>
      <c r="U17" s="95" t="s">
        <v>1254</v>
      </c>
    </row>
    <row r="18" spans="1:21" x14ac:dyDescent="0.3">
      <c r="A18" s="95" t="s">
        <v>47</v>
      </c>
      <c r="B18" s="95" t="s">
        <v>488</v>
      </c>
      <c r="C18" t="s">
        <v>255</v>
      </c>
      <c r="D18" s="95" t="s">
        <v>254</v>
      </c>
      <c r="E18" s="95" t="s">
        <v>1256</v>
      </c>
      <c r="F18" t="s">
        <v>38</v>
      </c>
      <c r="G18" s="95" t="s">
        <v>38</v>
      </c>
      <c r="H18" s="95" t="s">
        <v>38</v>
      </c>
      <c r="I18" s="95" t="s">
        <v>38</v>
      </c>
      <c r="J18" s="95" t="s">
        <v>38</v>
      </c>
      <c r="K18" s="95" t="s">
        <v>38</v>
      </c>
      <c r="L18" s="95" t="s">
        <v>38</v>
      </c>
      <c r="M18" t="s">
        <v>38</v>
      </c>
      <c r="N18" s="95" t="s">
        <v>38</v>
      </c>
      <c r="O18" s="95" t="s">
        <v>38</v>
      </c>
      <c r="P18" s="95" t="s">
        <v>38</v>
      </c>
      <c r="Q18" s="95" t="s">
        <v>38</v>
      </c>
      <c r="R18" s="95" t="s">
        <v>38</v>
      </c>
      <c r="S18" s="95" t="s">
        <v>38</v>
      </c>
      <c r="T18" s="95" t="s">
        <v>44</v>
      </c>
      <c r="U18" s="95" t="s">
        <v>38</v>
      </c>
    </row>
    <row r="19" spans="1:21" x14ac:dyDescent="0.3">
      <c r="A19" s="95" t="s">
        <v>47</v>
      </c>
      <c r="B19" s="95" t="s">
        <v>487</v>
      </c>
      <c r="C19" t="s">
        <v>255</v>
      </c>
      <c r="D19" s="95" t="s">
        <v>254</v>
      </c>
      <c r="E19" s="95" t="s">
        <v>1256</v>
      </c>
      <c r="F19" t="s">
        <v>38</v>
      </c>
      <c r="G19" s="95" t="s">
        <v>38</v>
      </c>
      <c r="H19" s="95" t="s">
        <v>247</v>
      </c>
      <c r="I19" s="95" t="s">
        <v>38</v>
      </c>
      <c r="J19" s="95" t="s">
        <v>38</v>
      </c>
      <c r="K19" s="95" t="s">
        <v>38</v>
      </c>
      <c r="L19" s="95" t="s">
        <v>38</v>
      </c>
      <c r="M19" t="s">
        <v>38</v>
      </c>
      <c r="N19" s="95" t="s">
        <v>38</v>
      </c>
      <c r="O19" s="95" t="s">
        <v>38</v>
      </c>
      <c r="P19" s="95" t="s">
        <v>38</v>
      </c>
      <c r="Q19" s="95" t="s">
        <v>38</v>
      </c>
      <c r="R19" s="95" t="s">
        <v>38</v>
      </c>
      <c r="S19" s="95" t="s">
        <v>247</v>
      </c>
      <c r="T19" s="95" t="s">
        <v>44</v>
      </c>
      <c r="U19" s="95" t="s">
        <v>38</v>
      </c>
    </row>
    <row r="20" spans="1:21" x14ac:dyDescent="0.3">
      <c r="A20" s="95" t="s">
        <v>47</v>
      </c>
      <c r="B20" s="95" t="s">
        <v>486</v>
      </c>
      <c r="C20" t="s">
        <v>255</v>
      </c>
      <c r="D20" s="95" t="s">
        <v>254</v>
      </c>
      <c r="E20" s="95" t="s">
        <v>1256</v>
      </c>
      <c r="F20" t="s">
        <v>38</v>
      </c>
      <c r="G20" s="95" t="s">
        <v>247</v>
      </c>
      <c r="H20" s="95" t="s">
        <v>247</v>
      </c>
      <c r="I20" s="95" t="s">
        <v>38</v>
      </c>
      <c r="J20" s="95" t="s">
        <v>38</v>
      </c>
      <c r="K20" s="95" t="s">
        <v>38</v>
      </c>
      <c r="L20" s="95" t="s">
        <v>38</v>
      </c>
      <c r="M20" t="s">
        <v>38</v>
      </c>
      <c r="N20" s="95" t="s">
        <v>38</v>
      </c>
      <c r="O20" s="95" t="s">
        <v>38</v>
      </c>
      <c r="P20" s="95" t="s">
        <v>38</v>
      </c>
      <c r="Q20" s="95" t="s">
        <v>38</v>
      </c>
      <c r="R20" s="95" t="s">
        <v>38</v>
      </c>
      <c r="S20" s="95" t="s">
        <v>247</v>
      </c>
      <c r="T20" s="95" t="s">
        <v>44</v>
      </c>
      <c r="U20" s="95" t="s">
        <v>38</v>
      </c>
    </row>
    <row r="21" spans="1:21" x14ac:dyDescent="0.3">
      <c r="A21" s="95" t="s">
        <v>47</v>
      </c>
      <c r="B21" s="95" t="s">
        <v>485</v>
      </c>
      <c r="C21" t="s">
        <v>255</v>
      </c>
      <c r="D21" s="95" t="s">
        <v>254</v>
      </c>
      <c r="E21" s="95" t="s">
        <v>1256</v>
      </c>
      <c r="F21" t="s">
        <v>38</v>
      </c>
      <c r="G21" s="95" t="s">
        <v>247</v>
      </c>
      <c r="H21" s="95" t="s">
        <v>247</v>
      </c>
      <c r="I21" s="95" t="s">
        <v>38</v>
      </c>
      <c r="J21" s="95" t="s">
        <v>38</v>
      </c>
      <c r="K21" s="95" t="s">
        <v>38</v>
      </c>
      <c r="L21" s="95" t="s">
        <v>38</v>
      </c>
      <c r="M21" t="s">
        <v>38</v>
      </c>
      <c r="N21" s="95" t="s">
        <v>38</v>
      </c>
      <c r="O21" s="95" t="s">
        <v>38</v>
      </c>
      <c r="P21" s="95" t="s">
        <v>38</v>
      </c>
      <c r="Q21" s="95" t="s">
        <v>36</v>
      </c>
      <c r="R21" s="95" t="s">
        <v>38</v>
      </c>
      <c r="S21" s="95" t="s">
        <v>247</v>
      </c>
      <c r="T21" s="95" t="s">
        <v>44</v>
      </c>
      <c r="U21" s="95" t="s">
        <v>247</v>
      </c>
    </row>
    <row r="22" spans="1:21" x14ac:dyDescent="0.3">
      <c r="A22" s="95" t="s">
        <v>47</v>
      </c>
      <c r="B22" s="95" t="s">
        <v>484</v>
      </c>
      <c r="C22" t="s">
        <v>255</v>
      </c>
      <c r="D22" s="95" t="s">
        <v>254</v>
      </c>
      <c r="E22" s="95" t="s">
        <v>1257</v>
      </c>
      <c r="F22" t="s">
        <v>38</v>
      </c>
      <c r="G22" s="95" t="s">
        <v>247</v>
      </c>
      <c r="H22" s="95" t="s">
        <v>247</v>
      </c>
      <c r="I22" s="95" t="s">
        <v>38</v>
      </c>
      <c r="J22" s="95" t="s">
        <v>38</v>
      </c>
      <c r="K22" s="95" t="s">
        <v>38</v>
      </c>
      <c r="L22" s="95" t="s">
        <v>38</v>
      </c>
      <c r="M22" t="s">
        <v>38</v>
      </c>
      <c r="N22" s="95" t="s">
        <v>38</v>
      </c>
      <c r="O22" s="95" t="s">
        <v>38</v>
      </c>
      <c r="P22" s="95" t="s">
        <v>38</v>
      </c>
      <c r="Q22" s="95" t="s">
        <v>36</v>
      </c>
      <c r="R22" s="95" t="s">
        <v>38</v>
      </c>
      <c r="S22" s="95" t="s">
        <v>247</v>
      </c>
      <c r="T22" s="95" t="s">
        <v>44</v>
      </c>
      <c r="U22" s="95" t="s">
        <v>1254</v>
      </c>
    </row>
    <row r="23" spans="1:21" x14ac:dyDescent="0.3">
      <c r="A23" s="95" t="s">
        <v>47</v>
      </c>
      <c r="B23" s="95" t="s">
        <v>483</v>
      </c>
      <c r="C23" t="s">
        <v>255</v>
      </c>
      <c r="D23" s="95" t="s">
        <v>254</v>
      </c>
      <c r="E23" s="95" t="s">
        <v>1257</v>
      </c>
      <c r="F23" t="s">
        <v>38</v>
      </c>
      <c r="G23" s="95" t="s">
        <v>247</v>
      </c>
      <c r="H23" s="95" t="s">
        <v>247</v>
      </c>
      <c r="I23" s="95" t="s">
        <v>38</v>
      </c>
      <c r="J23" s="95" t="s">
        <v>38</v>
      </c>
      <c r="K23" s="95" t="s">
        <v>38</v>
      </c>
      <c r="L23" s="95" t="s">
        <v>38</v>
      </c>
      <c r="M23" t="s">
        <v>38</v>
      </c>
      <c r="N23" s="95" t="s">
        <v>38</v>
      </c>
      <c r="O23" s="95" t="s">
        <v>38</v>
      </c>
      <c r="P23" s="95" t="s">
        <v>38</v>
      </c>
      <c r="Q23" s="95" t="s">
        <v>36</v>
      </c>
      <c r="R23" s="95" t="s">
        <v>38</v>
      </c>
      <c r="S23" s="95" t="s">
        <v>247</v>
      </c>
      <c r="T23" s="95" t="s">
        <v>44</v>
      </c>
      <c r="U23" s="95" t="s">
        <v>1253</v>
      </c>
    </row>
    <row r="24" spans="1:21" x14ac:dyDescent="0.3">
      <c r="A24" s="95" t="s">
        <v>47</v>
      </c>
      <c r="B24" s="95" t="s">
        <v>482</v>
      </c>
      <c r="C24" t="s">
        <v>255</v>
      </c>
      <c r="D24" s="95" t="s">
        <v>254</v>
      </c>
      <c r="E24" s="95" t="s">
        <v>1257</v>
      </c>
      <c r="F24" t="s">
        <v>38</v>
      </c>
      <c r="G24" s="95" t="s">
        <v>247</v>
      </c>
      <c r="H24" s="95" t="s">
        <v>247</v>
      </c>
      <c r="I24" s="95" t="s">
        <v>38</v>
      </c>
      <c r="J24" s="95" t="s">
        <v>38</v>
      </c>
      <c r="K24" s="95" t="s">
        <v>38</v>
      </c>
      <c r="L24" s="95" t="s">
        <v>38</v>
      </c>
      <c r="M24" t="s">
        <v>38</v>
      </c>
      <c r="N24" s="95" t="s">
        <v>38</v>
      </c>
      <c r="O24" s="95" t="s">
        <v>38</v>
      </c>
      <c r="P24" s="95" t="s">
        <v>38</v>
      </c>
      <c r="Q24" s="95" t="s">
        <v>36</v>
      </c>
      <c r="R24" s="95" t="s">
        <v>38</v>
      </c>
      <c r="S24" s="95" t="s">
        <v>247</v>
      </c>
      <c r="T24" s="95" t="s">
        <v>44</v>
      </c>
      <c r="U24" s="95" t="s">
        <v>1253</v>
      </c>
    </row>
    <row r="25" spans="1:21" x14ac:dyDescent="0.3">
      <c r="A25" s="95" t="s">
        <v>47</v>
      </c>
      <c r="B25" s="95" t="s">
        <v>481</v>
      </c>
      <c r="C25" t="s">
        <v>255</v>
      </c>
      <c r="D25" s="95" t="s">
        <v>254</v>
      </c>
      <c r="E25" s="95" t="s">
        <v>1257</v>
      </c>
      <c r="F25" t="s">
        <v>38</v>
      </c>
      <c r="G25" s="95" t="s">
        <v>247</v>
      </c>
      <c r="H25" s="95" t="s">
        <v>247</v>
      </c>
      <c r="I25" s="95" t="s">
        <v>38</v>
      </c>
      <c r="J25" s="95" t="s">
        <v>38</v>
      </c>
      <c r="K25" s="95" t="s">
        <v>38</v>
      </c>
      <c r="L25" s="95" t="s">
        <v>38</v>
      </c>
      <c r="M25" t="s">
        <v>38</v>
      </c>
      <c r="N25" s="95" t="s">
        <v>38</v>
      </c>
      <c r="O25" s="95" t="s">
        <v>38</v>
      </c>
      <c r="P25" s="95" t="s">
        <v>38</v>
      </c>
      <c r="Q25" s="95" t="s">
        <v>36</v>
      </c>
      <c r="R25" s="95" t="s">
        <v>38</v>
      </c>
      <c r="S25" s="95" t="s">
        <v>247</v>
      </c>
      <c r="T25" s="95" t="s">
        <v>44</v>
      </c>
      <c r="U25" s="95" t="s">
        <v>1253</v>
      </c>
    </row>
    <row r="26" spans="1:21" x14ac:dyDescent="0.3">
      <c r="A26" s="95" t="s">
        <v>47</v>
      </c>
      <c r="B26" s="95" t="s">
        <v>480</v>
      </c>
      <c r="C26" t="s">
        <v>255</v>
      </c>
      <c r="D26" s="95" t="s">
        <v>254</v>
      </c>
      <c r="E26" s="95" t="s">
        <v>1257</v>
      </c>
      <c r="F26" t="s">
        <v>38</v>
      </c>
      <c r="G26" s="95" t="s">
        <v>247</v>
      </c>
      <c r="H26" s="95" t="s">
        <v>247</v>
      </c>
      <c r="I26" s="95" t="s">
        <v>38</v>
      </c>
      <c r="J26" s="95" t="s">
        <v>38</v>
      </c>
      <c r="K26" s="95" t="s">
        <v>38</v>
      </c>
      <c r="L26" s="95" t="s">
        <v>38</v>
      </c>
      <c r="M26" t="s">
        <v>38</v>
      </c>
      <c r="N26" s="95" t="s">
        <v>38</v>
      </c>
      <c r="O26" s="95" t="s">
        <v>38</v>
      </c>
      <c r="P26" s="95" t="s">
        <v>38</v>
      </c>
      <c r="Q26" s="95" t="s">
        <v>36</v>
      </c>
      <c r="R26" s="95" t="s">
        <v>38</v>
      </c>
      <c r="S26" s="95" t="s">
        <v>247</v>
      </c>
      <c r="T26" s="95" t="s">
        <v>44</v>
      </c>
      <c r="U26" s="95" t="s">
        <v>1253</v>
      </c>
    </row>
    <row r="27" spans="1:21" x14ac:dyDescent="0.3">
      <c r="A27" s="95" t="s">
        <v>1046</v>
      </c>
      <c r="B27" s="95" t="s">
        <v>499</v>
      </c>
      <c r="C27">
        <v>1</v>
      </c>
      <c r="D27" s="95" t="s">
        <v>34</v>
      </c>
      <c r="E27" s="95" t="s">
        <v>34</v>
      </c>
      <c r="F27">
        <v>520</v>
      </c>
      <c r="G27" s="95" t="s">
        <v>36</v>
      </c>
      <c r="H27" s="95" t="s">
        <v>36</v>
      </c>
      <c r="I27" s="95" t="s">
        <v>36</v>
      </c>
      <c r="J27" s="95" t="s">
        <v>36</v>
      </c>
      <c r="K27" s="95" t="s">
        <v>37</v>
      </c>
      <c r="L27" s="95" t="s">
        <v>36</v>
      </c>
      <c r="M27">
        <v>24</v>
      </c>
      <c r="N27" s="95" t="s">
        <v>37</v>
      </c>
      <c r="O27" s="95" t="s">
        <v>36</v>
      </c>
      <c r="P27" s="95" t="s">
        <v>38</v>
      </c>
      <c r="Q27" s="95" t="s">
        <v>36</v>
      </c>
      <c r="R27" s="95" t="s">
        <v>204</v>
      </c>
      <c r="S27" s="95" t="s">
        <v>39</v>
      </c>
      <c r="T27" s="95" t="s">
        <v>45</v>
      </c>
      <c r="U27" s="95" t="s">
        <v>1253</v>
      </c>
    </row>
    <row r="28" spans="1:21" x14ac:dyDescent="0.3">
      <c r="A28" s="95" t="s">
        <v>1047</v>
      </c>
      <c r="B28" s="95" t="s">
        <v>491</v>
      </c>
      <c r="C28">
        <v>2</v>
      </c>
      <c r="D28" s="95" t="s">
        <v>34</v>
      </c>
      <c r="E28" s="95" t="s">
        <v>34</v>
      </c>
      <c r="F28">
        <v>1</v>
      </c>
      <c r="G28" s="95" t="s">
        <v>37</v>
      </c>
      <c r="H28" s="95" t="s">
        <v>37</v>
      </c>
      <c r="I28" s="95" t="s">
        <v>37</v>
      </c>
      <c r="J28" s="95" t="s">
        <v>37</v>
      </c>
      <c r="K28" s="95" t="s">
        <v>36</v>
      </c>
      <c r="L28" s="95" t="s">
        <v>36</v>
      </c>
      <c r="M28">
        <v>24</v>
      </c>
      <c r="N28" s="95" t="s">
        <v>36</v>
      </c>
      <c r="O28" s="95" t="s">
        <v>36</v>
      </c>
      <c r="P28" s="95" t="s">
        <v>38</v>
      </c>
      <c r="Q28" s="95" t="s">
        <v>36</v>
      </c>
      <c r="R28" s="95" t="s">
        <v>201</v>
      </c>
      <c r="S28" s="95" t="s">
        <v>42</v>
      </c>
      <c r="T28" s="95" t="s">
        <v>45</v>
      </c>
      <c r="U28" s="95" t="s">
        <v>1253</v>
      </c>
    </row>
    <row r="29" spans="1:21" x14ac:dyDescent="0.3">
      <c r="A29" s="95" t="s">
        <v>1048</v>
      </c>
      <c r="B29" s="95" t="s">
        <v>477</v>
      </c>
      <c r="C29">
        <v>3</v>
      </c>
      <c r="D29" s="95" t="s">
        <v>34</v>
      </c>
      <c r="E29" s="95" t="s">
        <v>34</v>
      </c>
      <c r="F29">
        <v>30</v>
      </c>
      <c r="G29" s="95" t="s">
        <v>36</v>
      </c>
      <c r="H29" s="95" t="s">
        <v>36</v>
      </c>
      <c r="I29" s="95" t="s">
        <v>36</v>
      </c>
      <c r="J29" s="95" t="s">
        <v>36</v>
      </c>
      <c r="K29" s="95" t="s">
        <v>37</v>
      </c>
      <c r="L29" s="95" t="s">
        <v>36</v>
      </c>
      <c r="M29">
        <v>5</v>
      </c>
      <c r="N29" s="95" t="s">
        <v>36</v>
      </c>
      <c r="O29" s="95" t="s">
        <v>36</v>
      </c>
      <c r="P29" s="95" t="s">
        <v>38</v>
      </c>
      <c r="Q29" s="95" t="s">
        <v>36</v>
      </c>
      <c r="R29" s="95" t="s">
        <v>204</v>
      </c>
      <c r="S29" s="95" t="s">
        <v>43</v>
      </c>
      <c r="T29" s="95" t="s">
        <v>45</v>
      </c>
      <c r="U29" s="95" t="s">
        <v>1253</v>
      </c>
    </row>
    <row r="30" spans="1:21" x14ac:dyDescent="0.3">
      <c r="A30" s="95" t="s">
        <v>1049</v>
      </c>
      <c r="B30" s="95" t="s">
        <v>474</v>
      </c>
      <c r="C30">
        <v>4</v>
      </c>
      <c r="D30" s="95" t="s">
        <v>34</v>
      </c>
      <c r="E30" s="95" t="s">
        <v>34</v>
      </c>
      <c r="F30">
        <v>3</v>
      </c>
      <c r="G30" s="95" t="s">
        <v>36</v>
      </c>
      <c r="H30" s="95" t="s">
        <v>36</v>
      </c>
      <c r="I30" s="95" t="s">
        <v>37</v>
      </c>
      <c r="J30" s="95" t="s">
        <v>37</v>
      </c>
      <c r="K30" s="95" t="s">
        <v>36</v>
      </c>
      <c r="L30" s="95" t="s">
        <v>36</v>
      </c>
      <c r="M30">
        <v>13</v>
      </c>
      <c r="N30" s="95" t="s">
        <v>36</v>
      </c>
      <c r="O30" s="95" t="s">
        <v>36</v>
      </c>
      <c r="P30" s="95" t="s">
        <v>38</v>
      </c>
      <c r="Q30" s="95" t="s">
        <v>36</v>
      </c>
      <c r="R30" s="95" t="s">
        <v>201</v>
      </c>
      <c r="S30" s="95" t="s">
        <v>43</v>
      </c>
      <c r="T30" s="95" t="s">
        <v>45</v>
      </c>
      <c r="U30" s="95" t="s">
        <v>1253</v>
      </c>
    </row>
    <row r="31" spans="1:21" x14ac:dyDescent="0.3">
      <c r="A31" s="95" t="s">
        <v>1050</v>
      </c>
      <c r="B31" s="95" t="s">
        <v>471</v>
      </c>
      <c r="C31">
        <v>5</v>
      </c>
      <c r="D31" s="95" t="s">
        <v>34</v>
      </c>
      <c r="E31" s="95" t="s">
        <v>34</v>
      </c>
      <c r="F31">
        <v>2</v>
      </c>
      <c r="G31" s="95" t="s">
        <v>36</v>
      </c>
      <c r="H31" s="95" t="s">
        <v>37</v>
      </c>
      <c r="I31" s="95" t="s">
        <v>37</v>
      </c>
      <c r="J31" s="95" t="s">
        <v>37</v>
      </c>
      <c r="K31" s="95" t="s">
        <v>36</v>
      </c>
      <c r="L31" s="95" t="s">
        <v>36</v>
      </c>
      <c r="M31">
        <v>10</v>
      </c>
      <c r="N31" s="95" t="s">
        <v>36</v>
      </c>
      <c r="O31" s="95" t="s">
        <v>36</v>
      </c>
      <c r="P31" s="95" t="s">
        <v>38</v>
      </c>
      <c r="Q31" s="95" t="s">
        <v>36</v>
      </c>
      <c r="R31" s="95" t="s">
        <v>201</v>
      </c>
      <c r="S31" s="95" t="s">
        <v>42</v>
      </c>
      <c r="T31" s="95" t="s">
        <v>45</v>
      </c>
      <c r="U31" s="95" t="s">
        <v>1253</v>
      </c>
    </row>
    <row r="32" spans="1:21" x14ac:dyDescent="0.3">
      <c r="A32" s="95" t="s">
        <v>1051</v>
      </c>
      <c r="B32" s="95" t="s">
        <v>468</v>
      </c>
      <c r="C32">
        <v>6</v>
      </c>
      <c r="D32" s="95" t="s">
        <v>34</v>
      </c>
      <c r="E32" s="95" t="s">
        <v>34</v>
      </c>
      <c r="F32">
        <v>1</v>
      </c>
      <c r="G32" s="95" t="s">
        <v>37</v>
      </c>
      <c r="H32" s="95" t="s">
        <v>37</v>
      </c>
      <c r="I32" s="95" t="s">
        <v>37</v>
      </c>
      <c r="J32" s="95" t="s">
        <v>37</v>
      </c>
      <c r="K32" s="95" t="s">
        <v>36</v>
      </c>
      <c r="L32" s="95" t="s">
        <v>36</v>
      </c>
      <c r="M32">
        <v>10</v>
      </c>
      <c r="N32" s="95" t="s">
        <v>37</v>
      </c>
      <c r="O32" s="95" t="s">
        <v>36</v>
      </c>
      <c r="P32" s="95" t="s">
        <v>38</v>
      </c>
      <c r="Q32" s="95" t="s">
        <v>36</v>
      </c>
      <c r="R32" s="95" t="s">
        <v>202</v>
      </c>
      <c r="S32" s="95" t="s">
        <v>39</v>
      </c>
      <c r="T32" s="95" t="s">
        <v>45</v>
      </c>
      <c r="U32" s="95" t="s">
        <v>1253</v>
      </c>
    </row>
    <row r="33" spans="1:21" x14ac:dyDescent="0.3">
      <c r="A33" s="95" t="s">
        <v>1052</v>
      </c>
      <c r="B33" s="95" t="s">
        <v>465</v>
      </c>
      <c r="C33">
        <v>7</v>
      </c>
      <c r="D33" s="95" t="s">
        <v>34</v>
      </c>
      <c r="E33" s="95" t="s">
        <v>34</v>
      </c>
      <c r="F33">
        <v>5</v>
      </c>
      <c r="G33" s="95" t="s">
        <v>36</v>
      </c>
      <c r="H33" s="95" t="s">
        <v>36</v>
      </c>
      <c r="I33" s="95" t="s">
        <v>36</v>
      </c>
      <c r="J33" s="95" t="s">
        <v>37</v>
      </c>
      <c r="K33" s="95" t="s">
        <v>36</v>
      </c>
      <c r="L33" s="95" t="s">
        <v>36</v>
      </c>
      <c r="M33">
        <v>1</v>
      </c>
      <c r="N33" s="95" t="s">
        <v>37</v>
      </c>
      <c r="O33" s="95" t="s">
        <v>36</v>
      </c>
      <c r="P33" s="95" t="s">
        <v>38</v>
      </c>
      <c r="Q33" s="95" t="s">
        <v>36</v>
      </c>
      <c r="R33" s="95" t="s">
        <v>200</v>
      </c>
      <c r="S33" s="95" t="s">
        <v>39</v>
      </c>
      <c r="T33" s="95" t="s">
        <v>45</v>
      </c>
      <c r="U33" s="95" t="s">
        <v>1253</v>
      </c>
    </row>
    <row r="34" spans="1:21" x14ac:dyDescent="0.3">
      <c r="A34" s="95" t="s">
        <v>1053</v>
      </c>
      <c r="B34" s="95" t="s">
        <v>462</v>
      </c>
      <c r="C34">
        <v>8</v>
      </c>
      <c r="D34" s="95" t="s">
        <v>34</v>
      </c>
      <c r="E34" s="95" t="s">
        <v>34</v>
      </c>
      <c r="F34">
        <v>9</v>
      </c>
      <c r="G34" s="95" t="s">
        <v>36</v>
      </c>
      <c r="H34" s="95" t="s">
        <v>36</v>
      </c>
      <c r="I34" s="95" t="s">
        <v>36</v>
      </c>
      <c r="J34" s="95" t="s">
        <v>36</v>
      </c>
      <c r="K34" s="95" t="s">
        <v>37</v>
      </c>
      <c r="L34" s="95" t="s">
        <v>36</v>
      </c>
      <c r="M34">
        <v>11</v>
      </c>
      <c r="N34" s="95" t="s">
        <v>36</v>
      </c>
      <c r="O34" s="95" t="s">
        <v>36</v>
      </c>
      <c r="P34" s="95" t="s">
        <v>38</v>
      </c>
      <c r="Q34" s="95" t="s">
        <v>36</v>
      </c>
      <c r="R34" s="95" t="s">
        <v>203</v>
      </c>
      <c r="S34" s="95" t="s">
        <v>42</v>
      </c>
      <c r="T34" s="95" t="s">
        <v>45</v>
      </c>
      <c r="U34" s="95" t="s">
        <v>1253</v>
      </c>
    </row>
    <row r="35" spans="1:21" x14ac:dyDescent="0.3">
      <c r="A35" s="95" t="s">
        <v>1074</v>
      </c>
      <c r="B35" s="95" t="s">
        <v>459</v>
      </c>
      <c r="C35">
        <v>11</v>
      </c>
      <c r="D35" s="95" t="s">
        <v>34</v>
      </c>
      <c r="E35" s="95" t="s">
        <v>34</v>
      </c>
      <c r="F35">
        <v>3</v>
      </c>
      <c r="G35" s="95" t="s">
        <v>36</v>
      </c>
      <c r="H35" s="95" t="s">
        <v>36</v>
      </c>
      <c r="I35" s="95" t="s">
        <v>37</v>
      </c>
      <c r="J35" s="95" t="s">
        <v>37</v>
      </c>
      <c r="K35" s="95" t="s">
        <v>36</v>
      </c>
      <c r="L35" s="95" t="s">
        <v>36</v>
      </c>
      <c r="M35">
        <v>24</v>
      </c>
      <c r="N35" s="95" t="s">
        <v>37</v>
      </c>
      <c r="O35" s="95" t="s">
        <v>36</v>
      </c>
      <c r="P35" s="95" t="s">
        <v>38</v>
      </c>
      <c r="Q35" s="95" t="s">
        <v>36</v>
      </c>
      <c r="R35" s="95" t="s">
        <v>200</v>
      </c>
      <c r="S35" s="95" t="s">
        <v>39</v>
      </c>
      <c r="T35" s="95" t="s">
        <v>45</v>
      </c>
      <c r="U35" s="95" t="s">
        <v>1254</v>
      </c>
    </row>
    <row r="36" spans="1:21" x14ac:dyDescent="0.3">
      <c r="A36" s="95" t="s">
        <v>1068</v>
      </c>
      <c r="B36" s="95" t="s">
        <v>383</v>
      </c>
      <c r="C36">
        <v>12</v>
      </c>
      <c r="D36" s="95" t="s">
        <v>34</v>
      </c>
      <c r="E36" s="95" t="s">
        <v>34</v>
      </c>
      <c r="F36">
        <v>1</v>
      </c>
      <c r="G36" s="95" t="s">
        <v>37</v>
      </c>
      <c r="H36" s="95" t="s">
        <v>37</v>
      </c>
      <c r="I36" s="95" t="s">
        <v>37</v>
      </c>
      <c r="J36" s="95" t="s">
        <v>37</v>
      </c>
      <c r="K36" s="95" t="s">
        <v>36</v>
      </c>
      <c r="L36" s="95" t="s">
        <v>36</v>
      </c>
      <c r="M36">
        <v>11</v>
      </c>
      <c r="N36" s="95" t="s">
        <v>36</v>
      </c>
      <c r="O36" s="95" t="s">
        <v>36</v>
      </c>
      <c r="P36" s="95" t="s">
        <v>38</v>
      </c>
      <c r="Q36" s="95" t="s">
        <v>36</v>
      </c>
      <c r="R36" s="95" t="s">
        <v>200</v>
      </c>
      <c r="S36" s="95" t="s">
        <v>43</v>
      </c>
      <c r="T36" s="95" t="s">
        <v>45</v>
      </c>
      <c r="U36" s="95" t="s">
        <v>1254</v>
      </c>
    </row>
    <row r="37" spans="1:21" x14ac:dyDescent="0.3">
      <c r="A37" s="95" t="s">
        <v>1062</v>
      </c>
      <c r="B37" s="95" t="s">
        <v>383</v>
      </c>
      <c r="C37">
        <v>12</v>
      </c>
      <c r="D37" s="95" t="s">
        <v>34</v>
      </c>
      <c r="E37" s="95" t="s">
        <v>34</v>
      </c>
      <c r="F37">
        <v>1</v>
      </c>
      <c r="G37" s="95" t="s">
        <v>37</v>
      </c>
      <c r="H37" s="95" t="s">
        <v>37</v>
      </c>
      <c r="I37" s="95" t="s">
        <v>37</v>
      </c>
      <c r="J37" s="95" t="s">
        <v>37</v>
      </c>
      <c r="K37" s="95" t="s">
        <v>36</v>
      </c>
      <c r="L37" s="95" t="s">
        <v>36</v>
      </c>
      <c r="M37">
        <v>11</v>
      </c>
      <c r="N37" s="95" t="s">
        <v>36</v>
      </c>
      <c r="O37" s="95" t="s">
        <v>36</v>
      </c>
      <c r="P37" s="95" t="s">
        <v>38</v>
      </c>
      <c r="Q37" s="95" t="s">
        <v>36</v>
      </c>
      <c r="R37" s="95" t="s">
        <v>200</v>
      </c>
      <c r="S37" s="95" t="s">
        <v>43</v>
      </c>
      <c r="T37" s="95" t="s">
        <v>45</v>
      </c>
      <c r="U37" s="95" t="s">
        <v>1254</v>
      </c>
    </row>
    <row r="38" spans="1:21" x14ac:dyDescent="0.3">
      <c r="A38" s="95" t="s">
        <v>1202</v>
      </c>
      <c r="B38" s="95" t="s">
        <v>383</v>
      </c>
      <c r="C38">
        <v>12</v>
      </c>
      <c r="D38" s="95" t="s">
        <v>34</v>
      </c>
      <c r="E38" s="95" t="s">
        <v>34</v>
      </c>
      <c r="F38">
        <v>1</v>
      </c>
      <c r="G38" s="95" t="s">
        <v>37</v>
      </c>
      <c r="H38" s="95" t="s">
        <v>37</v>
      </c>
      <c r="I38" s="95" t="s">
        <v>37</v>
      </c>
      <c r="J38" s="95" t="s">
        <v>37</v>
      </c>
      <c r="K38" s="95" t="s">
        <v>36</v>
      </c>
      <c r="L38" s="95" t="s">
        <v>36</v>
      </c>
      <c r="M38">
        <v>11</v>
      </c>
      <c r="N38" s="95" t="s">
        <v>36</v>
      </c>
      <c r="O38" s="95" t="s">
        <v>36</v>
      </c>
      <c r="P38" s="95" t="s">
        <v>38</v>
      </c>
      <c r="Q38" s="95" t="s">
        <v>36</v>
      </c>
      <c r="R38" s="95" t="s">
        <v>200</v>
      </c>
      <c r="S38" s="95" t="s">
        <v>43</v>
      </c>
      <c r="T38" s="95" t="s">
        <v>45</v>
      </c>
      <c r="U38" s="95" t="s">
        <v>1254</v>
      </c>
    </row>
    <row r="39" spans="1:21" x14ac:dyDescent="0.3">
      <c r="A39" s="95" t="s">
        <v>1073</v>
      </c>
      <c r="B39" s="95" t="s">
        <v>380</v>
      </c>
      <c r="C39">
        <v>13</v>
      </c>
      <c r="D39" s="95" t="s">
        <v>34</v>
      </c>
      <c r="E39" s="95" t="s">
        <v>34</v>
      </c>
      <c r="F39">
        <v>2</v>
      </c>
      <c r="G39" s="95" t="s">
        <v>36</v>
      </c>
      <c r="H39" s="95" t="s">
        <v>37</v>
      </c>
      <c r="I39" s="95" t="s">
        <v>37</v>
      </c>
      <c r="J39" s="95" t="s">
        <v>37</v>
      </c>
      <c r="K39" s="95" t="s">
        <v>36</v>
      </c>
      <c r="L39" s="95" t="s">
        <v>36</v>
      </c>
      <c r="M39">
        <v>24</v>
      </c>
      <c r="N39" s="95" t="s">
        <v>36</v>
      </c>
      <c r="O39" s="95" t="s">
        <v>37</v>
      </c>
      <c r="P39" s="95" t="s">
        <v>38</v>
      </c>
      <c r="Q39" s="95" t="s">
        <v>36</v>
      </c>
      <c r="R39" s="95" t="s">
        <v>201</v>
      </c>
      <c r="S39" s="95" t="s">
        <v>42</v>
      </c>
      <c r="T39" s="95" t="s">
        <v>45</v>
      </c>
      <c r="U39" s="95" t="s">
        <v>1254</v>
      </c>
    </row>
    <row r="40" spans="1:21" x14ac:dyDescent="0.3">
      <c r="A40" s="95" t="s">
        <v>1101</v>
      </c>
      <c r="B40" s="95" t="s">
        <v>377</v>
      </c>
      <c r="C40">
        <v>14</v>
      </c>
      <c r="D40" s="95" t="s">
        <v>34</v>
      </c>
      <c r="E40" s="95" t="s">
        <v>34</v>
      </c>
      <c r="F40">
        <v>1</v>
      </c>
      <c r="G40" s="95" t="s">
        <v>37</v>
      </c>
      <c r="H40" s="95" t="s">
        <v>37</v>
      </c>
      <c r="I40" s="95" t="s">
        <v>37</v>
      </c>
      <c r="J40" s="95" t="s">
        <v>37</v>
      </c>
      <c r="K40" s="95" t="s">
        <v>36</v>
      </c>
      <c r="L40" s="95" t="s">
        <v>36</v>
      </c>
      <c r="M40">
        <v>31</v>
      </c>
      <c r="N40" s="95" t="s">
        <v>36</v>
      </c>
      <c r="O40" s="95" t="s">
        <v>37</v>
      </c>
      <c r="P40" s="95" t="s">
        <v>38</v>
      </c>
      <c r="Q40" s="95" t="s">
        <v>36</v>
      </c>
      <c r="R40" s="95" t="s">
        <v>200</v>
      </c>
      <c r="S40" s="95" t="s">
        <v>42</v>
      </c>
      <c r="T40" s="95" t="s">
        <v>45</v>
      </c>
      <c r="U40" s="95" t="s">
        <v>1253</v>
      </c>
    </row>
    <row r="41" spans="1:21" x14ac:dyDescent="0.3">
      <c r="A41" s="95" t="s">
        <v>1233</v>
      </c>
      <c r="B41" s="95" t="s">
        <v>377</v>
      </c>
      <c r="C41">
        <v>14</v>
      </c>
      <c r="D41" s="95" t="s">
        <v>34</v>
      </c>
      <c r="E41" s="95" t="s">
        <v>34</v>
      </c>
      <c r="F41">
        <v>1</v>
      </c>
      <c r="G41" s="95" t="s">
        <v>37</v>
      </c>
      <c r="H41" s="95" t="s">
        <v>37</v>
      </c>
      <c r="I41" s="95" t="s">
        <v>37</v>
      </c>
      <c r="J41" s="95" t="s">
        <v>37</v>
      </c>
      <c r="K41" s="95" t="s">
        <v>36</v>
      </c>
      <c r="L41" s="95" t="s">
        <v>36</v>
      </c>
      <c r="M41">
        <v>31</v>
      </c>
      <c r="N41" s="95" t="s">
        <v>36</v>
      </c>
      <c r="O41" s="95" t="s">
        <v>37</v>
      </c>
      <c r="P41" s="95" t="s">
        <v>38</v>
      </c>
      <c r="Q41" s="95" t="s">
        <v>36</v>
      </c>
      <c r="R41" s="95" t="s">
        <v>200</v>
      </c>
      <c r="S41" s="95" t="s">
        <v>42</v>
      </c>
      <c r="T41" s="95" t="s">
        <v>45</v>
      </c>
      <c r="U41" s="95" t="s">
        <v>1253</v>
      </c>
    </row>
    <row r="42" spans="1:21" x14ac:dyDescent="0.3">
      <c r="A42" s="95" t="s">
        <v>1123</v>
      </c>
      <c r="B42" s="95" t="s">
        <v>374</v>
      </c>
      <c r="C42">
        <v>15</v>
      </c>
      <c r="D42" s="95" t="s">
        <v>34</v>
      </c>
      <c r="E42" s="95" t="s">
        <v>34</v>
      </c>
      <c r="F42">
        <v>2</v>
      </c>
      <c r="G42" s="95" t="s">
        <v>36</v>
      </c>
      <c r="H42" s="95" t="s">
        <v>37</v>
      </c>
      <c r="I42" s="95" t="s">
        <v>37</v>
      </c>
      <c r="J42" s="95" t="s">
        <v>37</v>
      </c>
      <c r="K42" s="95" t="s">
        <v>36</v>
      </c>
      <c r="L42" s="95" t="s">
        <v>36</v>
      </c>
      <c r="M42">
        <v>15</v>
      </c>
      <c r="N42" s="95" t="s">
        <v>36</v>
      </c>
      <c r="O42" s="95" t="s">
        <v>37</v>
      </c>
      <c r="P42" s="95" t="s">
        <v>38</v>
      </c>
      <c r="Q42" s="95" t="s">
        <v>36</v>
      </c>
      <c r="R42" s="95" t="s">
        <v>201</v>
      </c>
      <c r="S42" s="95" t="s">
        <v>42</v>
      </c>
      <c r="T42" s="95" t="s">
        <v>45</v>
      </c>
      <c r="U42" s="95" t="s">
        <v>1253</v>
      </c>
    </row>
    <row r="43" spans="1:21" x14ac:dyDescent="0.3">
      <c r="A43" s="95" t="s">
        <v>1147</v>
      </c>
      <c r="B43" s="95" t="s">
        <v>369</v>
      </c>
      <c r="C43">
        <v>16</v>
      </c>
      <c r="D43" s="95" t="s">
        <v>34</v>
      </c>
      <c r="E43" s="95" t="s">
        <v>34</v>
      </c>
      <c r="F43">
        <v>6</v>
      </c>
      <c r="G43" s="95" t="s">
        <v>36</v>
      </c>
      <c r="H43" s="95" t="s">
        <v>36</v>
      </c>
      <c r="I43" s="95" t="s">
        <v>36</v>
      </c>
      <c r="J43" s="95" t="s">
        <v>36</v>
      </c>
      <c r="K43" s="95" t="s">
        <v>36</v>
      </c>
      <c r="L43" s="95" t="s">
        <v>36</v>
      </c>
      <c r="M43">
        <v>2</v>
      </c>
      <c r="N43" s="95" t="s">
        <v>36</v>
      </c>
      <c r="O43" s="95" t="s">
        <v>36</v>
      </c>
      <c r="P43" s="95" t="s">
        <v>38</v>
      </c>
      <c r="Q43" s="95" t="s">
        <v>36</v>
      </c>
      <c r="R43" s="95" t="s">
        <v>203</v>
      </c>
      <c r="S43" s="95" t="s">
        <v>43</v>
      </c>
      <c r="T43" s="95" t="s">
        <v>45</v>
      </c>
      <c r="U43" s="95" t="s">
        <v>1253</v>
      </c>
    </row>
    <row r="44" spans="1:21" x14ac:dyDescent="0.3">
      <c r="A44" s="95" t="s">
        <v>47</v>
      </c>
      <c r="B44" s="95" t="s">
        <v>363</v>
      </c>
      <c r="C44">
        <v>17</v>
      </c>
      <c r="D44" s="95" t="s">
        <v>34</v>
      </c>
      <c r="E44" s="95" t="s">
        <v>34</v>
      </c>
      <c r="F44">
        <v>22</v>
      </c>
      <c r="G44" s="95" t="s">
        <v>36</v>
      </c>
      <c r="H44" s="95" t="s">
        <v>36</v>
      </c>
      <c r="I44" s="95" t="s">
        <v>36</v>
      </c>
      <c r="J44" s="95" t="s">
        <v>36</v>
      </c>
      <c r="K44" s="95" t="s">
        <v>37</v>
      </c>
      <c r="L44" s="95" t="s">
        <v>36</v>
      </c>
      <c r="M44">
        <v>10</v>
      </c>
      <c r="N44" s="95" t="s">
        <v>36</v>
      </c>
      <c r="O44" s="95" t="s">
        <v>36</v>
      </c>
      <c r="P44" s="95" t="s">
        <v>38</v>
      </c>
      <c r="Q44" s="95" t="s">
        <v>36</v>
      </c>
      <c r="R44" s="95" t="s">
        <v>308</v>
      </c>
      <c r="S44" s="95" t="s">
        <v>43</v>
      </c>
      <c r="T44" s="95" t="s">
        <v>45</v>
      </c>
      <c r="U44" s="95" t="s">
        <v>1253</v>
      </c>
    </row>
    <row r="45" spans="1:21" x14ac:dyDescent="0.3">
      <c r="A45" s="95" t="s">
        <v>1108</v>
      </c>
      <c r="B45" s="95" t="s">
        <v>358</v>
      </c>
      <c r="C45">
        <v>18</v>
      </c>
      <c r="D45" s="95" t="s">
        <v>34</v>
      </c>
      <c r="E45" s="95" t="s">
        <v>34</v>
      </c>
      <c r="F45">
        <v>1</v>
      </c>
      <c r="G45" s="95" t="s">
        <v>37</v>
      </c>
      <c r="H45" s="95" t="s">
        <v>37</v>
      </c>
      <c r="I45" s="95" t="s">
        <v>37</v>
      </c>
      <c r="J45" s="95" t="s">
        <v>37</v>
      </c>
      <c r="K45" s="95" t="s">
        <v>36</v>
      </c>
      <c r="L45" s="95" t="s">
        <v>36</v>
      </c>
      <c r="M45">
        <v>26</v>
      </c>
      <c r="N45" s="95" t="s">
        <v>36</v>
      </c>
      <c r="O45" s="95" t="s">
        <v>36</v>
      </c>
      <c r="P45" s="95" t="s">
        <v>38</v>
      </c>
      <c r="Q45" s="95" t="s">
        <v>36</v>
      </c>
      <c r="R45" s="95" t="s">
        <v>201</v>
      </c>
      <c r="S45" s="95" t="s">
        <v>43</v>
      </c>
      <c r="T45" s="95" t="s">
        <v>45</v>
      </c>
      <c r="U45" s="95" t="s">
        <v>1253</v>
      </c>
    </row>
    <row r="46" spans="1:21" x14ac:dyDescent="0.3">
      <c r="A46" s="95" t="s">
        <v>1128</v>
      </c>
      <c r="B46" s="95" t="s">
        <v>326</v>
      </c>
      <c r="C46">
        <v>19</v>
      </c>
      <c r="D46" s="95" t="s">
        <v>34</v>
      </c>
      <c r="E46" s="95" t="s">
        <v>34</v>
      </c>
      <c r="F46">
        <v>3</v>
      </c>
      <c r="G46" s="95" t="s">
        <v>36</v>
      </c>
      <c r="H46" s="95" t="s">
        <v>36</v>
      </c>
      <c r="I46" s="95" t="s">
        <v>37</v>
      </c>
      <c r="J46" s="95" t="s">
        <v>37</v>
      </c>
      <c r="K46" s="95" t="s">
        <v>36</v>
      </c>
      <c r="L46" s="95" t="s">
        <v>36</v>
      </c>
      <c r="M46">
        <v>14</v>
      </c>
      <c r="N46" s="95" t="s">
        <v>36</v>
      </c>
      <c r="O46" s="95" t="s">
        <v>36</v>
      </c>
      <c r="P46" s="95" t="s">
        <v>38</v>
      </c>
      <c r="Q46" s="95" t="s">
        <v>36</v>
      </c>
      <c r="R46" s="95" t="s">
        <v>203</v>
      </c>
      <c r="S46" s="95" t="s">
        <v>43</v>
      </c>
      <c r="T46" s="95" t="s">
        <v>45</v>
      </c>
      <c r="U46" s="95" t="s">
        <v>1253</v>
      </c>
    </row>
    <row r="47" spans="1:21" x14ac:dyDescent="0.3">
      <c r="A47" s="95" t="s">
        <v>1085</v>
      </c>
      <c r="B47" s="95" t="s">
        <v>323</v>
      </c>
      <c r="C47">
        <v>20</v>
      </c>
      <c r="D47" s="95" t="s">
        <v>34</v>
      </c>
      <c r="E47" s="95" t="s">
        <v>34</v>
      </c>
      <c r="F47">
        <v>0</v>
      </c>
      <c r="G47" s="95" t="s">
        <v>37</v>
      </c>
      <c r="H47" s="95" t="s">
        <v>37</v>
      </c>
      <c r="I47" s="95" t="s">
        <v>37</v>
      </c>
      <c r="J47" s="95" t="s">
        <v>37</v>
      </c>
      <c r="K47" s="95" t="s">
        <v>36</v>
      </c>
      <c r="L47" s="95" t="s">
        <v>37</v>
      </c>
      <c r="M47">
        <v>8</v>
      </c>
      <c r="N47" s="95" t="s">
        <v>36</v>
      </c>
      <c r="O47" s="95" t="s">
        <v>36</v>
      </c>
      <c r="P47" s="95" t="s">
        <v>38</v>
      </c>
      <c r="Q47" s="95" t="s">
        <v>36</v>
      </c>
      <c r="R47" s="95" t="s">
        <v>201</v>
      </c>
      <c r="S47" s="95" t="s">
        <v>43</v>
      </c>
      <c r="T47" s="95" t="s">
        <v>45</v>
      </c>
      <c r="U47" s="95" t="s">
        <v>1253</v>
      </c>
    </row>
    <row r="48" spans="1:21" x14ac:dyDescent="0.3">
      <c r="A48" s="95" t="s">
        <v>1129</v>
      </c>
      <c r="B48" s="95" t="s">
        <v>320</v>
      </c>
      <c r="C48">
        <v>21</v>
      </c>
      <c r="D48" s="95" t="s">
        <v>34</v>
      </c>
      <c r="E48" s="95" t="s">
        <v>34</v>
      </c>
      <c r="F48">
        <v>3</v>
      </c>
      <c r="G48" s="95" t="s">
        <v>36</v>
      </c>
      <c r="H48" s="95" t="s">
        <v>36</v>
      </c>
      <c r="I48" s="95" t="s">
        <v>37</v>
      </c>
      <c r="J48" s="95" t="s">
        <v>37</v>
      </c>
      <c r="K48" s="95" t="s">
        <v>36</v>
      </c>
      <c r="L48" s="95" t="s">
        <v>36</v>
      </c>
      <c r="M48">
        <v>36</v>
      </c>
      <c r="N48" s="95" t="s">
        <v>36</v>
      </c>
      <c r="O48" s="95" t="s">
        <v>37</v>
      </c>
      <c r="P48" s="95" t="s">
        <v>38</v>
      </c>
      <c r="Q48" s="95" t="s">
        <v>36</v>
      </c>
      <c r="R48" s="95" t="s">
        <v>201</v>
      </c>
      <c r="S48" s="95" t="s">
        <v>43</v>
      </c>
      <c r="T48" s="95" t="s">
        <v>45</v>
      </c>
      <c r="U48" s="95" t="s">
        <v>1253</v>
      </c>
    </row>
    <row r="49" spans="1:21" x14ac:dyDescent="0.3">
      <c r="A49" s="95" t="s">
        <v>1127</v>
      </c>
      <c r="B49" s="95" t="s">
        <v>317</v>
      </c>
      <c r="C49">
        <v>22</v>
      </c>
      <c r="D49" s="95" t="s">
        <v>34</v>
      </c>
      <c r="E49" s="95" t="s">
        <v>34</v>
      </c>
      <c r="F49">
        <v>14</v>
      </c>
      <c r="G49" s="95" t="s">
        <v>36</v>
      </c>
      <c r="H49" s="95" t="s">
        <v>36</v>
      </c>
      <c r="I49" s="95" t="s">
        <v>36</v>
      </c>
      <c r="J49" s="95" t="s">
        <v>36</v>
      </c>
      <c r="K49" s="95" t="s">
        <v>37</v>
      </c>
      <c r="L49" s="95" t="s">
        <v>36</v>
      </c>
      <c r="M49">
        <v>24</v>
      </c>
      <c r="N49" s="95" t="s">
        <v>36</v>
      </c>
      <c r="O49" s="95" t="s">
        <v>36</v>
      </c>
      <c r="P49" s="95" t="s">
        <v>38</v>
      </c>
      <c r="Q49" s="95" t="s">
        <v>36</v>
      </c>
      <c r="R49" s="95" t="s">
        <v>200</v>
      </c>
      <c r="S49" s="95" t="s">
        <v>42</v>
      </c>
      <c r="T49" s="95" t="s">
        <v>45</v>
      </c>
      <c r="U49" s="95" t="s">
        <v>1253</v>
      </c>
    </row>
    <row r="50" spans="1:21" x14ac:dyDescent="0.3">
      <c r="A50" s="95" t="s">
        <v>1083</v>
      </c>
      <c r="B50" s="95" t="s">
        <v>290</v>
      </c>
      <c r="C50">
        <v>23</v>
      </c>
      <c r="D50" s="95" t="s">
        <v>34</v>
      </c>
      <c r="E50" s="95" t="s">
        <v>34</v>
      </c>
      <c r="F50">
        <v>0</v>
      </c>
      <c r="G50" s="95" t="s">
        <v>37</v>
      </c>
      <c r="H50" s="95" t="s">
        <v>37</v>
      </c>
      <c r="I50" s="95" t="s">
        <v>37</v>
      </c>
      <c r="J50" s="95" t="s">
        <v>37</v>
      </c>
      <c r="K50" s="95" t="s">
        <v>36</v>
      </c>
      <c r="L50" s="95" t="s">
        <v>37</v>
      </c>
      <c r="M50">
        <v>7</v>
      </c>
      <c r="N50" s="95" t="s">
        <v>36</v>
      </c>
      <c r="O50" s="95" t="s">
        <v>36</v>
      </c>
      <c r="P50" s="95" t="s">
        <v>38</v>
      </c>
      <c r="Q50" s="95" t="s">
        <v>36</v>
      </c>
      <c r="R50" s="95" t="s">
        <v>201</v>
      </c>
      <c r="S50" s="95" t="s">
        <v>42</v>
      </c>
      <c r="T50" s="95" t="s">
        <v>45</v>
      </c>
      <c r="U50" s="95" t="s">
        <v>1253</v>
      </c>
    </row>
    <row r="51" spans="1:21" x14ac:dyDescent="0.3">
      <c r="A51" s="95" t="s">
        <v>1124</v>
      </c>
      <c r="B51" s="95" t="s">
        <v>281</v>
      </c>
      <c r="C51">
        <v>24</v>
      </c>
      <c r="D51" s="95" t="s">
        <v>34</v>
      </c>
      <c r="E51" s="95" t="s">
        <v>34</v>
      </c>
      <c r="F51">
        <v>1</v>
      </c>
      <c r="G51" s="95" t="s">
        <v>37</v>
      </c>
      <c r="H51" s="95" t="s">
        <v>37</v>
      </c>
      <c r="I51" s="95" t="s">
        <v>37</v>
      </c>
      <c r="J51" s="95" t="s">
        <v>37</v>
      </c>
      <c r="K51" s="95" t="s">
        <v>36</v>
      </c>
      <c r="L51" s="95" t="s">
        <v>36</v>
      </c>
      <c r="M51">
        <v>24</v>
      </c>
      <c r="N51" s="95" t="s">
        <v>36</v>
      </c>
      <c r="O51" s="95" t="s">
        <v>36</v>
      </c>
      <c r="P51" s="95" t="s">
        <v>38</v>
      </c>
      <c r="Q51" s="95" t="s">
        <v>36</v>
      </c>
      <c r="R51" s="95" t="s">
        <v>201</v>
      </c>
      <c r="S51" s="95" t="s">
        <v>42</v>
      </c>
      <c r="T51" s="95" t="s">
        <v>45</v>
      </c>
      <c r="U51" s="95" t="s">
        <v>1253</v>
      </c>
    </row>
    <row r="52" spans="1:21" x14ac:dyDescent="0.3">
      <c r="A52" s="95" t="s">
        <v>1170</v>
      </c>
      <c r="B52" s="95" t="s">
        <v>457</v>
      </c>
      <c r="C52">
        <v>1</v>
      </c>
      <c r="D52" s="95" t="s">
        <v>34</v>
      </c>
      <c r="E52" s="95" t="s">
        <v>34</v>
      </c>
      <c r="F52">
        <v>555</v>
      </c>
      <c r="G52" s="95" t="s">
        <v>36</v>
      </c>
      <c r="H52" s="95" t="s">
        <v>36</v>
      </c>
      <c r="I52" s="95" t="s">
        <v>36</v>
      </c>
      <c r="J52" s="95" t="s">
        <v>36</v>
      </c>
      <c r="K52" s="95" t="s">
        <v>37</v>
      </c>
      <c r="L52" s="95" t="s">
        <v>36</v>
      </c>
      <c r="M52">
        <v>1</v>
      </c>
      <c r="N52" s="95" t="s">
        <v>37</v>
      </c>
      <c r="O52" s="95" t="s">
        <v>36</v>
      </c>
      <c r="P52" s="95" t="s">
        <v>38</v>
      </c>
      <c r="Q52" s="95" t="s">
        <v>36</v>
      </c>
      <c r="R52" s="95" t="s">
        <v>204</v>
      </c>
      <c r="S52" s="95" t="s">
        <v>39</v>
      </c>
      <c r="T52" s="95" t="s">
        <v>45</v>
      </c>
      <c r="U52" s="95" t="s">
        <v>1254</v>
      </c>
    </row>
    <row r="53" spans="1:21" x14ac:dyDescent="0.3">
      <c r="A53" s="95" t="s">
        <v>1078</v>
      </c>
      <c r="B53" s="95" t="s">
        <v>456</v>
      </c>
      <c r="C53">
        <v>2</v>
      </c>
      <c r="D53" s="95" t="s">
        <v>34</v>
      </c>
      <c r="E53" s="95" t="s">
        <v>34</v>
      </c>
      <c r="F53">
        <v>0</v>
      </c>
      <c r="G53" s="95" t="s">
        <v>37</v>
      </c>
      <c r="H53" s="95" t="s">
        <v>37</v>
      </c>
      <c r="I53" s="95" t="s">
        <v>37</v>
      </c>
      <c r="J53" s="95" t="s">
        <v>37</v>
      </c>
      <c r="K53" s="95" t="s">
        <v>36</v>
      </c>
      <c r="L53" s="95" t="s">
        <v>37</v>
      </c>
      <c r="M53">
        <v>16</v>
      </c>
      <c r="N53" s="95" t="s">
        <v>36</v>
      </c>
      <c r="O53" s="95" t="s">
        <v>36</v>
      </c>
      <c r="P53" s="95" t="s">
        <v>38</v>
      </c>
      <c r="Q53" s="95" t="s">
        <v>36</v>
      </c>
      <c r="R53" s="95" t="s">
        <v>201</v>
      </c>
      <c r="S53" s="95" t="s">
        <v>42</v>
      </c>
      <c r="T53" s="95" t="s">
        <v>45</v>
      </c>
      <c r="U53" s="95" t="s">
        <v>1254</v>
      </c>
    </row>
    <row r="54" spans="1:21" x14ac:dyDescent="0.3">
      <c r="A54" s="95" t="s">
        <v>1146</v>
      </c>
      <c r="B54" s="95" t="s">
        <v>455</v>
      </c>
      <c r="C54">
        <v>3</v>
      </c>
      <c r="D54" s="95" t="s">
        <v>34</v>
      </c>
      <c r="E54" s="95" t="s">
        <v>34</v>
      </c>
      <c r="F54">
        <v>17</v>
      </c>
      <c r="G54" s="95" t="s">
        <v>36</v>
      </c>
      <c r="H54" s="95" t="s">
        <v>36</v>
      </c>
      <c r="I54" s="95" t="s">
        <v>36</v>
      </c>
      <c r="J54" s="95" t="s">
        <v>36</v>
      </c>
      <c r="K54" s="95" t="s">
        <v>37</v>
      </c>
      <c r="L54" s="95" t="s">
        <v>36</v>
      </c>
      <c r="M54">
        <v>24</v>
      </c>
      <c r="N54" s="95" t="s">
        <v>36</v>
      </c>
      <c r="O54" s="95" t="s">
        <v>36</v>
      </c>
      <c r="P54" s="95" t="s">
        <v>38</v>
      </c>
      <c r="Q54" s="95" t="s">
        <v>36</v>
      </c>
      <c r="R54" s="95" t="s">
        <v>308</v>
      </c>
      <c r="S54" s="95" t="s">
        <v>43</v>
      </c>
      <c r="T54" s="95" t="s">
        <v>45</v>
      </c>
      <c r="U54" s="95" t="s">
        <v>1254</v>
      </c>
    </row>
    <row r="55" spans="1:21" x14ac:dyDescent="0.3">
      <c r="A55" s="95" t="s">
        <v>47</v>
      </c>
      <c r="B55" s="95" t="s">
        <v>454</v>
      </c>
      <c r="C55">
        <v>4</v>
      </c>
      <c r="D55" s="95" t="s">
        <v>34</v>
      </c>
      <c r="E55" s="95" t="s">
        <v>34</v>
      </c>
      <c r="F55" t="s">
        <v>38</v>
      </c>
      <c r="G55" s="95" t="s">
        <v>38</v>
      </c>
      <c r="H55" s="95" t="s">
        <v>247</v>
      </c>
      <c r="I55" s="95" t="s">
        <v>38</v>
      </c>
      <c r="J55" s="95" t="s">
        <v>38</v>
      </c>
      <c r="K55" s="95" t="s">
        <v>38</v>
      </c>
      <c r="L55" s="95" t="s">
        <v>38</v>
      </c>
      <c r="M55" t="s">
        <v>38</v>
      </c>
      <c r="N55" s="95" t="s">
        <v>38</v>
      </c>
      <c r="O55" s="95" t="s">
        <v>36</v>
      </c>
      <c r="P55" s="95" t="s">
        <v>38</v>
      </c>
      <c r="Q55" s="95" t="s">
        <v>36</v>
      </c>
      <c r="R55" s="95" t="s">
        <v>38</v>
      </c>
      <c r="S55" s="95" t="s">
        <v>247</v>
      </c>
      <c r="T55" s="95" t="s">
        <v>45</v>
      </c>
      <c r="U55" s="95" t="s">
        <v>1254</v>
      </c>
    </row>
    <row r="56" spans="1:21" x14ac:dyDescent="0.3">
      <c r="A56" s="95" t="s">
        <v>1168</v>
      </c>
      <c r="B56" s="95" t="s">
        <v>453</v>
      </c>
      <c r="C56">
        <v>4</v>
      </c>
      <c r="D56" s="95" t="s">
        <v>34</v>
      </c>
      <c r="E56" s="95" t="s">
        <v>34</v>
      </c>
      <c r="F56" t="s">
        <v>38</v>
      </c>
      <c r="G56" s="95" t="s">
        <v>38</v>
      </c>
      <c r="H56" s="95" t="s">
        <v>247</v>
      </c>
      <c r="I56" s="95" t="s">
        <v>38</v>
      </c>
      <c r="J56" s="95" t="s">
        <v>38</v>
      </c>
      <c r="K56" s="95" t="s">
        <v>38</v>
      </c>
      <c r="L56" s="95" t="s">
        <v>38</v>
      </c>
      <c r="M56" t="s">
        <v>38</v>
      </c>
      <c r="N56" s="95" t="s">
        <v>38</v>
      </c>
      <c r="O56" s="95" t="s">
        <v>36</v>
      </c>
      <c r="P56" s="95" t="s">
        <v>38</v>
      </c>
      <c r="Q56" s="95" t="s">
        <v>36</v>
      </c>
      <c r="R56" s="95" t="s">
        <v>38</v>
      </c>
      <c r="S56" s="95" t="s">
        <v>247</v>
      </c>
      <c r="T56" s="95" t="s">
        <v>45</v>
      </c>
      <c r="U56" s="95" t="s">
        <v>1254</v>
      </c>
    </row>
    <row r="57" spans="1:21" x14ac:dyDescent="0.3">
      <c r="A57" s="95" t="s">
        <v>1220</v>
      </c>
      <c r="B57" s="95" t="s">
        <v>452</v>
      </c>
      <c r="C57">
        <v>5</v>
      </c>
      <c r="D57" s="95" t="s">
        <v>34</v>
      </c>
      <c r="E57" s="95" t="s">
        <v>34</v>
      </c>
      <c r="F57">
        <v>1</v>
      </c>
      <c r="G57" s="95" t="s">
        <v>37</v>
      </c>
      <c r="H57" s="95" t="s">
        <v>37</v>
      </c>
      <c r="I57" s="95" t="s">
        <v>37</v>
      </c>
      <c r="J57" s="95" t="s">
        <v>37</v>
      </c>
      <c r="K57" s="95" t="s">
        <v>36</v>
      </c>
      <c r="L57" s="95" t="s">
        <v>36</v>
      </c>
      <c r="M57">
        <v>72</v>
      </c>
      <c r="N57" s="95" t="s">
        <v>36</v>
      </c>
      <c r="O57" s="95" t="s">
        <v>36</v>
      </c>
      <c r="P57" s="95" t="s">
        <v>38</v>
      </c>
      <c r="Q57" s="95" t="s">
        <v>36</v>
      </c>
      <c r="R57" s="95" t="s">
        <v>201</v>
      </c>
      <c r="S57" s="95" t="s">
        <v>42</v>
      </c>
      <c r="T57" s="95" t="s">
        <v>45</v>
      </c>
      <c r="U57" s="95" t="s">
        <v>1254</v>
      </c>
    </row>
    <row r="58" spans="1:21" x14ac:dyDescent="0.3">
      <c r="A58" s="95" t="s">
        <v>1238</v>
      </c>
      <c r="B58" s="95" t="s">
        <v>452</v>
      </c>
      <c r="C58">
        <v>5</v>
      </c>
      <c r="D58" s="95" t="s">
        <v>34</v>
      </c>
      <c r="E58" s="95" t="s">
        <v>34</v>
      </c>
      <c r="F58">
        <v>1</v>
      </c>
      <c r="G58" s="95" t="s">
        <v>37</v>
      </c>
      <c r="H58" s="95" t="s">
        <v>37</v>
      </c>
      <c r="I58" s="95" t="s">
        <v>37</v>
      </c>
      <c r="J58" s="95" t="s">
        <v>37</v>
      </c>
      <c r="K58" s="95" t="s">
        <v>36</v>
      </c>
      <c r="L58" s="95" t="s">
        <v>36</v>
      </c>
      <c r="M58">
        <v>72</v>
      </c>
      <c r="N58" s="95" t="s">
        <v>36</v>
      </c>
      <c r="O58" s="95" t="s">
        <v>36</v>
      </c>
      <c r="P58" s="95" t="s">
        <v>38</v>
      </c>
      <c r="Q58" s="95" t="s">
        <v>36</v>
      </c>
      <c r="R58" s="95" t="s">
        <v>201</v>
      </c>
      <c r="S58" s="95" t="s">
        <v>42</v>
      </c>
      <c r="T58" s="95" t="s">
        <v>45</v>
      </c>
      <c r="U58" s="95" t="s">
        <v>1254</v>
      </c>
    </row>
    <row r="59" spans="1:21" x14ac:dyDescent="0.3">
      <c r="A59" s="95" t="s">
        <v>1112</v>
      </c>
      <c r="B59" s="95" t="s">
        <v>451</v>
      </c>
      <c r="C59">
        <v>5</v>
      </c>
      <c r="D59" s="95" t="s">
        <v>34</v>
      </c>
      <c r="E59" s="95" t="s">
        <v>34</v>
      </c>
      <c r="F59">
        <v>2</v>
      </c>
      <c r="G59" s="95" t="s">
        <v>36</v>
      </c>
      <c r="H59" s="95" t="s">
        <v>37</v>
      </c>
      <c r="I59" s="95" t="s">
        <v>37</v>
      </c>
      <c r="J59" s="95" t="s">
        <v>37</v>
      </c>
      <c r="K59" s="95" t="s">
        <v>36</v>
      </c>
      <c r="L59" s="95" t="s">
        <v>36</v>
      </c>
      <c r="M59">
        <v>30</v>
      </c>
      <c r="N59" s="95" t="s">
        <v>36</v>
      </c>
      <c r="O59" s="95" t="s">
        <v>36</v>
      </c>
      <c r="P59" s="95" t="s">
        <v>38</v>
      </c>
      <c r="Q59" s="95" t="s">
        <v>36</v>
      </c>
      <c r="R59" s="95" t="s">
        <v>201</v>
      </c>
      <c r="S59" s="95" t="s">
        <v>42</v>
      </c>
      <c r="T59" s="95" t="s">
        <v>45</v>
      </c>
      <c r="U59" s="95" t="s">
        <v>1254</v>
      </c>
    </row>
    <row r="60" spans="1:21" x14ac:dyDescent="0.3">
      <c r="A60" s="95" t="s">
        <v>47</v>
      </c>
      <c r="B60" s="95" t="s">
        <v>450</v>
      </c>
      <c r="C60">
        <v>8</v>
      </c>
      <c r="D60" s="95" t="s">
        <v>34</v>
      </c>
      <c r="E60" s="95" t="s">
        <v>34</v>
      </c>
      <c r="F60">
        <v>8</v>
      </c>
      <c r="G60" s="95" t="s">
        <v>36</v>
      </c>
      <c r="H60" s="95" t="s">
        <v>36</v>
      </c>
      <c r="I60" s="95" t="s">
        <v>36</v>
      </c>
      <c r="J60" s="95" t="s">
        <v>36</v>
      </c>
      <c r="K60" s="95" t="s">
        <v>37</v>
      </c>
      <c r="L60" s="95" t="s">
        <v>36</v>
      </c>
      <c r="M60">
        <v>3</v>
      </c>
      <c r="N60" s="95" t="s">
        <v>36</v>
      </c>
      <c r="O60" s="95" t="s">
        <v>36</v>
      </c>
      <c r="P60" s="95" t="s">
        <v>38</v>
      </c>
      <c r="Q60" s="95" t="s">
        <v>36</v>
      </c>
      <c r="R60" s="95" t="s">
        <v>203</v>
      </c>
      <c r="S60" s="95" t="s">
        <v>42</v>
      </c>
      <c r="T60" s="95" t="s">
        <v>45</v>
      </c>
      <c r="U60" s="95" t="s">
        <v>1254</v>
      </c>
    </row>
    <row r="61" spans="1:21" x14ac:dyDescent="0.3">
      <c r="A61" s="95" t="s">
        <v>47</v>
      </c>
      <c r="B61" s="95" t="s">
        <v>449</v>
      </c>
      <c r="C61">
        <v>8</v>
      </c>
      <c r="D61" s="95" t="s">
        <v>34</v>
      </c>
      <c r="E61" s="95" t="s">
        <v>34</v>
      </c>
      <c r="F61" t="s">
        <v>38</v>
      </c>
      <c r="G61" s="95" t="s">
        <v>38</v>
      </c>
      <c r="H61" s="95" t="s">
        <v>247</v>
      </c>
      <c r="I61" s="95" t="s">
        <v>38</v>
      </c>
      <c r="J61" s="95" t="s">
        <v>38</v>
      </c>
      <c r="K61" s="95" t="s">
        <v>38</v>
      </c>
      <c r="L61" s="95" t="s">
        <v>38</v>
      </c>
      <c r="M61" t="s">
        <v>38</v>
      </c>
      <c r="N61" s="95" t="s">
        <v>38</v>
      </c>
      <c r="O61" s="95" t="s">
        <v>36</v>
      </c>
      <c r="P61" s="95" t="s">
        <v>38</v>
      </c>
      <c r="Q61" s="95" t="s">
        <v>36</v>
      </c>
      <c r="R61" s="95" t="s">
        <v>38</v>
      </c>
      <c r="S61" s="95" t="s">
        <v>247</v>
      </c>
      <c r="T61" s="95" t="s">
        <v>45</v>
      </c>
      <c r="U61" s="95" t="s">
        <v>1254</v>
      </c>
    </row>
    <row r="62" spans="1:21" x14ac:dyDescent="0.3">
      <c r="A62" s="95" t="s">
        <v>1070</v>
      </c>
      <c r="B62" s="95" t="s">
        <v>448</v>
      </c>
      <c r="C62">
        <v>11</v>
      </c>
      <c r="D62" s="95" t="s">
        <v>34</v>
      </c>
      <c r="E62" s="95" t="s">
        <v>34</v>
      </c>
      <c r="F62">
        <v>6</v>
      </c>
      <c r="G62" s="95" t="s">
        <v>36</v>
      </c>
      <c r="H62" s="95" t="s">
        <v>36</v>
      </c>
      <c r="I62" s="95" t="s">
        <v>36</v>
      </c>
      <c r="J62" s="95" t="s">
        <v>36</v>
      </c>
      <c r="K62" s="95" t="s">
        <v>37</v>
      </c>
      <c r="L62" s="95" t="s">
        <v>36</v>
      </c>
      <c r="M62">
        <v>24</v>
      </c>
      <c r="N62" s="95" t="s">
        <v>37</v>
      </c>
      <c r="O62" s="95" t="s">
        <v>36</v>
      </c>
      <c r="P62" s="95" t="s">
        <v>38</v>
      </c>
      <c r="Q62" s="95" t="s">
        <v>36</v>
      </c>
      <c r="R62" s="95" t="s">
        <v>200</v>
      </c>
      <c r="S62" s="95" t="s">
        <v>205</v>
      </c>
      <c r="T62" s="95" t="s">
        <v>45</v>
      </c>
      <c r="U62" s="95" t="s">
        <v>1253</v>
      </c>
    </row>
    <row r="63" spans="1:21" x14ac:dyDescent="0.3">
      <c r="A63" s="95" t="s">
        <v>1066</v>
      </c>
      <c r="B63" s="95" t="s">
        <v>448</v>
      </c>
      <c r="C63">
        <v>11</v>
      </c>
      <c r="D63" s="95" t="s">
        <v>34</v>
      </c>
      <c r="E63" s="95" t="s">
        <v>34</v>
      </c>
      <c r="F63">
        <v>6</v>
      </c>
      <c r="G63" s="95" t="s">
        <v>36</v>
      </c>
      <c r="H63" s="95" t="s">
        <v>36</v>
      </c>
      <c r="I63" s="95" t="s">
        <v>36</v>
      </c>
      <c r="J63" s="95" t="s">
        <v>36</v>
      </c>
      <c r="K63" s="95" t="s">
        <v>37</v>
      </c>
      <c r="L63" s="95" t="s">
        <v>36</v>
      </c>
      <c r="M63">
        <v>24</v>
      </c>
      <c r="N63" s="95" t="s">
        <v>37</v>
      </c>
      <c r="O63" s="95" t="s">
        <v>36</v>
      </c>
      <c r="P63" s="95" t="s">
        <v>38</v>
      </c>
      <c r="Q63" s="95" t="s">
        <v>36</v>
      </c>
      <c r="R63" s="95" t="s">
        <v>200</v>
      </c>
      <c r="S63" s="95" t="s">
        <v>205</v>
      </c>
      <c r="T63" s="95" t="s">
        <v>45</v>
      </c>
      <c r="U63" s="95" t="s">
        <v>1253</v>
      </c>
    </row>
    <row r="64" spans="1:21" x14ac:dyDescent="0.3">
      <c r="A64" s="95" t="s">
        <v>1196</v>
      </c>
      <c r="B64" s="95" t="s">
        <v>448</v>
      </c>
      <c r="C64">
        <v>11</v>
      </c>
      <c r="D64" s="95" t="s">
        <v>34</v>
      </c>
      <c r="E64" s="95" t="s">
        <v>34</v>
      </c>
      <c r="F64">
        <v>6</v>
      </c>
      <c r="G64" s="95" t="s">
        <v>36</v>
      </c>
      <c r="H64" s="95" t="s">
        <v>36</v>
      </c>
      <c r="I64" s="95" t="s">
        <v>36</v>
      </c>
      <c r="J64" s="95" t="s">
        <v>36</v>
      </c>
      <c r="K64" s="95" t="s">
        <v>37</v>
      </c>
      <c r="L64" s="95" t="s">
        <v>36</v>
      </c>
      <c r="M64">
        <v>24</v>
      </c>
      <c r="N64" s="95" t="s">
        <v>37</v>
      </c>
      <c r="O64" s="95" t="s">
        <v>36</v>
      </c>
      <c r="P64" s="95" t="s">
        <v>38</v>
      </c>
      <c r="Q64" s="95" t="s">
        <v>36</v>
      </c>
      <c r="R64" s="95" t="s">
        <v>200</v>
      </c>
      <c r="S64" s="95" t="s">
        <v>205</v>
      </c>
      <c r="T64" s="95" t="s">
        <v>45</v>
      </c>
      <c r="U64" s="95" t="s">
        <v>1253</v>
      </c>
    </row>
    <row r="65" spans="1:21" x14ac:dyDescent="0.3">
      <c r="A65" s="95" t="s">
        <v>47</v>
      </c>
      <c r="B65" s="95" t="s">
        <v>447</v>
      </c>
      <c r="C65">
        <v>14</v>
      </c>
      <c r="D65" s="95" t="s">
        <v>34</v>
      </c>
      <c r="E65" s="95" t="s">
        <v>34</v>
      </c>
      <c r="F65">
        <v>1</v>
      </c>
      <c r="G65" s="95" t="s">
        <v>37</v>
      </c>
      <c r="H65" s="95" t="s">
        <v>37</v>
      </c>
      <c r="I65" s="95" t="s">
        <v>37</v>
      </c>
      <c r="J65" s="95" t="s">
        <v>37</v>
      </c>
      <c r="K65" s="95" t="s">
        <v>36</v>
      </c>
      <c r="L65" s="95" t="s">
        <v>36</v>
      </c>
      <c r="M65">
        <v>30</v>
      </c>
      <c r="N65" s="95" t="s">
        <v>36</v>
      </c>
      <c r="O65" s="95" t="s">
        <v>37</v>
      </c>
      <c r="P65" s="95" t="s">
        <v>38</v>
      </c>
      <c r="Q65" s="95" t="s">
        <v>36</v>
      </c>
      <c r="R65" s="95" t="s">
        <v>200</v>
      </c>
      <c r="S65" s="95" t="s">
        <v>42</v>
      </c>
      <c r="T65" s="95" t="s">
        <v>45</v>
      </c>
      <c r="U65" s="95" t="s">
        <v>1253</v>
      </c>
    </row>
    <row r="66" spans="1:21" x14ac:dyDescent="0.3">
      <c r="A66" s="95" t="s">
        <v>47</v>
      </c>
      <c r="B66" s="95" t="s">
        <v>446</v>
      </c>
      <c r="C66">
        <v>17</v>
      </c>
      <c r="D66" s="95" t="s">
        <v>34</v>
      </c>
      <c r="E66" s="95" t="s">
        <v>34</v>
      </c>
      <c r="F66">
        <v>36</v>
      </c>
      <c r="G66" s="95" t="s">
        <v>36</v>
      </c>
      <c r="H66" s="95" t="s">
        <v>36</v>
      </c>
      <c r="I66" s="95" t="s">
        <v>36</v>
      </c>
      <c r="J66" s="95" t="s">
        <v>36</v>
      </c>
      <c r="K66" s="95" t="s">
        <v>37</v>
      </c>
      <c r="L66" s="95" t="s">
        <v>36</v>
      </c>
      <c r="M66">
        <v>3</v>
      </c>
      <c r="N66" s="95" t="s">
        <v>37</v>
      </c>
      <c r="O66" s="95" t="s">
        <v>36</v>
      </c>
      <c r="P66" s="95" t="s">
        <v>38</v>
      </c>
      <c r="Q66" s="95" t="s">
        <v>36</v>
      </c>
      <c r="R66" s="95" t="s">
        <v>204</v>
      </c>
      <c r="S66" s="95" t="s">
        <v>39</v>
      </c>
      <c r="T66" s="95" t="s">
        <v>45</v>
      </c>
      <c r="U66" s="95" t="s">
        <v>1253</v>
      </c>
    </row>
    <row r="67" spans="1:21" x14ac:dyDescent="0.3">
      <c r="A67" s="95" t="s">
        <v>1082</v>
      </c>
      <c r="B67" s="95" t="s">
        <v>445</v>
      </c>
      <c r="C67">
        <v>17</v>
      </c>
      <c r="D67" s="95" t="s">
        <v>34</v>
      </c>
      <c r="E67" s="95" t="s">
        <v>34</v>
      </c>
      <c r="F67">
        <v>0</v>
      </c>
      <c r="G67" s="95" t="s">
        <v>37</v>
      </c>
      <c r="H67" s="95" t="s">
        <v>37</v>
      </c>
      <c r="I67" s="95" t="s">
        <v>37</v>
      </c>
      <c r="J67" s="95" t="s">
        <v>37</v>
      </c>
      <c r="K67" s="95" t="s">
        <v>36</v>
      </c>
      <c r="L67" s="95" t="s">
        <v>37</v>
      </c>
      <c r="M67">
        <v>2</v>
      </c>
      <c r="N67" s="95" t="s">
        <v>36</v>
      </c>
      <c r="O67" s="95" t="s">
        <v>36</v>
      </c>
      <c r="P67" s="95" t="s">
        <v>38</v>
      </c>
      <c r="Q67" s="95" t="s">
        <v>36</v>
      </c>
      <c r="R67" s="95" t="s">
        <v>200</v>
      </c>
      <c r="S67" s="95" t="s">
        <v>43</v>
      </c>
      <c r="T67" s="95" t="s">
        <v>45</v>
      </c>
      <c r="U67" s="95" t="s">
        <v>1253</v>
      </c>
    </row>
    <row r="68" spans="1:21" x14ac:dyDescent="0.3">
      <c r="A68" s="95" t="s">
        <v>1084</v>
      </c>
      <c r="B68" s="95" t="s">
        <v>444</v>
      </c>
      <c r="C68">
        <v>20</v>
      </c>
      <c r="D68" s="95" t="s">
        <v>34</v>
      </c>
      <c r="E68" s="95" t="s">
        <v>34</v>
      </c>
      <c r="F68">
        <v>0</v>
      </c>
      <c r="G68" s="95" t="s">
        <v>37</v>
      </c>
      <c r="H68" s="95" t="s">
        <v>37</v>
      </c>
      <c r="I68" s="95" t="s">
        <v>37</v>
      </c>
      <c r="J68" s="95" t="s">
        <v>37</v>
      </c>
      <c r="K68" s="95" t="s">
        <v>36</v>
      </c>
      <c r="L68" s="95" t="s">
        <v>37</v>
      </c>
      <c r="M68">
        <v>4</v>
      </c>
      <c r="N68" s="95" t="s">
        <v>36</v>
      </c>
      <c r="O68" s="95" t="s">
        <v>36</v>
      </c>
      <c r="P68" s="95" t="s">
        <v>38</v>
      </c>
      <c r="Q68" s="95" t="s">
        <v>36</v>
      </c>
      <c r="R68" s="95" t="s">
        <v>201</v>
      </c>
      <c r="S68" s="95" t="s">
        <v>43</v>
      </c>
      <c r="T68" s="95" t="s">
        <v>45</v>
      </c>
      <c r="U68" s="95" t="s">
        <v>1253</v>
      </c>
    </row>
    <row r="69" spans="1:21" x14ac:dyDescent="0.3">
      <c r="A69" s="95" t="s">
        <v>1077</v>
      </c>
      <c r="B69" s="95" t="s">
        <v>443</v>
      </c>
      <c r="C69">
        <v>20</v>
      </c>
      <c r="D69" s="95" t="s">
        <v>34</v>
      </c>
      <c r="E69" s="95" t="s">
        <v>34</v>
      </c>
      <c r="F69">
        <v>0</v>
      </c>
      <c r="G69" s="95" t="s">
        <v>37</v>
      </c>
      <c r="H69" s="95" t="s">
        <v>37</v>
      </c>
      <c r="I69" s="95" t="s">
        <v>37</v>
      </c>
      <c r="J69" s="95" t="s">
        <v>37</v>
      </c>
      <c r="K69" s="95" t="s">
        <v>36</v>
      </c>
      <c r="L69" s="95" t="s">
        <v>37</v>
      </c>
      <c r="M69">
        <v>8</v>
      </c>
      <c r="N69" s="95" t="s">
        <v>36</v>
      </c>
      <c r="O69" s="95" t="s">
        <v>36</v>
      </c>
      <c r="P69" s="95" t="s">
        <v>38</v>
      </c>
      <c r="Q69" s="95" t="s">
        <v>36</v>
      </c>
      <c r="R69" s="95" t="s">
        <v>203</v>
      </c>
      <c r="S69" s="95" t="s">
        <v>43</v>
      </c>
      <c r="T69" s="95" t="s">
        <v>45</v>
      </c>
      <c r="U69" s="95" t="s">
        <v>1253</v>
      </c>
    </row>
    <row r="70" spans="1:21" x14ac:dyDescent="0.3">
      <c r="A70" s="95" t="s">
        <v>47</v>
      </c>
      <c r="B70" s="95" t="s">
        <v>442</v>
      </c>
      <c r="C70">
        <v>22</v>
      </c>
      <c r="D70" s="95" t="s">
        <v>34</v>
      </c>
      <c r="E70" s="95" t="s">
        <v>34</v>
      </c>
      <c r="F70">
        <v>7</v>
      </c>
      <c r="G70" s="95" t="s">
        <v>36</v>
      </c>
      <c r="H70" s="95" t="s">
        <v>36</v>
      </c>
      <c r="I70" s="95" t="s">
        <v>36</v>
      </c>
      <c r="J70" s="95" t="s">
        <v>36</v>
      </c>
      <c r="K70" s="95" t="s">
        <v>37</v>
      </c>
      <c r="L70" s="95" t="s">
        <v>36</v>
      </c>
      <c r="M70">
        <v>24</v>
      </c>
      <c r="N70" s="95" t="s">
        <v>36</v>
      </c>
      <c r="O70" s="95" t="s">
        <v>36</v>
      </c>
      <c r="P70" s="95" t="s">
        <v>38</v>
      </c>
      <c r="Q70" s="95" t="s">
        <v>36</v>
      </c>
      <c r="R70" s="95" t="s">
        <v>203</v>
      </c>
      <c r="S70" s="95" t="s">
        <v>43</v>
      </c>
      <c r="T70" s="95" t="s">
        <v>45</v>
      </c>
      <c r="U70" s="95" t="s">
        <v>1253</v>
      </c>
    </row>
    <row r="71" spans="1:21" x14ac:dyDescent="0.3">
      <c r="A71" s="95" t="s">
        <v>47</v>
      </c>
      <c r="B71" s="95" t="s">
        <v>441</v>
      </c>
      <c r="C71">
        <v>22</v>
      </c>
      <c r="D71" s="95" t="s">
        <v>34</v>
      </c>
      <c r="E71" s="95" t="s">
        <v>34</v>
      </c>
      <c r="F71">
        <v>0</v>
      </c>
      <c r="G71" s="95" t="s">
        <v>37</v>
      </c>
      <c r="H71" s="95" t="s">
        <v>37</v>
      </c>
      <c r="I71" s="95" t="s">
        <v>37</v>
      </c>
      <c r="J71" s="95" t="s">
        <v>37</v>
      </c>
      <c r="K71" s="95" t="s">
        <v>36</v>
      </c>
      <c r="L71" s="95" t="s">
        <v>37</v>
      </c>
      <c r="M71">
        <v>24</v>
      </c>
      <c r="N71" s="95" t="s">
        <v>36</v>
      </c>
      <c r="O71" s="95" t="s">
        <v>36</v>
      </c>
      <c r="P71" s="95" t="s">
        <v>38</v>
      </c>
      <c r="Q71" s="95" t="s">
        <v>36</v>
      </c>
      <c r="R71" s="95" t="s">
        <v>203</v>
      </c>
      <c r="S71" s="95" t="s">
        <v>42</v>
      </c>
      <c r="T71" s="95" t="s">
        <v>45</v>
      </c>
      <c r="U71" s="95" t="s">
        <v>1253</v>
      </c>
    </row>
    <row r="72" spans="1:21" x14ac:dyDescent="0.3">
      <c r="A72" s="95" t="s">
        <v>47</v>
      </c>
      <c r="B72" s="95" t="s">
        <v>440</v>
      </c>
      <c r="C72">
        <v>13</v>
      </c>
      <c r="D72" s="95" t="s">
        <v>34</v>
      </c>
      <c r="E72" s="95" t="s">
        <v>1258</v>
      </c>
      <c r="F72">
        <v>8</v>
      </c>
      <c r="G72" s="95" t="s">
        <v>36</v>
      </c>
      <c r="H72" s="95" t="s">
        <v>36</v>
      </c>
      <c r="I72" s="95" t="s">
        <v>36</v>
      </c>
      <c r="J72" s="95" t="s">
        <v>36</v>
      </c>
      <c r="K72" s="95" t="s">
        <v>37</v>
      </c>
      <c r="L72" s="95" t="s">
        <v>36</v>
      </c>
      <c r="M72" t="s">
        <v>38</v>
      </c>
      <c r="N72" s="95" t="s">
        <v>36</v>
      </c>
      <c r="O72" s="95" t="s">
        <v>37</v>
      </c>
      <c r="P72" s="95" t="s">
        <v>38</v>
      </c>
      <c r="Q72" s="95" t="s">
        <v>36</v>
      </c>
      <c r="R72" s="95" t="s">
        <v>38</v>
      </c>
      <c r="S72" s="95" t="s">
        <v>247</v>
      </c>
      <c r="T72" s="95" t="s">
        <v>45</v>
      </c>
      <c r="U72" s="95" t="s">
        <v>1253</v>
      </c>
    </row>
    <row r="73" spans="1:21" x14ac:dyDescent="0.3">
      <c r="A73" s="95" t="s">
        <v>47</v>
      </c>
      <c r="B73" s="95" t="s">
        <v>439</v>
      </c>
      <c r="C73">
        <v>18</v>
      </c>
      <c r="D73" s="95" t="s">
        <v>34</v>
      </c>
      <c r="E73" s="95" t="s">
        <v>1258</v>
      </c>
      <c r="F73">
        <v>6</v>
      </c>
      <c r="G73" s="95" t="s">
        <v>36</v>
      </c>
      <c r="H73" s="95" t="s">
        <v>36</v>
      </c>
      <c r="I73" s="95" t="s">
        <v>36</v>
      </c>
      <c r="J73" s="95" t="s">
        <v>36</v>
      </c>
      <c r="K73" s="95" t="s">
        <v>37</v>
      </c>
      <c r="L73" s="95" t="s">
        <v>36</v>
      </c>
      <c r="M73" t="s">
        <v>38</v>
      </c>
      <c r="N73" s="95" t="s">
        <v>36</v>
      </c>
      <c r="O73" s="95" t="s">
        <v>36</v>
      </c>
      <c r="P73" s="95" t="s">
        <v>38</v>
      </c>
      <c r="Q73" s="95" t="s">
        <v>36</v>
      </c>
      <c r="R73" s="95" t="s">
        <v>38</v>
      </c>
      <c r="S73" s="95" t="s">
        <v>247</v>
      </c>
      <c r="T73" s="95" t="s">
        <v>45</v>
      </c>
      <c r="U73" s="95" t="s">
        <v>1253</v>
      </c>
    </row>
    <row r="74" spans="1:21" x14ac:dyDescent="0.3">
      <c r="A74" s="95" t="s">
        <v>1159</v>
      </c>
      <c r="B74" s="95" t="s">
        <v>438</v>
      </c>
      <c r="C74">
        <v>1</v>
      </c>
      <c r="D74" s="95" t="s">
        <v>34</v>
      </c>
      <c r="E74" s="95" t="s">
        <v>34</v>
      </c>
      <c r="F74">
        <v>540</v>
      </c>
      <c r="G74" s="95" t="s">
        <v>36</v>
      </c>
      <c r="H74" s="95" t="s">
        <v>36</v>
      </c>
      <c r="I74" s="95" t="s">
        <v>36</v>
      </c>
      <c r="J74" s="95" t="s">
        <v>36</v>
      </c>
      <c r="K74" s="95" t="s">
        <v>37</v>
      </c>
      <c r="L74" s="95" t="s">
        <v>36</v>
      </c>
      <c r="M74">
        <v>36</v>
      </c>
      <c r="N74" s="95" t="s">
        <v>37</v>
      </c>
      <c r="O74" s="95" t="s">
        <v>36</v>
      </c>
      <c r="P74" s="95" t="s">
        <v>38</v>
      </c>
      <c r="Q74" s="95" t="s">
        <v>36</v>
      </c>
      <c r="R74" s="95" t="s">
        <v>204</v>
      </c>
      <c r="S74" s="95" t="s">
        <v>39</v>
      </c>
      <c r="T74" s="95" t="s">
        <v>45</v>
      </c>
      <c r="U74" s="95" t="s">
        <v>1254</v>
      </c>
    </row>
    <row r="75" spans="1:21" x14ac:dyDescent="0.3">
      <c r="A75" s="95" t="s">
        <v>1111</v>
      </c>
      <c r="B75" s="95" t="s">
        <v>437</v>
      </c>
      <c r="C75">
        <v>2</v>
      </c>
      <c r="D75" s="95" t="s">
        <v>34</v>
      </c>
      <c r="E75" s="95" t="s">
        <v>34</v>
      </c>
      <c r="F75">
        <v>4</v>
      </c>
      <c r="G75" s="95" t="s">
        <v>36</v>
      </c>
      <c r="H75" s="95" t="s">
        <v>36</v>
      </c>
      <c r="I75" s="95" t="s">
        <v>36</v>
      </c>
      <c r="J75" s="95" t="s">
        <v>37</v>
      </c>
      <c r="K75" s="95" t="s">
        <v>36</v>
      </c>
      <c r="L75" s="95" t="s">
        <v>36</v>
      </c>
      <c r="M75">
        <v>12</v>
      </c>
      <c r="N75" s="95" t="s">
        <v>36</v>
      </c>
      <c r="O75" s="95" t="s">
        <v>36</v>
      </c>
      <c r="P75" s="95" t="s">
        <v>38</v>
      </c>
      <c r="Q75" s="95" t="s">
        <v>36</v>
      </c>
      <c r="R75" s="95" t="s">
        <v>201</v>
      </c>
      <c r="S75" s="95" t="s">
        <v>42</v>
      </c>
      <c r="T75" s="95" t="s">
        <v>45</v>
      </c>
      <c r="U75" s="95" t="s">
        <v>1254</v>
      </c>
    </row>
    <row r="76" spans="1:21" x14ac:dyDescent="0.3">
      <c r="A76" s="95" t="s">
        <v>47</v>
      </c>
      <c r="B76" s="95" t="s">
        <v>436</v>
      </c>
      <c r="C76">
        <v>3</v>
      </c>
      <c r="D76" s="95" t="s">
        <v>34</v>
      </c>
      <c r="E76" s="95" t="s">
        <v>34</v>
      </c>
      <c r="F76">
        <v>3</v>
      </c>
      <c r="G76" s="95" t="s">
        <v>36</v>
      </c>
      <c r="H76" s="95" t="s">
        <v>36</v>
      </c>
      <c r="I76" s="95" t="s">
        <v>37</v>
      </c>
      <c r="J76" s="95" t="s">
        <v>37</v>
      </c>
      <c r="K76" s="95" t="s">
        <v>36</v>
      </c>
      <c r="L76" s="95" t="s">
        <v>36</v>
      </c>
      <c r="M76">
        <v>24</v>
      </c>
      <c r="N76" s="95" t="s">
        <v>36</v>
      </c>
      <c r="O76" s="95" t="s">
        <v>36</v>
      </c>
      <c r="P76" s="95" t="s">
        <v>38</v>
      </c>
      <c r="Q76" s="95" t="s">
        <v>36</v>
      </c>
      <c r="R76" s="95" t="s">
        <v>203</v>
      </c>
      <c r="S76" s="95" t="s">
        <v>43</v>
      </c>
      <c r="T76" s="95" t="s">
        <v>45</v>
      </c>
      <c r="U76" s="95" t="s">
        <v>1254</v>
      </c>
    </row>
    <row r="77" spans="1:21" x14ac:dyDescent="0.3">
      <c r="A77" s="95" t="s">
        <v>1157</v>
      </c>
      <c r="B77" s="95" t="s">
        <v>435</v>
      </c>
      <c r="C77">
        <v>6</v>
      </c>
      <c r="D77" s="95" t="s">
        <v>34</v>
      </c>
      <c r="E77" s="95" t="s">
        <v>34</v>
      </c>
      <c r="F77">
        <v>0</v>
      </c>
      <c r="G77" s="95" t="s">
        <v>37</v>
      </c>
      <c r="H77" s="95" t="s">
        <v>37</v>
      </c>
      <c r="I77" s="95" t="s">
        <v>37</v>
      </c>
      <c r="J77" s="95" t="s">
        <v>37</v>
      </c>
      <c r="K77" s="95" t="s">
        <v>36</v>
      </c>
      <c r="L77" s="95" t="s">
        <v>37</v>
      </c>
      <c r="M77">
        <v>12</v>
      </c>
      <c r="N77" s="95" t="s">
        <v>37</v>
      </c>
      <c r="O77" s="95" t="s">
        <v>36</v>
      </c>
      <c r="P77" s="95" t="s">
        <v>38</v>
      </c>
      <c r="Q77" s="95" t="s">
        <v>36</v>
      </c>
      <c r="R77" s="95" t="s">
        <v>202</v>
      </c>
      <c r="S77" s="95" t="s">
        <v>39</v>
      </c>
      <c r="T77" s="95" t="s">
        <v>45</v>
      </c>
      <c r="U77" s="95" t="s">
        <v>1254</v>
      </c>
    </row>
    <row r="78" spans="1:21" x14ac:dyDescent="0.3">
      <c r="A78" s="95" t="s">
        <v>47</v>
      </c>
      <c r="B78" s="95" t="s">
        <v>434</v>
      </c>
      <c r="C78">
        <v>7</v>
      </c>
      <c r="D78" s="95" t="s">
        <v>34</v>
      </c>
      <c r="E78" s="95" t="s">
        <v>34</v>
      </c>
      <c r="F78" t="s">
        <v>38</v>
      </c>
      <c r="G78" s="95" t="s">
        <v>247</v>
      </c>
      <c r="H78" s="95" t="s">
        <v>247</v>
      </c>
      <c r="I78" s="95" t="s">
        <v>38</v>
      </c>
      <c r="J78" s="95" t="s">
        <v>38</v>
      </c>
      <c r="K78" s="95" t="s">
        <v>38</v>
      </c>
      <c r="L78" s="95" t="s">
        <v>38</v>
      </c>
      <c r="M78" t="s">
        <v>38</v>
      </c>
      <c r="N78" s="95" t="s">
        <v>247</v>
      </c>
      <c r="O78" s="95" t="s">
        <v>36</v>
      </c>
      <c r="P78" s="95" t="s">
        <v>38</v>
      </c>
      <c r="Q78" s="95" t="s">
        <v>36</v>
      </c>
      <c r="R78" s="95" t="s">
        <v>38</v>
      </c>
      <c r="S78" s="95" t="s">
        <v>247</v>
      </c>
      <c r="T78" s="95" t="s">
        <v>45</v>
      </c>
      <c r="U78" s="95" t="s">
        <v>1254</v>
      </c>
    </row>
    <row r="79" spans="1:21" x14ac:dyDescent="0.3">
      <c r="A79" s="95" t="s">
        <v>1167</v>
      </c>
      <c r="B79" s="95" t="s">
        <v>433</v>
      </c>
      <c r="C79">
        <v>7</v>
      </c>
      <c r="D79" s="95" t="s">
        <v>34</v>
      </c>
      <c r="E79" s="95" t="s">
        <v>34</v>
      </c>
      <c r="F79" t="s">
        <v>38</v>
      </c>
      <c r="G79" s="95" t="s">
        <v>247</v>
      </c>
      <c r="H79" s="95" t="s">
        <v>247</v>
      </c>
      <c r="I79" s="95" t="s">
        <v>38</v>
      </c>
      <c r="J79" s="95" t="s">
        <v>38</v>
      </c>
      <c r="K79" s="95" t="s">
        <v>38</v>
      </c>
      <c r="L79" s="95" t="s">
        <v>38</v>
      </c>
      <c r="M79" t="s">
        <v>38</v>
      </c>
      <c r="N79" s="95" t="s">
        <v>247</v>
      </c>
      <c r="O79" s="95" t="s">
        <v>36</v>
      </c>
      <c r="P79" s="95" t="s">
        <v>38</v>
      </c>
      <c r="Q79" s="95" t="s">
        <v>36</v>
      </c>
      <c r="R79" s="95" t="s">
        <v>38</v>
      </c>
      <c r="S79" s="95" t="s">
        <v>247</v>
      </c>
      <c r="T79" s="95" t="s">
        <v>45</v>
      </c>
      <c r="U79" s="95" t="s">
        <v>1254</v>
      </c>
    </row>
    <row r="80" spans="1:21" x14ac:dyDescent="0.3">
      <c r="A80" s="95" t="s">
        <v>1054</v>
      </c>
      <c r="B80" s="95" t="s">
        <v>432</v>
      </c>
      <c r="C80">
        <v>11</v>
      </c>
      <c r="D80" s="95" t="s">
        <v>34</v>
      </c>
      <c r="E80" s="95" t="s">
        <v>34</v>
      </c>
      <c r="F80">
        <v>5</v>
      </c>
      <c r="G80" s="95" t="s">
        <v>36</v>
      </c>
      <c r="H80" s="95" t="s">
        <v>36</v>
      </c>
      <c r="I80" s="95" t="s">
        <v>36</v>
      </c>
      <c r="J80" s="95" t="s">
        <v>37</v>
      </c>
      <c r="K80" s="95" t="s">
        <v>36</v>
      </c>
      <c r="L80" s="95" t="s">
        <v>36</v>
      </c>
      <c r="M80">
        <v>24</v>
      </c>
      <c r="N80" s="95" t="s">
        <v>37</v>
      </c>
      <c r="O80" s="95" t="s">
        <v>36</v>
      </c>
      <c r="P80" s="95" t="s">
        <v>38</v>
      </c>
      <c r="Q80" s="95" t="s">
        <v>36</v>
      </c>
      <c r="R80" s="95" t="s">
        <v>200</v>
      </c>
      <c r="S80" s="95" t="s">
        <v>39</v>
      </c>
      <c r="T80" s="95" t="s">
        <v>45</v>
      </c>
      <c r="U80" s="95" t="s">
        <v>1253</v>
      </c>
    </row>
    <row r="81" spans="1:21" x14ac:dyDescent="0.3">
      <c r="A81" s="95" t="s">
        <v>1075</v>
      </c>
      <c r="B81" s="95" t="s">
        <v>432</v>
      </c>
      <c r="C81">
        <v>11</v>
      </c>
      <c r="D81" s="95" t="s">
        <v>34</v>
      </c>
      <c r="E81" s="95" t="s">
        <v>34</v>
      </c>
      <c r="F81">
        <v>5</v>
      </c>
      <c r="G81" s="95" t="s">
        <v>36</v>
      </c>
      <c r="H81" s="95" t="s">
        <v>36</v>
      </c>
      <c r="I81" s="95" t="s">
        <v>36</v>
      </c>
      <c r="J81" s="95" t="s">
        <v>37</v>
      </c>
      <c r="K81" s="95" t="s">
        <v>36</v>
      </c>
      <c r="L81" s="95" t="s">
        <v>36</v>
      </c>
      <c r="M81">
        <v>24</v>
      </c>
      <c r="N81" s="95" t="s">
        <v>37</v>
      </c>
      <c r="O81" s="95" t="s">
        <v>36</v>
      </c>
      <c r="P81" s="95" t="s">
        <v>38</v>
      </c>
      <c r="Q81" s="95" t="s">
        <v>36</v>
      </c>
      <c r="R81" s="95" t="s">
        <v>200</v>
      </c>
      <c r="S81" s="95" t="s">
        <v>39</v>
      </c>
      <c r="T81" s="95" t="s">
        <v>45</v>
      </c>
      <c r="U81" s="95" t="s">
        <v>1253</v>
      </c>
    </row>
    <row r="82" spans="1:21" x14ac:dyDescent="0.3">
      <c r="A82" s="95" t="s">
        <v>1069</v>
      </c>
      <c r="B82" s="95" t="s">
        <v>431</v>
      </c>
      <c r="C82">
        <v>12</v>
      </c>
      <c r="D82" s="95" t="s">
        <v>34</v>
      </c>
      <c r="E82" s="95" t="s">
        <v>34</v>
      </c>
      <c r="F82">
        <v>5</v>
      </c>
      <c r="G82" s="95" t="s">
        <v>36</v>
      </c>
      <c r="H82" s="95" t="s">
        <v>36</v>
      </c>
      <c r="I82" s="95" t="s">
        <v>36</v>
      </c>
      <c r="J82" s="95" t="s">
        <v>37</v>
      </c>
      <c r="K82" s="95" t="s">
        <v>36</v>
      </c>
      <c r="L82" s="95" t="s">
        <v>36</v>
      </c>
      <c r="M82">
        <v>24</v>
      </c>
      <c r="N82" s="95" t="s">
        <v>36</v>
      </c>
      <c r="O82" s="95" t="s">
        <v>36</v>
      </c>
      <c r="P82" s="95" t="s">
        <v>38</v>
      </c>
      <c r="Q82" s="95" t="s">
        <v>36</v>
      </c>
      <c r="R82" s="95" t="s">
        <v>201</v>
      </c>
      <c r="S82" s="95" t="s">
        <v>42</v>
      </c>
      <c r="T82" s="95" t="s">
        <v>45</v>
      </c>
      <c r="U82" s="95" t="s">
        <v>1253</v>
      </c>
    </row>
    <row r="83" spans="1:21" x14ac:dyDescent="0.3">
      <c r="A83" s="95" t="s">
        <v>1064</v>
      </c>
      <c r="B83" s="95" t="s">
        <v>431</v>
      </c>
      <c r="C83">
        <v>12</v>
      </c>
      <c r="D83" s="95" t="s">
        <v>34</v>
      </c>
      <c r="E83" s="95" t="s">
        <v>34</v>
      </c>
      <c r="F83">
        <v>5</v>
      </c>
      <c r="G83" s="95" t="s">
        <v>36</v>
      </c>
      <c r="H83" s="95" t="s">
        <v>36</v>
      </c>
      <c r="I83" s="95" t="s">
        <v>36</v>
      </c>
      <c r="J83" s="95" t="s">
        <v>37</v>
      </c>
      <c r="K83" s="95" t="s">
        <v>36</v>
      </c>
      <c r="L83" s="95" t="s">
        <v>36</v>
      </c>
      <c r="M83">
        <v>24</v>
      </c>
      <c r="N83" s="95" t="s">
        <v>36</v>
      </c>
      <c r="O83" s="95" t="s">
        <v>36</v>
      </c>
      <c r="P83" s="95" t="s">
        <v>38</v>
      </c>
      <c r="Q83" s="95" t="s">
        <v>36</v>
      </c>
      <c r="R83" s="95" t="s">
        <v>201</v>
      </c>
      <c r="S83" s="95" t="s">
        <v>42</v>
      </c>
      <c r="T83" s="95" t="s">
        <v>45</v>
      </c>
      <c r="U83" s="95" t="s">
        <v>1253</v>
      </c>
    </row>
    <row r="84" spans="1:21" x14ac:dyDescent="0.3">
      <c r="A84" s="95" t="s">
        <v>1072</v>
      </c>
      <c r="B84" s="95" t="s">
        <v>430</v>
      </c>
      <c r="C84">
        <v>12</v>
      </c>
      <c r="D84" s="95" t="s">
        <v>34</v>
      </c>
      <c r="E84" s="95" t="s">
        <v>34</v>
      </c>
      <c r="F84">
        <v>5</v>
      </c>
      <c r="G84" s="95" t="s">
        <v>36</v>
      </c>
      <c r="H84" s="95" t="s">
        <v>36</v>
      </c>
      <c r="I84" s="95" t="s">
        <v>36</v>
      </c>
      <c r="J84" s="95" t="s">
        <v>37</v>
      </c>
      <c r="K84" s="95" t="s">
        <v>36</v>
      </c>
      <c r="L84" s="95" t="s">
        <v>36</v>
      </c>
      <c r="M84">
        <v>24</v>
      </c>
      <c r="N84" s="95" t="s">
        <v>36</v>
      </c>
      <c r="O84" s="95" t="s">
        <v>36</v>
      </c>
      <c r="P84" s="95" t="s">
        <v>38</v>
      </c>
      <c r="Q84" s="95" t="s">
        <v>36</v>
      </c>
      <c r="R84" s="95" t="s">
        <v>203</v>
      </c>
      <c r="S84" s="95" t="s">
        <v>42</v>
      </c>
      <c r="T84" s="95" t="s">
        <v>45</v>
      </c>
      <c r="U84" s="95" t="s">
        <v>1253</v>
      </c>
    </row>
    <row r="85" spans="1:21" x14ac:dyDescent="0.3">
      <c r="A85" s="95" t="s">
        <v>1065</v>
      </c>
      <c r="B85" s="95" t="s">
        <v>429</v>
      </c>
      <c r="C85">
        <v>13</v>
      </c>
      <c r="D85" s="95" t="s">
        <v>34</v>
      </c>
      <c r="E85" s="95" t="s">
        <v>34</v>
      </c>
      <c r="F85">
        <v>8</v>
      </c>
      <c r="G85" s="95" t="s">
        <v>36</v>
      </c>
      <c r="H85" s="95" t="s">
        <v>36</v>
      </c>
      <c r="I85" s="95" t="s">
        <v>36</v>
      </c>
      <c r="J85" s="95" t="s">
        <v>36</v>
      </c>
      <c r="K85" s="95" t="s">
        <v>37</v>
      </c>
      <c r="L85" s="95" t="s">
        <v>36</v>
      </c>
      <c r="M85">
        <v>24</v>
      </c>
      <c r="N85" s="95" t="s">
        <v>36</v>
      </c>
      <c r="O85" s="95" t="s">
        <v>37</v>
      </c>
      <c r="P85" s="95" t="s">
        <v>38</v>
      </c>
      <c r="Q85" s="95" t="s">
        <v>36</v>
      </c>
      <c r="R85" s="95" t="s">
        <v>203</v>
      </c>
      <c r="S85" s="95" t="s">
        <v>42</v>
      </c>
      <c r="T85" s="95" t="s">
        <v>45</v>
      </c>
      <c r="U85" s="95" t="s">
        <v>1253</v>
      </c>
    </row>
    <row r="86" spans="1:21" x14ac:dyDescent="0.3">
      <c r="A86" s="95" t="s">
        <v>1071</v>
      </c>
      <c r="B86" s="95" t="s">
        <v>429</v>
      </c>
      <c r="C86">
        <v>13</v>
      </c>
      <c r="D86" s="95" t="s">
        <v>34</v>
      </c>
      <c r="E86" s="95" t="s">
        <v>34</v>
      </c>
      <c r="F86">
        <v>8</v>
      </c>
      <c r="G86" s="95" t="s">
        <v>36</v>
      </c>
      <c r="H86" s="95" t="s">
        <v>36</v>
      </c>
      <c r="I86" s="95" t="s">
        <v>36</v>
      </c>
      <c r="J86" s="95" t="s">
        <v>36</v>
      </c>
      <c r="K86" s="95" t="s">
        <v>37</v>
      </c>
      <c r="L86" s="95" t="s">
        <v>36</v>
      </c>
      <c r="M86">
        <v>24</v>
      </c>
      <c r="N86" s="95" t="s">
        <v>36</v>
      </c>
      <c r="O86" s="95" t="s">
        <v>37</v>
      </c>
      <c r="P86" s="95" t="s">
        <v>38</v>
      </c>
      <c r="Q86" s="95" t="s">
        <v>36</v>
      </c>
      <c r="R86" s="95" t="s">
        <v>203</v>
      </c>
      <c r="S86" s="95" t="s">
        <v>42</v>
      </c>
      <c r="T86" s="95" t="s">
        <v>45</v>
      </c>
      <c r="U86" s="95" t="s">
        <v>1253</v>
      </c>
    </row>
    <row r="87" spans="1:21" x14ac:dyDescent="0.3">
      <c r="A87" s="95" t="s">
        <v>1201</v>
      </c>
      <c r="B87" s="95" t="s">
        <v>429</v>
      </c>
      <c r="C87">
        <v>13</v>
      </c>
      <c r="D87" s="95" t="s">
        <v>34</v>
      </c>
      <c r="E87" s="95" t="s">
        <v>34</v>
      </c>
      <c r="F87">
        <v>8</v>
      </c>
      <c r="G87" s="95" t="s">
        <v>36</v>
      </c>
      <c r="H87" s="95" t="s">
        <v>36</v>
      </c>
      <c r="I87" s="95" t="s">
        <v>36</v>
      </c>
      <c r="J87" s="95" t="s">
        <v>36</v>
      </c>
      <c r="K87" s="95" t="s">
        <v>37</v>
      </c>
      <c r="L87" s="95" t="s">
        <v>36</v>
      </c>
      <c r="M87">
        <v>24</v>
      </c>
      <c r="N87" s="95" t="s">
        <v>36</v>
      </c>
      <c r="O87" s="95" t="s">
        <v>37</v>
      </c>
      <c r="P87" s="95" t="s">
        <v>38</v>
      </c>
      <c r="Q87" s="95" t="s">
        <v>36</v>
      </c>
      <c r="R87" s="95" t="s">
        <v>203</v>
      </c>
      <c r="S87" s="95" t="s">
        <v>42</v>
      </c>
      <c r="T87" s="95" t="s">
        <v>45</v>
      </c>
      <c r="U87" s="95" t="s">
        <v>1253</v>
      </c>
    </row>
    <row r="88" spans="1:21" x14ac:dyDescent="0.3">
      <c r="A88" s="95" t="s">
        <v>1076</v>
      </c>
      <c r="B88" s="95" t="s">
        <v>428</v>
      </c>
      <c r="C88">
        <v>13</v>
      </c>
      <c r="D88" s="95" t="s">
        <v>34</v>
      </c>
      <c r="E88" s="95" t="s">
        <v>34</v>
      </c>
      <c r="F88">
        <v>8</v>
      </c>
      <c r="G88" s="95" t="s">
        <v>36</v>
      </c>
      <c r="H88" s="95" t="s">
        <v>36</v>
      </c>
      <c r="I88" s="95" t="s">
        <v>36</v>
      </c>
      <c r="J88" s="95" t="s">
        <v>36</v>
      </c>
      <c r="K88" s="95" t="s">
        <v>37</v>
      </c>
      <c r="L88" s="95" t="s">
        <v>36</v>
      </c>
      <c r="M88">
        <v>2</v>
      </c>
      <c r="N88" s="95" t="s">
        <v>36</v>
      </c>
      <c r="O88" s="95" t="s">
        <v>37</v>
      </c>
      <c r="P88" s="95" t="s">
        <v>38</v>
      </c>
      <c r="Q88" s="95" t="s">
        <v>36</v>
      </c>
      <c r="R88" s="95" t="s">
        <v>203</v>
      </c>
      <c r="S88" s="95" t="s">
        <v>42</v>
      </c>
      <c r="T88" s="95" t="s">
        <v>45</v>
      </c>
      <c r="U88" s="95" t="s">
        <v>1253</v>
      </c>
    </row>
    <row r="89" spans="1:21" x14ac:dyDescent="0.3">
      <c r="A89" s="95" t="s">
        <v>1195</v>
      </c>
      <c r="B89" s="95" t="s">
        <v>428</v>
      </c>
      <c r="C89">
        <v>13</v>
      </c>
      <c r="D89" s="95" t="s">
        <v>34</v>
      </c>
      <c r="E89" s="95" t="s">
        <v>34</v>
      </c>
      <c r="F89">
        <v>8</v>
      </c>
      <c r="G89" s="95" t="s">
        <v>36</v>
      </c>
      <c r="H89" s="95" t="s">
        <v>36</v>
      </c>
      <c r="I89" s="95" t="s">
        <v>36</v>
      </c>
      <c r="J89" s="95" t="s">
        <v>36</v>
      </c>
      <c r="K89" s="95" t="s">
        <v>37</v>
      </c>
      <c r="L89" s="95" t="s">
        <v>36</v>
      </c>
      <c r="M89">
        <v>2</v>
      </c>
      <c r="N89" s="95" t="s">
        <v>36</v>
      </c>
      <c r="O89" s="95" t="s">
        <v>37</v>
      </c>
      <c r="P89" s="95" t="s">
        <v>38</v>
      </c>
      <c r="Q89" s="95" t="s">
        <v>36</v>
      </c>
      <c r="R89" s="95" t="s">
        <v>203</v>
      </c>
      <c r="S89" s="95" t="s">
        <v>42</v>
      </c>
      <c r="T89" s="95" t="s">
        <v>45</v>
      </c>
      <c r="U89" s="95" t="s">
        <v>1253</v>
      </c>
    </row>
    <row r="90" spans="1:21" x14ac:dyDescent="0.3">
      <c r="A90" s="95" t="s">
        <v>1058</v>
      </c>
      <c r="B90" s="95" t="s">
        <v>428</v>
      </c>
      <c r="C90">
        <v>13</v>
      </c>
      <c r="D90" s="95" t="s">
        <v>34</v>
      </c>
      <c r="E90" s="95" t="s">
        <v>34</v>
      </c>
      <c r="F90">
        <v>8</v>
      </c>
      <c r="G90" s="95" t="s">
        <v>36</v>
      </c>
      <c r="H90" s="95" t="s">
        <v>36</v>
      </c>
      <c r="I90" s="95" t="s">
        <v>36</v>
      </c>
      <c r="J90" s="95" t="s">
        <v>36</v>
      </c>
      <c r="K90" s="95" t="s">
        <v>37</v>
      </c>
      <c r="L90" s="95" t="s">
        <v>36</v>
      </c>
      <c r="M90">
        <v>2</v>
      </c>
      <c r="N90" s="95" t="s">
        <v>36</v>
      </c>
      <c r="O90" s="95" t="s">
        <v>37</v>
      </c>
      <c r="P90" s="95" t="s">
        <v>38</v>
      </c>
      <c r="Q90" s="95" t="s">
        <v>36</v>
      </c>
      <c r="R90" s="95" t="s">
        <v>203</v>
      </c>
      <c r="S90" s="95" t="s">
        <v>42</v>
      </c>
      <c r="T90" s="95" t="s">
        <v>45</v>
      </c>
      <c r="U90" s="95" t="s">
        <v>1253</v>
      </c>
    </row>
    <row r="91" spans="1:21" x14ac:dyDescent="0.3">
      <c r="A91" s="95" t="s">
        <v>1145</v>
      </c>
      <c r="B91" s="95" t="s">
        <v>427</v>
      </c>
      <c r="C91">
        <v>14</v>
      </c>
      <c r="D91" s="95" t="s">
        <v>34</v>
      </c>
      <c r="E91" s="95" t="s">
        <v>34</v>
      </c>
      <c r="F91">
        <v>10</v>
      </c>
      <c r="G91" s="95" t="s">
        <v>36</v>
      </c>
      <c r="H91" s="95" t="s">
        <v>36</v>
      </c>
      <c r="I91" s="95" t="s">
        <v>36</v>
      </c>
      <c r="J91" s="95" t="s">
        <v>36</v>
      </c>
      <c r="K91" s="95" t="s">
        <v>37</v>
      </c>
      <c r="L91" s="95" t="s">
        <v>36</v>
      </c>
      <c r="M91">
        <v>30</v>
      </c>
      <c r="N91" s="95" t="s">
        <v>36</v>
      </c>
      <c r="O91" s="95" t="s">
        <v>37</v>
      </c>
      <c r="P91" s="95" t="s">
        <v>38</v>
      </c>
      <c r="Q91" s="95" t="s">
        <v>36</v>
      </c>
      <c r="R91" s="95" t="s">
        <v>200</v>
      </c>
      <c r="S91" s="95" t="s">
        <v>42</v>
      </c>
      <c r="T91" s="95" t="s">
        <v>45</v>
      </c>
      <c r="U91" s="95" t="s">
        <v>1253</v>
      </c>
    </row>
    <row r="92" spans="1:21" x14ac:dyDescent="0.3">
      <c r="A92" s="95" t="s">
        <v>1132</v>
      </c>
      <c r="B92" s="95" t="s">
        <v>426</v>
      </c>
      <c r="C92">
        <v>15</v>
      </c>
      <c r="D92" s="95" t="s">
        <v>34</v>
      </c>
      <c r="E92" s="95" t="s">
        <v>34</v>
      </c>
      <c r="F92">
        <v>2</v>
      </c>
      <c r="G92" s="95" t="s">
        <v>36</v>
      </c>
      <c r="H92" s="95" t="s">
        <v>37</v>
      </c>
      <c r="I92" s="95" t="s">
        <v>37</v>
      </c>
      <c r="J92" s="95" t="s">
        <v>37</v>
      </c>
      <c r="K92" s="95" t="s">
        <v>36</v>
      </c>
      <c r="L92" s="95" t="s">
        <v>36</v>
      </c>
      <c r="M92">
        <v>15</v>
      </c>
      <c r="N92" s="95" t="s">
        <v>36</v>
      </c>
      <c r="O92" s="95" t="s">
        <v>37</v>
      </c>
      <c r="P92" s="95" t="s">
        <v>38</v>
      </c>
      <c r="Q92" s="95" t="s">
        <v>36</v>
      </c>
      <c r="R92" s="95" t="s">
        <v>201</v>
      </c>
      <c r="S92" s="95" t="s">
        <v>42</v>
      </c>
      <c r="T92" s="95" t="s">
        <v>45</v>
      </c>
      <c r="U92" s="95" t="s">
        <v>1253</v>
      </c>
    </row>
    <row r="93" spans="1:21" x14ac:dyDescent="0.3">
      <c r="A93" s="95" t="s">
        <v>1135</v>
      </c>
      <c r="B93" s="95" t="s">
        <v>425</v>
      </c>
      <c r="C93">
        <v>15</v>
      </c>
      <c r="D93" s="95" t="s">
        <v>34</v>
      </c>
      <c r="E93" s="95" t="s">
        <v>34</v>
      </c>
      <c r="F93">
        <v>6</v>
      </c>
      <c r="G93" s="95" t="s">
        <v>36</v>
      </c>
      <c r="H93" s="95" t="s">
        <v>36</v>
      </c>
      <c r="I93" s="95" t="s">
        <v>36</v>
      </c>
      <c r="J93" s="95" t="s">
        <v>36</v>
      </c>
      <c r="K93" s="95" t="s">
        <v>37</v>
      </c>
      <c r="L93" s="95" t="s">
        <v>36</v>
      </c>
      <c r="M93">
        <v>15</v>
      </c>
      <c r="N93" s="95" t="s">
        <v>36</v>
      </c>
      <c r="O93" s="95" t="s">
        <v>37</v>
      </c>
      <c r="P93" s="95" t="s">
        <v>38</v>
      </c>
      <c r="Q93" s="95" t="s">
        <v>36</v>
      </c>
      <c r="R93" s="95" t="s">
        <v>201</v>
      </c>
      <c r="S93" s="95" t="s">
        <v>42</v>
      </c>
      <c r="T93" s="95" t="s">
        <v>45</v>
      </c>
      <c r="U93" s="95" t="s">
        <v>1253</v>
      </c>
    </row>
    <row r="94" spans="1:21" x14ac:dyDescent="0.3">
      <c r="A94" s="95" t="s">
        <v>1121</v>
      </c>
      <c r="B94" s="95" t="s">
        <v>424</v>
      </c>
      <c r="C94">
        <v>16</v>
      </c>
      <c r="D94" s="95" t="s">
        <v>34</v>
      </c>
      <c r="E94" s="95" t="s">
        <v>34</v>
      </c>
      <c r="F94">
        <v>4</v>
      </c>
      <c r="G94" s="95" t="s">
        <v>36</v>
      </c>
      <c r="H94" s="95" t="s">
        <v>36</v>
      </c>
      <c r="I94" s="95" t="s">
        <v>36</v>
      </c>
      <c r="J94" s="95" t="s">
        <v>37</v>
      </c>
      <c r="K94" s="95" t="s">
        <v>36</v>
      </c>
      <c r="L94" s="95" t="s">
        <v>36</v>
      </c>
      <c r="M94">
        <v>48</v>
      </c>
      <c r="N94" s="95" t="s">
        <v>36</v>
      </c>
      <c r="O94" s="95" t="s">
        <v>36</v>
      </c>
      <c r="P94" s="95" t="s">
        <v>38</v>
      </c>
      <c r="Q94" s="95" t="s">
        <v>36</v>
      </c>
      <c r="R94" s="95" t="s">
        <v>203</v>
      </c>
      <c r="S94" s="95" t="s">
        <v>205</v>
      </c>
      <c r="T94" s="95" t="s">
        <v>45</v>
      </c>
      <c r="U94" s="95" t="s">
        <v>1253</v>
      </c>
    </row>
    <row r="95" spans="1:21" x14ac:dyDescent="0.3">
      <c r="A95" s="95" t="s">
        <v>1125</v>
      </c>
      <c r="B95" s="95" t="s">
        <v>423</v>
      </c>
      <c r="C95">
        <v>18</v>
      </c>
      <c r="D95" s="95" t="s">
        <v>34</v>
      </c>
      <c r="E95" s="95" t="s">
        <v>34</v>
      </c>
      <c r="F95">
        <v>2</v>
      </c>
      <c r="G95" s="95" t="s">
        <v>36</v>
      </c>
      <c r="H95" s="95" t="s">
        <v>37</v>
      </c>
      <c r="I95" s="95" t="s">
        <v>37</v>
      </c>
      <c r="J95" s="95" t="s">
        <v>37</v>
      </c>
      <c r="K95" s="95" t="s">
        <v>36</v>
      </c>
      <c r="L95" s="95" t="s">
        <v>36</v>
      </c>
      <c r="M95">
        <v>13</v>
      </c>
      <c r="N95" s="95" t="s">
        <v>36</v>
      </c>
      <c r="O95" s="95" t="s">
        <v>36</v>
      </c>
      <c r="P95" s="95" t="s">
        <v>38</v>
      </c>
      <c r="Q95" s="95" t="s">
        <v>36</v>
      </c>
      <c r="R95" s="95" t="s">
        <v>201</v>
      </c>
      <c r="S95" s="95" t="s">
        <v>43</v>
      </c>
      <c r="T95" s="95" t="s">
        <v>45</v>
      </c>
      <c r="U95" s="95" t="s">
        <v>1253</v>
      </c>
    </row>
    <row r="96" spans="1:21" x14ac:dyDescent="0.3">
      <c r="A96" s="95" t="s">
        <v>1130</v>
      </c>
      <c r="B96" s="95" t="s">
        <v>422</v>
      </c>
      <c r="C96">
        <v>18</v>
      </c>
      <c r="D96" s="95" t="s">
        <v>34</v>
      </c>
      <c r="E96" s="95" t="s">
        <v>34</v>
      </c>
      <c r="F96">
        <v>3</v>
      </c>
      <c r="G96" s="95" t="s">
        <v>36</v>
      </c>
      <c r="H96" s="95" t="s">
        <v>36</v>
      </c>
      <c r="I96" s="95" t="s">
        <v>37</v>
      </c>
      <c r="J96" s="95" t="s">
        <v>37</v>
      </c>
      <c r="K96" s="95" t="s">
        <v>36</v>
      </c>
      <c r="L96" s="95" t="s">
        <v>36</v>
      </c>
      <c r="M96">
        <v>24</v>
      </c>
      <c r="N96" s="95" t="s">
        <v>36</v>
      </c>
      <c r="O96" s="95" t="s">
        <v>36</v>
      </c>
      <c r="P96" s="95" t="s">
        <v>38</v>
      </c>
      <c r="Q96" s="95" t="s">
        <v>36</v>
      </c>
      <c r="R96" s="95" t="s">
        <v>201</v>
      </c>
      <c r="S96" s="95" t="s">
        <v>43</v>
      </c>
      <c r="T96" s="95" t="s">
        <v>45</v>
      </c>
      <c r="U96" s="95" t="s">
        <v>1253</v>
      </c>
    </row>
    <row r="97" spans="1:21" x14ac:dyDescent="0.3">
      <c r="A97" s="95" t="s">
        <v>1079</v>
      </c>
      <c r="B97" s="95" t="s">
        <v>421</v>
      </c>
      <c r="C97">
        <v>19</v>
      </c>
      <c r="D97" s="95" t="s">
        <v>34</v>
      </c>
      <c r="E97" s="95" t="s">
        <v>34</v>
      </c>
      <c r="F97">
        <v>0</v>
      </c>
      <c r="G97" s="95" t="s">
        <v>37</v>
      </c>
      <c r="H97" s="95" t="s">
        <v>37</v>
      </c>
      <c r="I97" s="95" t="s">
        <v>37</v>
      </c>
      <c r="J97" s="95" t="s">
        <v>37</v>
      </c>
      <c r="K97" s="95" t="s">
        <v>36</v>
      </c>
      <c r="L97" s="95" t="s">
        <v>37</v>
      </c>
      <c r="M97">
        <v>10</v>
      </c>
      <c r="N97" s="95" t="s">
        <v>37</v>
      </c>
      <c r="O97" s="95" t="s">
        <v>36</v>
      </c>
      <c r="P97" s="95" t="s">
        <v>38</v>
      </c>
      <c r="Q97" s="95" t="s">
        <v>36</v>
      </c>
      <c r="R97" s="95" t="s">
        <v>202</v>
      </c>
      <c r="S97" s="95" t="s">
        <v>39</v>
      </c>
      <c r="T97" s="95" t="s">
        <v>45</v>
      </c>
      <c r="U97" s="95" t="s">
        <v>1253</v>
      </c>
    </row>
    <row r="98" spans="1:21" x14ac:dyDescent="0.3">
      <c r="A98" s="95" t="s">
        <v>1081</v>
      </c>
      <c r="B98" s="95" t="s">
        <v>420</v>
      </c>
      <c r="C98">
        <v>19</v>
      </c>
      <c r="D98" s="95" t="s">
        <v>34</v>
      </c>
      <c r="E98" s="95" t="s">
        <v>34</v>
      </c>
      <c r="F98">
        <v>0</v>
      </c>
      <c r="G98" s="95" t="s">
        <v>37</v>
      </c>
      <c r="H98" s="95" t="s">
        <v>37</v>
      </c>
      <c r="I98" s="95" t="s">
        <v>37</v>
      </c>
      <c r="J98" s="95" t="s">
        <v>37</v>
      </c>
      <c r="K98" s="95" t="s">
        <v>36</v>
      </c>
      <c r="L98" s="95" t="s">
        <v>37</v>
      </c>
      <c r="M98">
        <v>8</v>
      </c>
      <c r="N98" s="95" t="s">
        <v>36</v>
      </c>
      <c r="O98" s="95" t="s">
        <v>36</v>
      </c>
      <c r="P98" s="95" t="s">
        <v>38</v>
      </c>
      <c r="Q98" s="95" t="s">
        <v>36</v>
      </c>
      <c r="R98" s="95" t="s">
        <v>201</v>
      </c>
      <c r="S98" s="95" t="s">
        <v>42</v>
      </c>
      <c r="T98" s="95" t="s">
        <v>45</v>
      </c>
      <c r="U98" s="95" t="s">
        <v>1253</v>
      </c>
    </row>
    <row r="99" spans="1:21" x14ac:dyDescent="0.3">
      <c r="A99" s="95" t="s">
        <v>1114</v>
      </c>
      <c r="B99" s="95" t="s">
        <v>419</v>
      </c>
      <c r="C99">
        <v>21</v>
      </c>
      <c r="D99" s="95" t="s">
        <v>34</v>
      </c>
      <c r="E99" s="95" t="s">
        <v>34</v>
      </c>
      <c r="F99">
        <v>4</v>
      </c>
      <c r="G99" s="95" t="s">
        <v>36</v>
      </c>
      <c r="H99" s="95" t="s">
        <v>36</v>
      </c>
      <c r="I99" s="95" t="s">
        <v>36</v>
      </c>
      <c r="J99" s="95" t="s">
        <v>37</v>
      </c>
      <c r="K99" s="95" t="s">
        <v>36</v>
      </c>
      <c r="L99" s="95" t="s">
        <v>36</v>
      </c>
      <c r="M99">
        <v>12</v>
      </c>
      <c r="N99" s="95" t="s">
        <v>36</v>
      </c>
      <c r="O99" s="95" t="s">
        <v>37</v>
      </c>
      <c r="P99" s="95" t="s">
        <v>38</v>
      </c>
      <c r="Q99" s="95" t="s">
        <v>36</v>
      </c>
      <c r="R99" s="95" t="s">
        <v>201</v>
      </c>
      <c r="S99" s="95" t="s">
        <v>43</v>
      </c>
      <c r="T99" s="95" t="s">
        <v>45</v>
      </c>
      <c r="U99" s="95" t="s">
        <v>1253</v>
      </c>
    </row>
    <row r="100" spans="1:21" x14ac:dyDescent="0.3">
      <c r="A100" s="95" t="s">
        <v>1099</v>
      </c>
      <c r="B100" s="95" t="s">
        <v>418</v>
      </c>
      <c r="C100">
        <v>21</v>
      </c>
      <c r="D100" s="95" t="s">
        <v>34</v>
      </c>
      <c r="E100" s="95" t="s">
        <v>34</v>
      </c>
      <c r="F100">
        <v>1</v>
      </c>
      <c r="G100" s="95" t="s">
        <v>37</v>
      </c>
      <c r="H100" s="95" t="s">
        <v>37</v>
      </c>
      <c r="I100" s="95" t="s">
        <v>37</v>
      </c>
      <c r="J100" s="95" t="s">
        <v>37</v>
      </c>
      <c r="K100" s="95" t="s">
        <v>36</v>
      </c>
      <c r="L100" s="95" t="s">
        <v>36</v>
      </c>
      <c r="M100">
        <v>12</v>
      </c>
      <c r="N100" s="95" t="s">
        <v>36</v>
      </c>
      <c r="O100" s="95" t="s">
        <v>37</v>
      </c>
      <c r="P100" s="95" t="s">
        <v>38</v>
      </c>
      <c r="Q100" s="95" t="s">
        <v>37</v>
      </c>
      <c r="R100" s="95" t="s">
        <v>201</v>
      </c>
      <c r="S100" s="95" t="s">
        <v>43</v>
      </c>
      <c r="T100" s="95" t="s">
        <v>45</v>
      </c>
      <c r="U100" s="95" t="s">
        <v>1253</v>
      </c>
    </row>
    <row r="101" spans="1:21" x14ac:dyDescent="0.3">
      <c r="A101" s="95" t="s">
        <v>47</v>
      </c>
      <c r="B101" s="95" t="s">
        <v>417</v>
      </c>
      <c r="C101">
        <v>23</v>
      </c>
      <c r="D101" s="95" t="s">
        <v>34</v>
      </c>
      <c r="E101" s="95" t="s">
        <v>34</v>
      </c>
      <c r="F101">
        <v>1</v>
      </c>
      <c r="G101" s="95" t="s">
        <v>37</v>
      </c>
      <c r="H101" s="95" t="s">
        <v>37</v>
      </c>
      <c r="I101" s="95" t="s">
        <v>37</v>
      </c>
      <c r="J101" s="95" t="s">
        <v>37</v>
      </c>
      <c r="K101" s="95" t="s">
        <v>36</v>
      </c>
      <c r="L101" s="95" t="s">
        <v>36</v>
      </c>
      <c r="M101">
        <v>12</v>
      </c>
      <c r="N101" s="95" t="s">
        <v>36</v>
      </c>
      <c r="O101" s="95" t="s">
        <v>36</v>
      </c>
      <c r="P101" s="95" t="s">
        <v>38</v>
      </c>
      <c r="Q101" s="95" t="s">
        <v>36</v>
      </c>
      <c r="R101" s="95" t="s">
        <v>201</v>
      </c>
      <c r="S101" s="95" t="s">
        <v>42</v>
      </c>
      <c r="T101" s="95" t="s">
        <v>45</v>
      </c>
      <c r="U101" s="95" t="s">
        <v>1253</v>
      </c>
    </row>
    <row r="102" spans="1:21" x14ac:dyDescent="0.3">
      <c r="A102" s="95" t="s">
        <v>1091</v>
      </c>
      <c r="B102" s="95" t="s">
        <v>416</v>
      </c>
      <c r="C102">
        <v>23</v>
      </c>
      <c r="D102" s="95" t="s">
        <v>34</v>
      </c>
      <c r="E102" s="95" t="s">
        <v>34</v>
      </c>
      <c r="F102">
        <v>1</v>
      </c>
      <c r="G102" s="95" t="s">
        <v>37</v>
      </c>
      <c r="H102" s="95" t="s">
        <v>37</v>
      </c>
      <c r="I102" s="95" t="s">
        <v>37</v>
      </c>
      <c r="J102" s="95" t="s">
        <v>37</v>
      </c>
      <c r="K102" s="95" t="s">
        <v>36</v>
      </c>
      <c r="L102" s="95" t="s">
        <v>36</v>
      </c>
      <c r="M102">
        <v>20</v>
      </c>
      <c r="N102" s="95" t="s">
        <v>36</v>
      </c>
      <c r="O102" s="95" t="s">
        <v>36</v>
      </c>
      <c r="P102" s="95" t="s">
        <v>38</v>
      </c>
      <c r="Q102" s="95" t="s">
        <v>36</v>
      </c>
      <c r="R102" s="95" t="s">
        <v>201</v>
      </c>
      <c r="S102" s="95" t="s">
        <v>42</v>
      </c>
      <c r="T102" s="95" t="s">
        <v>45</v>
      </c>
      <c r="U102" s="95" t="s">
        <v>1253</v>
      </c>
    </row>
    <row r="103" spans="1:21" x14ac:dyDescent="0.3">
      <c r="A103" s="95" t="s">
        <v>1080</v>
      </c>
      <c r="B103" s="95" t="s">
        <v>415</v>
      </c>
      <c r="C103">
        <v>24</v>
      </c>
      <c r="D103" s="95" t="s">
        <v>34</v>
      </c>
      <c r="E103" s="95" t="s">
        <v>34</v>
      </c>
      <c r="F103">
        <v>0</v>
      </c>
      <c r="G103" s="95" t="s">
        <v>37</v>
      </c>
      <c r="H103" s="95" t="s">
        <v>37</v>
      </c>
      <c r="I103" s="95" t="s">
        <v>37</v>
      </c>
      <c r="J103" s="95" t="s">
        <v>37</v>
      </c>
      <c r="K103" s="95" t="s">
        <v>36</v>
      </c>
      <c r="L103" s="95" t="s">
        <v>37</v>
      </c>
      <c r="M103">
        <v>16</v>
      </c>
      <c r="N103" s="95" t="s">
        <v>36</v>
      </c>
      <c r="O103" s="95" t="s">
        <v>36</v>
      </c>
      <c r="P103" s="95" t="s">
        <v>38</v>
      </c>
      <c r="Q103" s="95" t="s">
        <v>36</v>
      </c>
      <c r="R103" s="95" t="s">
        <v>201</v>
      </c>
      <c r="S103" s="95" t="s">
        <v>42</v>
      </c>
      <c r="T103" s="95" t="s">
        <v>45</v>
      </c>
      <c r="U103" s="95" t="s">
        <v>1253</v>
      </c>
    </row>
    <row r="104" spans="1:21" x14ac:dyDescent="0.3">
      <c r="A104" s="95" t="s">
        <v>1141</v>
      </c>
      <c r="B104" s="95" t="s">
        <v>414</v>
      </c>
      <c r="C104">
        <v>24</v>
      </c>
      <c r="D104" s="95" t="s">
        <v>34</v>
      </c>
      <c r="E104" s="95" t="s">
        <v>34</v>
      </c>
      <c r="F104">
        <v>0</v>
      </c>
      <c r="G104" s="95" t="s">
        <v>37</v>
      </c>
      <c r="H104" s="95" t="s">
        <v>37</v>
      </c>
      <c r="I104" s="95" t="s">
        <v>37</v>
      </c>
      <c r="J104" s="95" t="s">
        <v>37</v>
      </c>
      <c r="K104" s="95" t="s">
        <v>36</v>
      </c>
      <c r="L104" s="95" t="s">
        <v>37</v>
      </c>
      <c r="M104">
        <v>24</v>
      </c>
      <c r="N104" s="95" t="s">
        <v>36</v>
      </c>
      <c r="O104" s="95" t="s">
        <v>36</v>
      </c>
      <c r="P104" s="95" t="s">
        <v>38</v>
      </c>
      <c r="Q104" s="95" t="s">
        <v>36</v>
      </c>
      <c r="R104" s="95" t="s">
        <v>201</v>
      </c>
      <c r="S104" s="95" t="s">
        <v>42</v>
      </c>
      <c r="T104" s="95" t="s">
        <v>45</v>
      </c>
      <c r="U104" s="95" t="s">
        <v>1253</v>
      </c>
    </row>
    <row r="105" spans="1:21" x14ac:dyDescent="0.3">
      <c r="A105" s="95" t="s">
        <v>47</v>
      </c>
      <c r="B105" s="95" t="s">
        <v>413</v>
      </c>
      <c r="C105">
        <v>17</v>
      </c>
      <c r="D105" s="95" t="s">
        <v>34</v>
      </c>
      <c r="E105" s="95" t="s">
        <v>1258</v>
      </c>
      <c r="F105">
        <v>22</v>
      </c>
      <c r="G105" s="95" t="s">
        <v>36</v>
      </c>
      <c r="H105" s="95" t="s">
        <v>36</v>
      </c>
      <c r="I105" s="95" t="s">
        <v>36</v>
      </c>
      <c r="J105" s="95" t="s">
        <v>36</v>
      </c>
      <c r="K105" s="95" t="s">
        <v>37</v>
      </c>
      <c r="L105" s="95" t="s">
        <v>36</v>
      </c>
      <c r="M105" t="s">
        <v>38</v>
      </c>
      <c r="N105" s="95" t="s">
        <v>37</v>
      </c>
      <c r="O105" s="95" t="s">
        <v>36</v>
      </c>
      <c r="P105" s="95" t="s">
        <v>38</v>
      </c>
      <c r="Q105" s="95" t="s">
        <v>36</v>
      </c>
      <c r="R105" s="95" t="s">
        <v>38</v>
      </c>
      <c r="S105" s="95" t="s">
        <v>247</v>
      </c>
      <c r="T105" s="95" t="s">
        <v>45</v>
      </c>
      <c r="U105" s="95" t="s">
        <v>1253</v>
      </c>
    </row>
    <row r="106" spans="1:21" x14ac:dyDescent="0.3">
      <c r="A106" s="95" t="s">
        <v>47</v>
      </c>
      <c r="B106" s="95" t="s">
        <v>412</v>
      </c>
      <c r="C106">
        <v>19</v>
      </c>
      <c r="D106" s="95" t="s">
        <v>34</v>
      </c>
      <c r="E106" s="95" t="s">
        <v>1258</v>
      </c>
      <c r="F106">
        <v>5</v>
      </c>
      <c r="G106" s="95" t="s">
        <v>36</v>
      </c>
      <c r="H106" s="95" t="s">
        <v>36</v>
      </c>
      <c r="I106" s="95" t="s">
        <v>36</v>
      </c>
      <c r="J106" s="95" t="s">
        <v>37</v>
      </c>
      <c r="K106" s="95" t="s">
        <v>36</v>
      </c>
      <c r="L106" s="95" t="s">
        <v>36</v>
      </c>
      <c r="M106" t="s">
        <v>38</v>
      </c>
      <c r="N106" s="95" t="s">
        <v>37</v>
      </c>
      <c r="O106" s="95" t="s">
        <v>36</v>
      </c>
      <c r="P106" s="95" t="s">
        <v>38</v>
      </c>
      <c r="Q106" s="95" t="s">
        <v>36</v>
      </c>
      <c r="R106" s="95" t="s">
        <v>38</v>
      </c>
      <c r="S106" s="95" t="s">
        <v>247</v>
      </c>
      <c r="T106" s="95" t="s">
        <v>45</v>
      </c>
      <c r="U106" s="95" t="s">
        <v>1253</v>
      </c>
    </row>
    <row r="107" spans="1:21" x14ac:dyDescent="0.3">
      <c r="A107" s="95" t="s">
        <v>47</v>
      </c>
      <c r="B107" s="95" t="s">
        <v>411</v>
      </c>
      <c r="C107">
        <v>13</v>
      </c>
      <c r="D107" s="95" t="s">
        <v>34</v>
      </c>
      <c r="E107" s="95" t="s">
        <v>1259</v>
      </c>
      <c r="F107">
        <v>0</v>
      </c>
      <c r="G107" s="95" t="s">
        <v>37</v>
      </c>
      <c r="H107" s="95" t="s">
        <v>37</v>
      </c>
      <c r="I107" s="95" t="s">
        <v>37</v>
      </c>
      <c r="J107" s="95" t="s">
        <v>37</v>
      </c>
      <c r="K107" s="95" t="s">
        <v>36</v>
      </c>
      <c r="L107" s="95" t="s">
        <v>37</v>
      </c>
      <c r="M107" t="s">
        <v>38</v>
      </c>
      <c r="N107" s="95" t="s">
        <v>36</v>
      </c>
      <c r="O107" s="95" t="s">
        <v>37</v>
      </c>
      <c r="P107" s="95" t="s">
        <v>36</v>
      </c>
      <c r="Q107" s="95" t="s">
        <v>36</v>
      </c>
      <c r="R107" s="95" t="s">
        <v>38</v>
      </c>
      <c r="S107" s="95" t="s">
        <v>247</v>
      </c>
      <c r="T107" s="95" t="s">
        <v>45</v>
      </c>
      <c r="U107" s="95" t="s">
        <v>1253</v>
      </c>
    </row>
    <row r="108" spans="1:21" x14ac:dyDescent="0.3">
      <c r="A108" s="95" t="s">
        <v>47</v>
      </c>
      <c r="B108" s="95" t="s">
        <v>410</v>
      </c>
      <c r="C108">
        <v>17</v>
      </c>
      <c r="D108" s="95" t="s">
        <v>34</v>
      </c>
      <c r="E108" s="95" t="s">
        <v>1259</v>
      </c>
      <c r="F108">
        <v>0</v>
      </c>
      <c r="G108" s="95" t="s">
        <v>37</v>
      </c>
      <c r="H108" s="95" t="s">
        <v>37</v>
      </c>
      <c r="I108" s="95" t="s">
        <v>37</v>
      </c>
      <c r="J108" s="95" t="s">
        <v>37</v>
      </c>
      <c r="K108" s="95" t="s">
        <v>36</v>
      </c>
      <c r="L108" s="95" t="s">
        <v>37</v>
      </c>
      <c r="M108" t="s">
        <v>38</v>
      </c>
      <c r="N108" s="95" t="s">
        <v>36</v>
      </c>
      <c r="O108" s="95" t="s">
        <v>36</v>
      </c>
      <c r="P108" s="95" t="s">
        <v>36</v>
      </c>
      <c r="Q108" s="95" t="s">
        <v>36</v>
      </c>
      <c r="R108" s="95" t="s">
        <v>38</v>
      </c>
      <c r="S108" s="95" t="s">
        <v>247</v>
      </c>
      <c r="T108" s="95" t="s">
        <v>45</v>
      </c>
      <c r="U108" s="95" t="s">
        <v>1253</v>
      </c>
    </row>
    <row r="109" spans="1:21" x14ac:dyDescent="0.3">
      <c r="A109" s="95" t="s">
        <v>47</v>
      </c>
      <c r="B109" s="95" t="s">
        <v>409</v>
      </c>
      <c r="C109">
        <v>18</v>
      </c>
      <c r="D109" s="95" t="s">
        <v>34</v>
      </c>
      <c r="E109" s="95" t="s">
        <v>1259</v>
      </c>
      <c r="F109">
        <v>0</v>
      </c>
      <c r="G109" s="95" t="s">
        <v>37</v>
      </c>
      <c r="H109" s="95" t="s">
        <v>37</v>
      </c>
      <c r="I109" s="95" t="s">
        <v>37</v>
      </c>
      <c r="J109" s="95" t="s">
        <v>37</v>
      </c>
      <c r="K109" s="95" t="s">
        <v>36</v>
      </c>
      <c r="L109" s="95" t="s">
        <v>37</v>
      </c>
      <c r="M109" t="s">
        <v>38</v>
      </c>
      <c r="N109" s="95" t="s">
        <v>36</v>
      </c>
      <c r="O109" s="95" t="s">
        <v>36</v>
      </c>
      <c r="P109" s="95" t="s">
        <v>36</v>
      </c>
      <c r="Q109" s="95" t="s">
        <v>36</v>
      </c>
      <c r="R109" s="95" t="s">
        <v>38</v>
      </c>
      <c r="S109" s="95" t="s">
        <v>247</v>
      </c>
      <c r="T109" s="95" t="s">
        <v>45</v>
      </c>
      <c r="U109" s="95" t="s">
        <v>1253</v>
      </c>
    </row>
    <row r="110" spans="1:21" x14ac:dyDescent="0.3">
      <c r="A110" s="95" t="s">
        <v>47</v>
      </c>
      <c r="B110" s="95" t="s">
        <v>408</v>
      </c>
      <c r="C110">
        <v>19</v>
      </c>
      <c r="D110" s="95" t="s">
        <v>34</v>
      </c>
      <c r="E110" s="95" t="s">
        <v>1259</v>
      </c>
      <c r="F110">
        <v>0</v>
      </c>
      <c r="G110" s="95" t="s">
        <v>37</v>
      </c>
      <c r="H110" s="95" t="s">
        <v>37</v>
      </c>
      <c r="I110" s="95" t="s">
        <v>37</v>
      </c>
      <c r="J110" s="95" t="s">
        <v>37</v>
      </c>
      <c r="K110" s="95" t="s">
        <v>36</v>
      </c>
      <c r="L110" s="95" t="s">
        <v>37</v>
      </c>
      <c r="M110" t="s">
        <v>38</v>
      </c>
      <c r="N110" s="95" t="s">
        <v>36</v>
      </c>
      <c r="O110" s="95" t="s">
        <v>36</v>
      </c>
      <c r="P110" s="95" t="s">
        <v>36</v>
      </c>
      <c r="Q110" s="95" t="s">
        <v>36</v>
      </c>
      <c r="R110" s="95" t="s">
        <v>38</v>
      </c>
      <c r="S110" s="95" t="s">
        <v>247</v>
      </c>
      <c r="T110" s="95" t="s">
        <v>45</v>
      </c>
      <c r="U110" s="95" t="s">
        <v>1253</v>
      </c>
    </row>
    <row r="111" spans="1:21" x14ac:dyDescent="0.3">
      <c r="A111" s="95" t="s">
        <v>47</v>
      </c>
      <c r="B111" s="95" t="s">
        <v>407</v>
      </c>
      <c r="C111">
        <v>21</v>
      </c>
      <c r="D111" s="95" t="s">
        <v>34</v>
      </c>
      <c r="E111" s="95" t="s">
        <v>1259</v>
      </c>
      <c r="F111">
        <v>0</v>
      </c>
      <c r="G111" s="95" t="s">
        <v>37</v>
      </c>
      <c r="H111" s="95" t="s">
        <v>37</v>
      </c>
      <c r="I111" s="95" t="s">
        <v>37</v>
      </c>
      <c r="J111" s="95" t="s">
        <v>37</v>
      </c>
      <c r="K111" s="95" t="s">
        <v>36</v>
      </c>
      <c r="L111" s="95" t="s">
        <v>37</v>
      </c>
      <c r="M111" t="s">
        <v>38</v>
      </c>
      <c r="N111" s="95" t="s">
        <v>36</v>
      </c>
      <c r="O111" s="95" t="s">
        <v>37</v>
      </c>
      <c r="P111" s="95" t="s">
        <v>36</v>
      </c>
      <c r="Q111" s="95" t="s">
        <v>36</v>
      </c>
      <c r="R111" s="95" t="s">
        <v>38</v>
      </c>
      <c r="S111" s="95" t="s">
        <v>247</v>
      </c>
      <c r="T111" s="95" t="s">
        <v>45</v>
      </c>
      <c r="U111" s="95" t="s">
        <v>1253</v>
      </c>
    </row>
    <row r="112" spans="1:21" x14ac:dyDescent="0.3">
      <c r="A112" s="95" t="s">
        <v>47</v>
      </c>
      <c r="B112" s="95" t="s">
        <v>406</v>
      </c>
      <c r="C112">
        <v>23</v>
      </c>
      <c r="D112" s="95" t="s">
        <v>34</v>
      </c>
      <c r="E112" s="95" t="s">
        <v>1259</v>
      </c>
      <c r="F112">
        <v>0</v>
      </c>
      <c r="G112" s="95" t="s">
        <v>37</v>
      </c>
      <c r="H112" s="95" t="s">
        <v>37</v>
      </c>
      <c r="I112" s="95" t="s">
        <v>37</v>
      </c>
      <c r="J112" s="95" t="s">
        <v>37</v>
      </c>
      <c r="K112" s="95" t="s">
        <v>36</v>
      </c>
      <c r="L112" s="95" t="s">
        <v>37</v>
      </c>
      <c r="M112" t="s">
        <v>38</v>
      </c>
      <c r="N112" s="95" t="s">
        <v>36</v>
      </c>
      <c r="O112" s="95" t="s">
        <v>36</v>
      </c>
      <c r="P112" s="95" t="s">
        <v>36</v>
      </c>
      <c r="Q112" s="95" t="s">
        <v>37</v>
      </c>
      <c r="R112" s="95" t="s">
        <v>38</v>
      </c>
      <c r="S112" s="95" t="s">
        <v>247</v>
      </c>
      <c r="T112" s="95" t="s">
        <v>45</v>
      </c>
      <c r="U112" s="95" t="s">
        <v>1253</v>
      </c>
    </row>
    <row r="113" spans="1:21" x14ac:dyDescent="0.3">
      <c r="A113" s="95" t="s">
        <v>47</v>
      </c>
      <c r="B113" s="95" t="s">
        <v>405</v>
      </c>
      <c r="C113">
        <v>24</v>
      </c>
      <c r="D113" s="95" t="s">
        <v>34</v>
      </c>
      <c r="E113" s="95" t="s">
        <v>1259</v>
      </c>
      <c r="F113">
        <v>0</v>
      </c>
      <c r="G113" s="95" t="s">
        <v>37</v>
      </c>
      <c r="H113" s="95" t="s">
        <v>37</v>
      </c>
      <c r="I113" s="95" t="s">
        <v>37</v>
      </c>
      <c r="J113" s="95" t="s">
        <v>37</v>
      </c>
      <c r="K113" s="95" t="s">
        <v>36</v>
      </c>
      <c r="L113" s="95" t="s">
        <v>37</v>
      </c>
      <c r="M113" t="s">
        <v>38</v>
      </c>
      <c r="N113" s="95" t="s">
        <v>36</v>
      </c>
      <c r="O113" s="95" t="s">
        <v>36</v>
      </c>
      <c r="P113" s="95" t="s">
        <v>36</v>
      </c>
      <c r="Q113" s="95" t="s">
        <v>36</v>
      </c>
      <c r="R113" s="95" t="s">
        <v>38</v>
      </c>
      <c r="S113" s="95" t="s">
        <v>247</v>
      </c>
      <c r="T113" s="95" t="s">
        <v>45</v>
      </c>
      <c r="U113" s="95" t="s">
        <v>1253</v>
      </c>
    </row>
    <row r="114" spans="1:21" x14ac:dyDescent="0.3">
      <c r="A114" s="95" t="s">
        <v>47</v>
      </c>
      <c r="B114" s="95" t="s">
        <v>404</v>
      </c>
      <c r="C114" t="s">
        <v>255</v>
      </c>
      <c r="D114" s="95" t="s">
        <v>400</v>
      </c>
      <c r="E114" s="95" t="s">
        <v>1260</v>
      </c>
      <c r="F114" t="s">
        <v>38</v>
      </c>
      <c r="G114" s="95" t="s">
        <v>38</v>
      </c>
      <c r="H114" s="95" t="s">
        <v>38</v>
      </c>
      <c r="I114" s="95" t="s">
        <v>38</v>
      </c>
      <c r="J114" s="95" t="s">
        <v>38</v>
      </c>
      <c r="K114" s="95" t="s">
        <v>38</v>
      </c>
      <c r="L114" s="95" t="s">
        <v>38</v>
      </c>
      <c r="M114" t="s">
        <v>38</v>
      </c>
      <c r="N114" s="95" t="s">
        <v>38</v>
      </c>
      <c r="O114" s="95" t="s">
        <v>38</v>
      </c>
      <c r="P114" s="95" t="s">
        <v>38</v>
      </c>
      <c r="Q114" s="95" t="s">
        <v>38</v>
      </c>
      <c r="R114" s="95" t="s">
        <v>38</v>
      </c>
      <c r="S114" s="95" t="s">
        <v>247</v>
      </c>
      <c r="T114" s="95" t="s">
        <v>44</v>
      </c>
      <c r="U114" s="95" t="s">
        <v>38</v>
      </c>
    </row>
    <row r="115" spans="1:21" x14ac:dyDescent="0.3">
      <c r="A115" s="95" t="s">
        <v>47</v>
      </c>
      <c r="B115" s="95" t="s">
        <v>403</v>
      </c>
      <c r="C115" t="s">
        <v>255</v>
      </c>
      <c r="D115" s="95" t="s">
        <v>400</v>
      </c>
      <c r="E115" s="95" t="s">
        <v>1260</v>
      </c>
      <c r="F115" t="s">
        <v>38</v>
      </c>
      <c r="G115" s="95" t="s">
        <v>247</v>
      </c>
      <c r="H115" s="95" t="s">
        <v>247</v>
      </c>
      <c r="I115" s="95" t="s">
        <v>38</v>
      </c>
      <c r="J115" s="95" t="s">
        <v>38</v>
      </c>
      <c r="K115" s="95" t="s">
        <v>38</v>
      </c>
      <c r="L115" s="95" t="s">
        <v>38</v>
      </c>
      <c r="M115" t="s">
        <v>38</v>
      </c>
      <c r="N115" s="95" t="s">
        <v>38</v>
      </c>
      <c r="O115" s="95" t="s">
        <v>38</v>
      </c>
      <c r="P115" s="95" t="s">
        <v>38</v>
      </c>
      <c r="Q115" s="95" t="s">
        <v>38</v>
      </c>
      <c r="R115" s="95" t="s">
        <v>38</v>
      </c>
      <c r="S115" s="95" t="s">
        <v>247</v>
      </c>
      <c r="T115" s="95" t="s">
        <v>44</v>
      </c>
      <c r="U115" s="95" t="s">
        <v>38</v>
      </c>
    </row>
    <row r="116" spans="1:21" x14ac:dyDescent="0.3">
      <c r="A116" s="95" t="s">
        <v>47</v>
      </c>
      <c r="B116" s="95" t="s">
        <v>402</v>
      </c>
      <c r="C116" t="s">
        <v>255</v>
      </c>
      <c r="D116" s="95" t="s">
        <v>400</v>
      </c>
      <c r="E116" s="95" t="s">
        <v>1260</v>
      </c>
      <c r="F116" t="s">
        <v>38</v>
      </c>
      <c r="G116" s="95" t="s">
        <v>247</v>
      </c>
      <c r="H116" s="95" t="s">
        <v>247</v>
      </c>
      <c r="I116" s="95" t="s">
        <v>38</v>
      </c>
      <c r="J116" s="95" t="s">
        <v>38</v>
      </c>
      <c r="K116" s="95" t="s">
        <v>38</v>
      </c>
      <c r="L116" s="95" t="s">
        <v>38</v>
      </c>
      <c r="M116" t="s">
        <v>38</v>
      </c>
      <c r="N116" s="95" t="s">
        <v>38</v>
      </c>
      <c r="O116" s="95" t="s">
        <v>38</v>
      </c>
      <c r="P116" s="95" t="s">
        <v>38</v>
      </c>
      <c r="Q116" s="95" t="s">
        <v>38</v>
      </c>
      <c r="R116" s="95" t="s">
        <v>38</v>
      </c>
      <c r="S116" s="95" t="s">
        <v>247</v>
      </c>
      <c r="T116" s="95" t="s">
        <v>44</v>
      </c>
      <c r="U116" s="95" t="s">
        <v>38</v>
      </c>
    </row>
    <row r="117" spans="1:21" x14ac:dyDescent="0.3">
      <c r="A117" s="95" t="s">
        <v>47</v>
      </c>
      <c r="B117" s="95" t="s">
        <v>401</v>
      </c>
      <c r="C117" t="s">
        <v>255</v>
      </c>
      <c r="D117" s="95" t="s">
        <v>400</v>
      </c>
      <c r="E117" s="95" t="s">
        <v>1260</v>
      </c>
      <c r="F117" t="s">
        <v>38</v>
      </c>
      <c r="G117" s="95" t="s">
        <v>247</v>
      </c>
      <c r="H117" s="95" t="s">
        <v>247</v>
      </c>
      <c r="I117" s="95" t="s">
        <v>38</v>
      </c>
      <c r="J117" s="95" t="s">
        <v>38</v>
      </c>
      <c r="K117" s="95" t="s">
        <v>38</v>
      </c>
      <c r="L117" s="95" t="s">
        <v>38</v>
      </c>
      <c r="M117" t="s">
        <v>38</v>
      </c>
      <c r="N117" s="95" t="s">
        <v>38</v>
      </c>
      <c r="O117" s="95" t="s">
        <v>38</v>
      </c>
      <c r="P117" s="95" t="s">
        <v>38</v>
      </c>
      <c r="Q117" s="95" t="s">
        <v>36</v>
      </c>
      <c r="R117" s="95" t="s">
        <v>38</v>
      </c>
      <c r="S117" s="95" t="s">
        <v>247</v>
      </c>
      <c r="T117" s="95" t="s">
        <v>44</v>
      </c>
      <c r="U117" s="95" t="s">
        <v>247</v>
      </c>
    </row>
    <row r="118" spans="1:21" x14ac:dyDescent="0.3">
      <c r="A118" s="95" t="s">
        <v>47</v>
      </c>
      <c r="B118" s="95" t="s">
        <v>399</v>
      </c>
      <c r="C118" t="s">
        <v>247</v>
      </c>
      <c r="D118" s="95" t="s">
        <v>399</v>
      </c>
      <c r="E118" s="95" t="s">
        <v>247</v>
      </c>
      <c r="F118" t="s">
        <v>247</v>
      </c>
      <c r="G118" s="95" t="s">
        <v>37</v>
      </c>
      <c r="H118" s="95" t="s">
        <v>247</v>
      </c>
      <c r="I118" s="95" t="s">
        <v>38</v>
      </c>
      <c r="J118" s="95" t="s">
        <v>247</v>
      </c>
      <c r="K118" s="95" t="s">
        <v>38</v>
      </c>
      <c r="L118" s="95" t="s">
        <v>38</v>
      </c>
      <c r="M118" t="s">
        <v>247</v>
      </c>
      <c r="N118" s="95" t="s">
        <v>247</v>
      </c>
      <c r="O118" s="95" t="s">
        <v>247</v>
      </c>
      <c r="P118" s="95" t="s">
        <v>247</v>
      </c>
      <c r="Q118" s="95" t="s">
        <v>247</v>
      </c>
      <c r="R118" s="95" t="s">
        <v>247</v>
      </c>
      <c r="S118" s="95" t="s">
        <v>247</v>
      </c>
      <c r="T118" s="95" t="s">
        <v>247</v>
      </c>
      <c r="U118" s="95" t="s">
        <v>247</v>
      </c>
    </row>
    <row r="119" spans="1:21" x14ac:dyDescent="0.3">
      <c r="A119" s="95" t="s">
        <v>47</v>
      </c>
      <c r="B119" s="95" t="s">
        <v>398</v>
      </c>
      <c r="C119" t="s">
        <v>247</v>
      </c>
      <c r="D119" s="95" t="s">
        <v>398</v>
      </c>
      <c r="E119" s="95" t="s">
        <v>247</v>
      </c>
      <c r="F119" t="s">
        <v>247</v>
      </c>
      <c r="G119" s="95" t="s">
        <v>247</v>
      </c>
      <c r="H119" s="95" t="s">
        <v>247</v>
      </c>
      <c r="I119" s="95" t="s">
        <v>38</v>
      </c>
      <c r="J119" s="95" t="s">
        <v>247</v>
      </c>
      <c r="K119" s="95" t="s">
        <v>38</v>
      </c>
      <c r="L119" s="95" t="s">
        <v>38</v>
      </c>
      <c r="M119" t="s">
        <v>247</v>
      </c>
      <c r="N119" s="95" t="s">
        <v>247</v>
      </c>
      <c r="O119" s="95" t="s">
        <v>247</v>
      </c>
      <c r="P119" s="95" t="s">
        <v>247</v>
      </c>
      <c r="Q119" s="95" t="s">
        <v>247</v>
      </c>
      <c r="R119" s="95" t="s">
        <v>247</v>
      </c>
      <c r="S119" s="95" t="s">
        <v>247</v>
      </c>
      <c r="T119" s="95" t="s">
        <v>247</v>
      </c>
      <c r="U119" s="95" t="s">
        <v>247</v>
      </c>
    </row>
    <row r="120" spans="1:21" x14ac:dyDescent="0.3">
      <c r="A120" s="95" t="s">
        <v>47</v>
      </c>
      <c r="B120" s="95" t="s">
        <v>397</v>
      </c>
      <c r="C120" t="s">
        <v>247</v>
      </c>
      <c r="D120" s="95" t="s">
        <v>397</v>
      </c>
      <c r="E120" s="95" t="s">
        <v>247</v>
      </c>
      <c r="F120" t="s">
        <v>247</v>
      </c>
      <c r="G120" s="95" t="s">
        <v>247</v>
      </c>
      <c r="H120" s="95" t="s">
        <v>247</v>
      </c>
      <c r="I120" s="95" t="s">
        <v>38</v>
      </c>
      <c r="J120" s="95" t="s">
        <v>247</v>
      </c>
      <c r="K120" s="95" t="s">
        <v>38</v>
      </c>
      <c r="L120" s="95" t="s">
        <v>38</v>
      </c>
      <c r="M120" t="s">
        <v>247</v>
      </c>
      <c r="N120" s="95" t="s">
        <v>247</v>
      </c>
      <c r="O120" s="95" t="s">
        <v>247</v>
      </c>
      <c r="P120" s="95" t="s">
        <v>247</v>
      </c>
      <c r="Q120" s="95" t="s">
        <v>247</v>
      </c>
      <c r="R120" s="95" t="s">
        <v>247</v>
      </c>
      <c r="S120" s="95" t="s">
        <v>247</v>
      </c>
      <c r="T120" s="95" t="s">
        <v>247</v>
      </c>
      <c r="U120" s="95" t="s">
        <v>247</v>
      </c>
    </row>
    <row r="121" spans="1:21" x14ac:dyDescent="0.3">
      <c r="A121" s="95" t="s">
        <v>47</v>
      </c>
      <c r="B121" s="95" t="s">
        <v>396</v>
      </c>
      <c r="C121">
        <v>1</v>
      </c>
      <c r="D121" s="95" t="s">
        <v>275</v>
      </c>
      <c r="E121" s="95" t="s">
        <v>275</v>
      </c>
      <c r="F121">
        <v>540</v>
      </c>
      <c r="G121" s="95" t="s">
        <v>36</v>
      </c>
      <c r="H121" s="95" t="s">
        <v>36</v>
      </c>
      <c r="I121" s="95" t="s">
        <v>36</v>
      </c>
      <c r="J121" s="95" t="s">
        <v>36</v>
      </c>
      <c r="K121" s="95" t="s">
        <v>37</v>
      </c>
      <c r="L121" s="95" t="s">
        <v>36</v>
      </c>
      <c r="M121">
        <v>36</v>
      </c>
      <c r="N121" s="95" t="s">
        <v>37</v>
      </c>
      <c r="O121" s="95" t="s">
        <v>36</v>
      </c>
      <c r="P121" s="95" t="s">
        <v>38</v>
      </c>
      <c r="Q121" s="95" t="s">
        <v>36</v>
      </c>
      <c r="R121" s="95" t="s">
        <v>204</v>
      </c>
      <c r="S121" s="95" t="s">
        <v>247</v>
      </c>
      <c r="T121" s="95" t="s">
        <v>44</v>
      </c>
      <c r="U121" s="95" t="s">
        <v>1254</v>
      </c>
    </row>
    <row r="122" spans="1:21" x14ac:dyDescent="0.3">
      <c r="A122" s="95" t="s">
        <v>47</v>
      </c>
      <c r="B122" s="95" t="s">
        <v>395</v>
      </c>
      <c r="C122">
        <v>2</v>
      </c>
      <c r="D122" s="95" t="s">
        <v>275</v>
      </c>
      <c r="E122" s="95" t="s">
        <v>275</v>
      </c>
      <c r="F122">
        <v>4</v>
      </c>
      <c r="G122" s="95" t="s">
        <v>36</v>
      </c>
      <c r="H122" s="95" t="s">
        <v>36</v>
      </c>
      <c r="I122" s="95" t="s">
        <v>36</v>
      </c>
      <c r="J122" s="95" t="s">
        <v>37</v>
      </c>
      <c r="K122" s="95" t="s">
        <v>36</v>
      </c>
      <c r="L122" s="95" t="s">
        <v>36</v>
      </c>
      <c r="M122">
        <v>12</v>
      </c>
      <c r="N122" s="95" t="s">
        <v>36</v>
      </c>
      <c r="O122" s="95" t="s">
        <v>36</v>
      </c>
      <c r="P122" s="95" t="s">
        <v>38</v>
      </c>
      <c r="Q122" s="95" t="s">
        <v>36</v>
      </c>
      <c r="R122" s="95" t="s">
        <v>201</v>
      </c>
      <c r="S122" s="95" t="s">
        <v>247</v>
      </c>
      <c r="T122" s="95" t="s">
        <v>44</v>
      </c>
      <c r="U122" s="95" t="s">
        <v>1254</v>
      </c>
    </row>
    <row r="123" spans="1:21" x14ac:dyDescent="0.3">
      <c r="A123" s="95" t="s">
        <v>47</v>
      </c>
      <c r="B123" s="95" t="s">
        <v>394</v>
      </c>
      <c r="C123">
        <v>3</v>
      </c>
      <c r="D123" s="95" t="s">
        <v>275</v>
      </c>
      <c r="E123" s="95" t="s">
        <v>275</v>
      </c>
      <c r="F123">
        <v>3</v>
      </c>
      <c r="G123" s="95" t="s">
        <v>36</v>
      </c>
      <c r="H123" s="95" t="s">
        <v>36</v>
      </c>
      <c r="I123" s="95" t="s">
        <v>36</v>
      </c>
      <c r="J123" s="95" t="s">
        <v>37</v>
      </c>
      <c r="K123" s="95" t="s">
        <v>36</v>
      </c>
      <c r="L123" s="95" t="s">
        <v>36</v>
      </c>
      <c r="M123">
        <v>24</v>
      </c>
      <c r="N123" s="95" t="s">
        <v>36</v>
      </c>
      <c r="O123" s="95" t="s">
        <v>36</v>
      </c>
      <c r="P123" s="95" t="s">
        <v>38</v>
      </c>
      <c r="Q123" s="95" t="s">
        <v>36</v>
      </c>
      <c r="R123" s="95" t="s">
        <v>308</v>
      </c>
      <c r="S123" s="95" t="s">
        <v>247</v>
      </c>
      <c r="T123" s="95" t="s">
        <v>44</v>
      </c>
      <c r="U123" s="95" t="s">
        <v>1254</v>
      </c>
    </row>
    <row r="124" spans="1:21" x14ac:dyDescent="0.3">
      <c r="A124" s="95" t="s">
        <v>47</v>
      </c>
      <c r="B124" s="95" t="s">
        <v>393</v>
      </c>
      <c r="C124">
        <v>4</v>
      </c>
      <c r="D124" s="95" t="s">
        <v>275</v>
      </c>
      <c r="E124" s="95" t="s">
        <v>275</v>
      </c>
      <c r="F124" t="s">
        <v>38</v>
      </c>
      <c r="G124" s="95" t="s">
        <v>38</v>
      </c>
      <c r="H124" s="95" t="s">
        <v>247</v>
      </c>
      <c r="I124" s="95" t="s">
        <v>38</v>
      </c>
      <c r="J124" s="95" t="s">
        <v>38</v>
      </c>
      <c r="K124" s="95" t="s">
        <v>38</v>
      </c>
      <c r="L124" s="95" t="s">
        <v>38</v>
      </c>
      <c r="M124" t="s">
        <v>38</v>
      </c>
      <c r="N124" s="95" t="s">
        <v>38</v>
      </c>
      <c r="O124" s="95" t="s">
        <v>36</v>
      </c>
      <c r="P124" s="95" t="s">
        <v>38</v>
      </c>
      <c r="Q124" s="95" t="s">
        <v>36</v>
      </c>
      <c r="R124" s="95" t="s">
        <v>38</v>
      </c>
      <c r="S124" s="95" t="s">
        <v>247</v>
      </c>
      <c r="T124" s="95" t="s">
        <v>44</v>
      </c>
      <c r="U124" s="95" t="s">
        <v>1254</v>
      </c>
    </row>
    <row r="125" spans="1:21" x14ac:dyDescent="0.3">
      <c r="A125" s="95" t="s">
        <v>47</v>
      </c>
      <c r="B125" s="95" t="s">
        <v>392</v>
      </c>
      <c r="C125">
        <v>5</v>
      </c>
      <c r="D125" s="95" t="s">
        <v>275</v>
      </c>
      <c r="E125" s="95" t="s">
        <v>275</v>
      </c>
      <c r="F125">
        <v>1</v>
      </c>
      <c r="G125" s="95" t="s">
        <v>37</v>
      </c>
      <c r="H125" s="95" t="s">
        <v>37</v>
      </c>
      <c r="I125" s="95" t="s">
        <v>37</v>
      </c>
      <c r="J125" s="95" t="s">
        <v>37</v>
      </c>
      <c r="K125" s="95" t="s">
        <v>36</v>
      </c>
      <c r="L125" s="95" t="s">
        <v>36</v>
      </c>
      <c r="M125">
        <v>72</v>
      </c>
      <c r="N125" s="95" t="s">
        <v>36</v>
      </c>
      <c r="O125" s="95" t="s">
        <v>36</v>
      </c>
      <c r="P125" s="95" t="s">
        <v>38</v>
      </c>
      <c r="Q125" s="95" t="s">
        <v>36</v>
      </c>
      <c r="R125" s="95" t="s">
        <v>201</v>
      </c>
      <c r="S125" s="95" t="s">
        <v>247</v>
      </c>
      <c r="T125" s="95" t="s">
        <v>44</v>
      </c>
      <c r="U125" s="95" t="s">
        <v>1254</v>
      </c>
    </row>
    <row r="126" spans="1:21" x14ac:dyDescent="0.3">
      <c r="A126" s="95" t="s">
        <v>47</v>
      </c>
      <c r="B126" s="95" t="s">
        <v>391</v>
      </c>
      <c r="C126">
        <v>6</v>
      </c>
      <c r="D126" s="95" t="s">
        <v>275</v>
      </c>
      <c r="E126" s="95" t="s">
        <v>275</v>
      </c>
      <c r="F126">
        <v>0</v>
      </c>
      <c r="G126" s="95" t="s">
        <v>37</v>
      </c>
      <c r="H126" s="95" t="s">
        <v>37</v>
      </c>
      <c r="I126" s="95" t="s">
        <v>37</v>
      </c>
      <c r="J126" s="95" t="s">
        <v>37</v>
      </c>
      <c r="K126" s="95" t="s">
        <v>36</v>
      </c>
      <c r="L126" s="95" t="s">
        <v>37</v>
      </c>
      <c r="M126">
        <v>12</v>
      </c>
      <c r="N126" s="95" t="s">
        <v>37</v>
      </c>
      <c r="O126" s="95" t="s">
        <v>36</v>
      </c>
      <c r="P126" s="95" t="s">
        <v>38</v>
      </c>
      <c r="Q126" s="95" t="s">
        <v>36</v>
      </c>
      <c r="R126" s="95" t="s">
        <v>202</v>
      </c>
      <c r="S126" s="95" t="s">
        <v>247</v>
      </c>
      <c r="T126" s="95" t="s">
        <v>44</v>
      </c>
      <c r="U126" s="95" t="s">
        <v>1254</v>
      </c>
    </row>
    <row r="127" spans="1:21" x14ac:dyDescent="0.3">
      <c r="A127" s="95" t="s">
        <v>47</v>
      </c>
      <c r="B127" s="95" t="s">
        <v>390</v>
      </c>
      <c r="C127">
        <v>7</v>
      </c>
      <c r="D127" s="95" t="s">
        <v>275</v>
      </c>
      <c r="E127" s="95" t="s">
        <v>275</v>
      </c>
      <c r="F127" t="s">
        <v>38</v>
      </c>
      <c r="G127" s="95" t="s">
        <v>38</v>
      </c>
      <c r="H127" s="95" t="s">
        <v>247</v>
      </c>
      <c r="I127" s="95" t="s">
        <v>38</v>
      </c>
      <c r="J127" s="95" t="s">
        <v>38</v>
      </c>
      <c r="K127" s="95" t="s">
        <v>38</v>
      </c>
      <c r="L127" s="95" t="s">
        <v>38</v>
      </c>
      <c r="M127" t="s">
        <v>38</v>
      </c>
      <c r="N127" s="95" t="s">
        <v>37</v>
      </c>
      <c r="O127" s="95" t="s">
        <v>36</v>
      </c>
      <c r="P127" s="95" t="s">
        <v>38</v>
      </c>
      <c r="Q127" s="95" t="s">
        <v>36</v>
      </c>
      <c r="R127" s="95" t="s">
        <v>38</v>
      </c>
      <c r="S127" s="95" t="s">
        <v>247</v>
      </c>
      <c r="T127" s="95" t="s">
        <v>44</v>
      </c>
      <c r="U127" s="95" t="s">
        <v>1254</v>
      </c>
    </row>
    <row r="128" spans="1:21" x14ac:dyDescent="0.3">
      <c r="A128" s="95" t="s">
        <v>47</v>
      </c>
      <c r="B128" s="95" t="s">
        <v>389</v>
      </c>
      <c r="C128">
        <v>8</v>
      </c>
      <c r="D128" s="95" t="s">
        <v>275</v>
      </c>
      <c r="E128" s="95" t="s">
        <v>275</v>
      </c>
      <c r="F128">
        <v>8</v>
      </c>
      <c r="G128" s="95" t="s">
        <v>36</v>
      </c>
      <c r="H128" s="95" t="s">
        <v>36</v>
      </c>
      <c r="I128" s="95" t="s">
        <v>36</v>
      </c>
      <c r="J128" s="95" t="s">
        <v>36</v>
      </c>
      <c r="K128" s="95" t="s">
        <v>37</v>
      </c>
      <c r="L128" s="95" t="s">
        <v>36</v>
      </c>
      <c r="M128">
        <v>3</v>
      </c>
      <c r="N128" s="95" t="s">
        <v>36</v>
      </c>
      <c r="O128" s="95" t="s">
        <v>36</v>
      </c>
      <c r="P128" s="95" t="s">
        <v>38</v>
      </c>
      <c r="Q128" s="95" t="s">
        <v>36</v>
      </c>
      <c r="R128" s="95" t="s">
        <v>203</v>
      </c>
      <c r="S128" s="95" t="s">
        <v>247</v>
      </c>
      <c r="T128" s="95" t="s">
        <v>44</v>
      </c>
      <c r="U128" s="95" t="s">
        <v>1254</v>
      </c>
    </row>
    <row r="129" spans="1:21" x14ac:dyDescent="0.3">
      <c r="A129" s="95" t="s">
        <v>47</v>
      </c>
      <c r="B129" s="95" t="s">
        <v>388</v>
      </c>
      <c r="C129">
        <v>11</v>
      </c>
      <c r="D129" s="95" t="s">
        <v>275</v>
      </c>
      <c r="E129" s="95" t="s">
        <v>275</v>
      </c>
      <c r="F129">
        <v>5</v>
      </c>
      <c r="G129" s="95" t="s">
        <v>36</v>
      </c>
      <c r="H129" s="95" t="s">
        <v>36</v>
      </c>
      <c r="I129" s="95" t="s">
        <v>36</v>
      </c>
      <c r="J129" s="95" t="s">
        <v>37</v>
      </c>
      <c r="K129" s="95" t="s">
        <v>36</v>
      </c>
      <c r="L129" s="95" t="s">
        <v>36</v>
      </c>
      <c r="M129">
        <v>24</v>
      </c>
      <c r="N129" s="95" t="s">
        <v>37</v>
      </c>
      <c r="O129" s="95" t="s">
        <v>36</v>
      </c>
      <c r="P129" s="95" t="s">
        <v>38</v>
      </c>
      <c r="Q129" s="95" t="s">
        <v>36</v>
      </c>
      <c r="R129" s="95" t="s">
        <v>200</v>
      </c>
      <c r="S129" s="95" t="s">
        <v>247</v>
      </c>
      <c r="T129" s="95" t="s">
        <v>44</v>
      </c>
      <c r="U129" s="95" t="s">
        <v>1253</v>
      </c>
    </row>
    <row r="130" spans="1:21" x14ac:dyDescent="0.3">
      <c r="A130" s="95" t="s">
        <v>47</v>
      </c>
      <c r="B130" s="95" t="s">
        <v>387</v>
      </c>
      <c r="C130">
        <v>12</v>
      </c>
      <c r="D130" s="95" t="s">
        <v>275</v>
      </c>
      <c r="E130" s="95" t="s">
        <v>275</v>
      </c>
      <c r="F130">
        <v>5</v>
      </c>
      <c r="G130" s="95" t="s">
        <v>386</v>
      </c>
      <c r="H130" s="95" t="s">
        <v>36</v>
      </c>
      <c r="I130" s="95" t="s">
        <v>36</v>
      </c>
      <c r="J130" s="95" t="s">
        <v>37</v>
      </c>
      <c r="K130" s="95" t="s">
        <v>36</v>
      </c>
      <c r="L130" s="95" t="s">
        <v>36</v>
      </c>
      <c r="M130">
        <v>24</v>
      </c>
      <c r="N130" s="95" t="s">
        <v>36</v>
      </c>
      <c r="O130" s="95" t="s">
        <v>36</v>
      </c>
      <c r="P130" s="95" t="s">
        <v>38</v>
      </c>
      <c r="Q130" s="95" t="s">
        <v>36</v>
      </c>
      <c r="R130" s="95" t="s">
        <v>201</v>
      </c>
      <c r="S130" s="95" t="s">
        <v>247</v>
      </c>
      <c r="T130" s="95" t="s">
        <v>44</v>
      </c>
      <c r="U130" s="95" t="s">
        <v>1253</v>
      </c>
    </row>
    <row r="131" spans="1:21" x14ac:dyDescent="0.3">
      <c r="A131" s="95" t="s">
        <v>47</v>
      </c>
      <c r="B131" s="95" t="s">
        <v>385</v>
      </c>
      <c r="C131">
        <v>13</v>
      </c>
      <c r="D131" s="95" t="s">
        <v>275</v>
      </c>
      <c r="E131" s="95" t="s">
        <v>275</v>
      </c>
      <c r="F131">
        <v>8</v>
      </c>
      <c r="G131" s="95" t="s">
        <v>36</v>
      </c>
      <c r="H131" s="95" t="s">
        <v>36</v>
      </c>
      <c r="I131" s="95" t="s">
        <v>36</v>
      </c>
      <c r="J131" s="95" t="s">
        <v>36</v>
      </c>
      <c r="K131" s="95" t="s">
        <v>37</v>
      </c>
      <c r="L131" s="95" t="s">
        <v>36</v>
      </c>
      <c r="M131">
        <v>24</v>
      </c>
      <c r="N131" s="95" t="s">
        <v>36</v>
      </c>
      <c r="O131" s="95" t="s">
        <v>37</v>
      </c>
      <c r="P131" s="95" t="s">
        <v>38</v>
      </c>
      <c r="Q131" s="95" t="s">
        <v>36</v>
      </c>
      <c r="R131" s="95" t="s">
        <v>203</v>
      </c>
      <c r="S131" s="95" t="s">
        <v>247</v>
      </c>
      <c r="T131" s="95" t="s">
        <v>44</v>
      </c>
      <c r="U131" s="95" t="s">
        <v>1253</v>
      </c>
    </row>
    <row r="132" spans="1:21" x14ac:dyDescent="0.3">
      <c r="A132" s="95" t="s">
        <v>47</v>
      </c>
      <c r="B132" s="95" t="s">
        <v>376</v>
      </c>
      <c r="C132">
        <v>14</v>
      </c>
      <c r="D132" s="95" t="s">
        <v>275</v>
      </c>
      <c r="E132" s="95" t="s">
        <v>275</v>
      </c>
      <c r="F132">
        <v>1</v>
      </c>
      <c r="G132" s="95" t="s">
        <v>37</v>
      </c>
      <c r="H132" s="95" t="s">
        <v>37</v>
      </c>
      <c r="I132" s="95" t="s">
        <v>37</v>
      </c>
      <c r="J132" s="95" t="s">
        <v>37</v>
      </c>
      <c r="K132" s="95" t="s">
        <v>36</v>
      </c>
      <c r="L132" s="95" t="s">
        <v>36</v>
      </c>
      <c r="M132">
        <v>31</v>
      </c>
      <c r="N132" s="95" t="s">
        <v>36</v>
      </c>
      <c r="O132" s="95" t="s">
        <v>37</v>
      </c>
      <c r="P132" s="95" t="s">
        <v>38</v>
      </c>
      <c r="Q132" s="95" t="s">
        <v>36</v>
      </c>
      <c r="R132" s="95" t="s">
        <v>200</v>
      </c>
      <c r="S132" s="95" t="s">
        <v>247</v>
      </c>
      <c r="T132" s="95" t="s">
        <v>44</v>
      </c>
      <c r="U132" s="95" t="s">
        <v>1253</v>
      </c>
    </row>
    <row r="133" spans="1:21" x14ac:dyDescent="0.3">
      <c r="A133" s="95" t="s">
        <v>47</v>
      </c>
      <c r="B133" s="95" t="s">
        <v>373</v>
      </c>
      <c r="C133">
        <v>15</v>
      </c>
      <c r="D133" s="95" t="s">
        <v>275</v>
      </c>
      <c r="E133" s="95" t="s">
        <v>275</v>
      </c>
      <c r="F133">
        <v>2</v>
      </c>
      <c r="G133" s="95" t="s">
        <v>37</v>
      </c>
      <c r="H133" s="95" t="s">
        <v>37</v>
      </c>
      <c r="I133" s="95" t="s">
        <v>37</v>
      </c>
      <c r="J133" s="95" t="s">
        <v>37</v>
      </c>
      <c r="K133" s="95" t="s">
        <v>36</v>
      </c>
      <c r="L133" s="95" t="s">
        <v>36</v>
      </c>
      <c r="M133">
        <v>15</v>
      </c>
      <c r="N133" s="95" t="s">
        <v>36</v>
      </c>
      <c r="O133" s="95" t="s">
        <v>37</v>
      </c>
      <c r="P133" s="95" t="s">
        <v>38</v>
      </c>
      <c r="Q133" s="95" t="s">
        <v>36</v>
      </c>
      <c r="R133" s="95" t="s">
        <v>201</v>
      </c>
      <c r="S133" s="95" t="s">
        <v>247</v>
      </c>
      <c r="T133" s="95" t="s">
        <v>44</v>
      </c>
      <c r="U133" s="95" t="s">
        <v>1253</v>
      </c>
    </row>
    <row r="134" spans="1:21" x14ac:dyDescent="0.3">
      <c r="A134" s="95" t="s">
        <v>47</v>
      </c>
      <c r="B134" s="95" t="s">
        <v>367</v>
      </c>
      <c r="C134">
        <v>16</v>
      </c>
      <c r="D134" s="95" t="s">
        <v>275</v>
      </c>
      <c r="E134" s="95" t="s">
        <v>275</v>
      </c>
      <c r="F134">
        <v>6</v>
      </c>
      <c r="G134" s="95" t="s">
        <v>36</v>
      </c>
      <c r="H134" s="95" t="s">
        <v>36</v>
      </c>
      <c r="I134" s="95" t="s">
        <v>36</v>
      </c>
      <c r="J134" s="95" t="s">
        <v>36</v>
      </c>
      <c r="K134" s="95" t="s">
        <v>37</v>
      </c>
      <c r="L134" s="95" t="s">
        <v>36</v>
      </c>
      <c r="M134">
        <v>2</v>
      </c>
      <c r="N134" s="95" t="s">
        <v>36</v>
      </c>
      <c r="O134" s="95" t="s">
        <v>36</v>
      </c>
      <c r="P134" s="95" t="s">
        <v>38</v>
      </c>
      <c r="Q134" s="95" t="s">
        <v>36</v>
      </c>
      <c r="R134" s="95" t="s">
        <v>203</v>
      </c>
      <c r="S134" s="95" t="s">
        <v>247</v>
      </c>
      <c r="T134" s="95" t="s">
        <v>44</v>
      </c>
      <c r="U134" s="95" t="s">
        <v>1253</v>
      </c>
    </row>
    <row r="135" spans="1:21" x14ac:dyDescent="0.3">
      <c r="A135" s="95" t="s">
        <v>47</v>
      </c>
      <c r="B135" s="95" t="s">
        <v>362</v>
      </c>
      <c r="C135">
        <v>17</v>
      </c>
      <c r="D135" s="95" t="s">
        <v>275</v>
      </c>
      <c r="E135" s="95" t="s">
        <v>275</v>
      </c>
      <c r="F135">
        <v>22</v>
      </c>
      <c r="G135" s="95" t="s">
        <v>36</v>
      </c>
      <c r="H135" s="95" t="s">
        <v>36</v>
      </c>
      <c r="I135" s="95" t="s">
        <v>36</v>
      </c>
      <c r="J135" s="95" t="s">
        <v>36</v>
      </c>
      <c r="K135" s="95" t="s">
        <v>37</v>
      </c>
      <c r="L135" s="95" t="s">
        <v>36</v>
      </c>
      <c r="M135">
        <v>10</v>
      </c>
      <c r="N135" s="95" t="s">
        <v>36</v>
      </c>
      <c r="O135" s="95" t="s">
        <v>36</v>
      </c>
      <c r="P135" s="95" t="s">
        <v>38</v>
      </c>
      <c r="Q135" s="95" t="s">
        <v>36</v>
      </c>
      <c r="R135" s="95" t="s">
        <v>308</v>
      </c>
      <c r="S135" s="95" t="s">
        <v>247</v>
      </c>
      <c r="T135" s="95" t="s">
        <v>44</v>
      </c>
      <c r="U135" s="95" t="s">
        <v>1253</v>
      </c>
    </row>
    <row r="136" spans="1:21" x14ac:dyDescent="0.3">
      <c r="A136" s="95" t="s">
        <v>47</v>
      </c>
      <c r="B136" s="95" t="s">
        <v>356</v>
      </c>
      <c r="C136">
        <v>18</v>
      </c>
      <c r="D136" s="95" t="s">
        <v>275</v>
      </c>
      <c r="E136" s="95" t="s">
        <v>275</v>
      </c>
      <c r="F136">
        <v>1</v>
      </c>
      <c r="G136" s="95" t="s">
        <v>37</v>
      </c>
      <c r="H136" s="95" t="s">
        <v>37</v>
      </c>
      <c r="I136" s="95" t="s">
        <v>37</v>
      </c>
      <c r="J136" s="95" t="s">
        <v>37</v>
      </c>
      <c r="K136" s="95" t="s">
        <v>36</v>
      </c>
      <c r="L136" s="95" t="s">
        <v>36</v>
      </c>
      <c r="M136">
        <v>26</v>
      </c>
      <c r="N136" s="95" t="s">
        <v>36</v>
      </c>
      <c r="O136" s="95" t="s">
        <v>36</v>
      </c>
      <c r="P136" s="95" t="s">
        <v>38</v>
      </c>
      <c r="Q136" s="95" t="s">
        <v>36</v>
      </c>
      <c r="R136" s="95" t="s">
        <v>201</v>
      </c>
      <c r="S136" s="95" t="s">
        <v>247</v>
      </c>
      <c r="T136" s="95" t="s">
        <v>44</v>
      </c>
      <c r="U136" s="95" t="s">
        <v>1253</v>
      </c>
    </row>
    <row r="137" spans="1:21" x14ac:dyDescent="0.3">
      <c r="A137" s="95" t="s">
        <v>47</v>
      </c>
      <c r="B137" s="95" t="s">
        <v>325</v>
      </c>
      <c r="C137">
        <v>19</v>
      </c>
      <c r="D137" s="95" t="s">
        <v>275</v>
      </c>
      <c r="E137" s="95" t="s">
        <v>275</v>
      </c>
      <c r="F137">
        <v>3</v>
      </c>
      <c r="G137" s="95" t="s">
        <v>36</v>
      </c>
      <c r="H137" s="95" t="s">
        <v>36</v>
      </c>
      <c r="I137" s="95" t="s">
        <v>37</v>
      </c>
      <c r="J137" s="95" t="s">
        <v>37</v>
      </c>
      <c r="K137" s="95" t="s">
        <v>36</v>
      </c>
      <c r="L137" s="95" t="s">
        <v>36</v>
      </c>
      <c r="M137">
        <v>14</v>
      </c>
      <c r="N137" s="95" t="s">
        <v>36</v>
      </c>
      <c r="O137" s="95" t="s">
        <v>36</v>
      </c>
      <c r="P137" s="95" t="s">
        <v>38</v>
      </c>
      <c r="Q137" s="95" t="s">
        <v>36</v>
      </c>
      <c r="R137" s="95" t="s">
        <v>203</v>
      </c>
      <c r="S137" s="95" t="s">
        <v>247</v>
      </c>
      <c r="T137" s="95" t="s">
        <v>44</v>
      </c>
      <c r="U137" s="95" t="s">
        <v>1253</v>
      </c>
    </row>
    <row r="138" spans="1:21" x14ac:dyDescent="0.3">
      <c r="A138" s="95" t="s">
        <v>47</v>
      </c>
      <c r="B138" s="95" t="s">
        <v>322</v>
      </c>
      <c r="C138">
        <v>20</v>
      </c>
      <c r="D138" s="95" t="s">
        <v>275</v>
      </c>
      <c r="E138" s="95" t="s">
        <v>275</v>
      </c>
      <c r="F138">
        <v>0</v>
      </c>
      <c r="G138" s="95" t="s">
        <v>37</v>
      </c>
      <c r="H138" s="95" t="s">
        <v>37</v>
      </c>
      <c r="I138" s="95" t="s">
        <v>37</v>
      </c>
      <c r="J138" s="95" t="s">
        <v>37</v>
      </c>
      <c r="K138" s="95" t="s">
        <v>36</v>
      </c>
      <c r="L138" s="95" t="s">
        <v>37</v>
      </c>
      <c r="M138">
        <v>8</v>
      </c>
      <c r="N138" s="95" t="s">
        <v>36</v>
      </c>
      <c r="O138" s="95" t="s">
        <v>36</v>
      </c>
      <c r="P138" s="95" t="s">
        <v>38</v>
      </c>
      <c r="Q138" s="95" t="s">
        <v>36</v>
      </c>
      <c r="R138" s="95" t="s">
        <v>201</v>
      </c>
      <c r="S138" s="95" t="s">
        <v>247</v>
      </c>
      <c r="T138" s="95" t="s">
        <v>44</v>
      </c>
      <c r="U138" s="95" t="s">
        <v>1253</v>
      </c>
    </row>
    <row r="139" spans="1:21" x14ac:dyDescent="0.3">
      <c r="A139" s="95" t="s">
        <v>47</v>
      </c>
      <c r="B139" s="95" t="s">
        <v>319</v>
      </c>
      <c r="C139">
        <v>21</v>
      </c>
      <c r="D139" s="95" t="s">
        <v>275</v>
      </c>
      <c r="E139" s="95" t="s">
        <v>275</v>
      </c>
      <c r="F139">
        <v>3</v>
      </c>
      <c r="G139" s="95" t="s">
        <v>36</v>
      </c>
      <c r="H139" s="95" t="s">
        <v>36</v>
      </c>
      <c r="I139" s="95" t="s">
        <v>37</v>
      </c>
      <c r="J139" s="95" t="s">
        <v>37</v>
      </c>
      <c r="K139" s="95" t="s">
        <v>36</v>
      </c>
      <c r="L139" s="95" t="s">
        <v>36</v>
      </c>
      <c r="M139">
        <v>36</v>
      </c>
      <c r="N139" s="95" t="s">
        <v>36</v>
      </c>
      <c r="O139" s="95" t="s">
        <v>37</v>
      </c>
      <c r="P139" s="95" t="s">
        <v>38</v>
      </c>
      <c r="Q139" s="95" t="s">
        <v>36</v>
      </c>
      <c r="R139" s="95" t="s">
        <v>201</v>
      </c>
      <c r="S139" s="95" t="s">
        <v>247</v>
      </c>
      <c r="T139" s="95" t="s">
        <v>44</v>
      </c>
      <c r="U139" s="95" t="s">
        <v>1253</v>
      </c>
    </row>
    <row r="140" spans="1:21" x14ac:dyDescent="0.3">
      <c r="A140" s="95" t="s">
        <v>47</v>
      </c>
      <c r="B140" s="95" t="s">
        <v>316</v>
      </c>
      <c r="C140">
        <v>22</v>
      </c>
      <c r="D140" s="95" t="s">
        <v>275</v>
      </c>
      <c r="E140" s="95" t="s">
        <v>275</v>
      </c>
      <c r="F140">
        <v>14</v>
      </c>
      <c r="G140" s="95" t="s">
        <v>36</v>
      </c>
      <c r="H140" s="95" t="s">
        <v>36</v>
      </c>
      <c r="I140" s="95" t="s">
        <v>36</v>
      </c>
      <c r="J140" s="95" t="s">
        <v>36</v>
      </c>
      <c r="K140" s="95" t="s">
        <v>37</v>
      </c>
      <c r="L140" s="95" t="s">
        <v>36</v>
      </c>
      <c r="M140">
        <v>24</v>
      </c>
      <c r="N140" s="95" t="s">
        <v>36</v>
      </c>
      <c r="O140" s="95" t="s">
        <v>36</v>
      </c>
      <c r="P140" s="95" t="s">
        <v>38</v>
      </c>
      <c r="Q140" s="95" t="s">
        <v>36</v>
      </c>
      <c r="R140" s="95" t="s">
        <v>200</v>
      </c>
      <c r="S140" s="95" t="s">
        <v>247</v>
      </c>
      <c r="T140" s="95" t="s">
        <v>44</v>
      </c>
      <c r="U140" s="95" t="s">
        <v>1253</v>
      </c>
    </row>
    <row r="141" spans="1:21" x14ac:dyDescent="0.3">
      <c r="A141" s="95" t="s">
        <v>47</v>
      </c>
      <c r="B141" s="95" t="s">
        <v>287</v>
      </c>
      <c r="C141">
        <v>23</v>
      </c>
      <c r="D141" s="95" t="s">
        <v>275</v>
      </c>
      <c r="E141" s="95" t="s">
        <v>275</v>
      </c>
      <c r="F141">
        <v>0</v>
      </c>
      <c r="G141" s="95" t="s">
        <v>37</v>
      </c>
      <c r="H141" s="95" t="s">
        <v>37</v>
      </c>
      <c r="I141" s="95" t="s">
        <v>37</v>
      </c>
      <c r="J141" s="95" t="s">
        <v>37</v>
      </c>
      <c r="K141" s="95" t="s">
        <v>36</v>
      </c>
      <c r="L141" s="95" t="s">
        <v>37</v>
      </c>
      <c r="M141">
        <v>7</v>
      </c>
      <c r="N141" s="95" t="s">
        <v>36</v>
      </c>
      <c r="O141" s="95" t="s">
        <v>36</v>
      </c>
      <c r="P141" s="95" t="s">
        <v>38</v>
      </c>
      <c r="Q141" s="95" t="s">
        <v>36</v>
      </c>
      <c r="R141" s="95" t="s">
        <v>201</v>
      </c>
      <c r="S141" s="95" t="s">
        <v>247</v>
      </c>
      <c r="T141" s="95" t="s">
        <v>44</v>
      </c>
      <c r="U141" s="95" t="s">
        <v>1253</v>
      </c>
    </row>
    <row r="142" spans="1:21" x14ac:dyDescent="0.3">
      <c r="A142" s="95" t="s">
        <v>47</v>
      </c>
      <c r="B142" s="95" t="s">
        <v>276</v>
      </c>
      <c r="C142">
        <v>24</v>
      </c>
      <c r="D142" s="95" t="s">
        <v>275</v>
      </c>
      <c r="E142" s="95" t="s">
        <v>275</v>
      </c>
      <c r="F142">
        <v>1</v>
      </c>
      <c r="G142" s="95" t="s">
        <v>37</v>
      </c>
      <c r="H142" s="95" t="s">
        <v>37</v>
      </c>
      <c r="I142" s="95" t="s">
        <v>37</v>
      </c>
      <c r="J142" s="95" t="s">
        <v>37</v>
      </c>
      <c r="K142" s="95" t="s">
        <v>36</v>
      </c>
      <c r="L142" s="95" t="s">
        <v>36</v>
      </c>
      <c r="M142">
        <v>24</v>
      </c>
      <c r="N142" s="95" t="s">
        <v>36</v>
      </c>
      <c r="O142" s="95" t="s">
        <v>36</v>
      </c>
      <c r="P142" s="95" t="s">
        <v>38</v>
      </c>
      <c r="Q142" s="95" t="s">
        <v>36</v>
      </c>
      <c r="R142" s="95" t="s">
        <v>201</v>
      </c>
      <c r="S142" s="95" t="s">
        <v>247</v>
      </c>
      <c r="T142" s="95" t="s">
        <v>44</v>
      </c>
      <c r="U142" s="95" t="s">
        <v>1253</v>
      </c>
    </row>
    <row r="143" spans="1:21" x14ac:dyDescent="0.3">
      <c r="A143" s="95" t="s">
        <v>47</v>
      </c>
      <c r="B143" s="95" t="s">
        <v>493</v>
      </c>
      <c r="C143">
        <v>1</v>
      </c>
      <c r="D143" s="95" t="s">
        <v>275</v>
      </c>
      <c r="E143" s="95" t="s">
        <v>275</v>
      </c>
      <c r="F143">
        <v>520</v>
      </c>
      <c r="G143" s="95" t="s">
        <v>36</v>
      </c>
      <c r="H143" s="95" t="s">
        <v>36</v>
      </c>
      <c r="I143" s="95" t="s">
        <v>36</v>
      </c>
      <c r="J143" s="95" t="s">
        <v>36</v>
      </c>
      <c r="K143" s="95" t="s">
        <v>37</v>
      </c>
      <c r="L143" s="95" t="s">
        <v>36</v>
      </c>
      <c r="M143">
        <v>24</v>
      </c>
      <c r="N143" s="95" t="s">
        <v>37</v>
      </c>
      <c r="O143" s="95" t="s">
        <v>36</v>
      </c>
      <c r="P143" s="95" t="s">
        <v>38</v>
      </c>
      <c r="Q143" s="95" t="s">
        <v>36</v>
      </c>
      <c r="R143" s="95" t="s">
        <v>204</v>
      </c>
      <c r="S143" s="95" t="s">
        <v>247</v>
      </c>
      <c r="T143" s="95" t="s">
        <v>44</v>
      </c>
      <c r="U143" s="95" t="s">
        <v>1253</v>
      </c>
    </row>
    <row r="144" spans="1:21" x14ac:dyDescent="0.3">
      <c r="A144" s="95" t="s">
        <v>47</v>
      </c>
      <c r="B144" s="95" t="s">
        <v>372</v>
      </c>
      <c r="C144">
        <v>1</v>
      </c>
      <c r="D144" s="95" t="s">
        <v>275</v>
      </c>
      <c r="E144" s="95" t="s">
        <v>275</v>
      </c>
      <c r="F144">
        <v>555</v>
      </c>
      <c r="G144" s="95" t="s">
        <v>36</v>
      </c>
      <c r="H144" s="95" t="s">
        <v>36</v>
      </c>
      <c r="I144" s="95" t="s">
        <v>36</v>
      </c>
      <c r="J144" s="95" t="s">
        <v>36</v>
      </c>
      <c r="K144" s="95" t="s">
        <v>37</v>
      </c>
      <c r="L144" s="95" t="s">
        <v>36</v>
      </c>
      <c r="M144">
        <v>1</v>
      </c>
      <c r="N144" s="95" t="s">
        <v>37</v>
      </c>
      <c r="O144" s="95" t="s">
        <v>36</v>
      </c>
      <c r="P144" s="95" t="s">
        <v>38</v>
      </c>
      <c r="Q144" s="95" t="s">
        <v>36</v>
      </c>
      <c r="R144" s="95" t="s">
        <v>204</v>
      </c>
      <c r="S144" s="95" t="s">
        <v>247</v>
      </c>
      <c r="T144" s="95" t="s">
        <v>44</v>
      </c>
      <c r="U144" s="95" t="s">
        <v>1254</v>
      </c>
    </row>
    <row r="145" spans="1:21" x14ac:dyDescent="0.3">
      <c r="A145" s="95" t="s">
        <v>47</v>
      </c>
      <c r="B145" s="95" t="s">
        <v>479</v>
      </c>
      <c r="C145">
        <v>2</v>
      </c>
      <c r="D145" s="95" t="s">
        <v>275</v>
      </c>
      <c r="E145" s="95" t="s">
        <v>275</v>
      </c>
      <c r="F145">
        <v>1</v>
      </c>
      <c r="G145" s="95" t="s">
        <v>37</v>
      </c>
      <c r="H145" s="95" t="s">
        <v>37</v>
      </c>
      <c r="I145" s="95" t="s">
        <v>37</v>
      </c>
      <c r="J145" s="95" t="s">
        <v>37</v>
      </c>
      <c r="K145" s="95" t="s">
        <v>36</v>
      </c>
      <c r="L145" s="95" t="s">
        <v>36</v>
      </c>
      <c r="M145">
        <v>24</v>
      </c>
      <c r="N145" s="95" t="s">
        <v>36</v>
      </c>
      <c r="O145" s="95" t="s">
        <v>36</v>
      </c>
      <c r="P145" s="95" t="s">
        <v>38</v>
      </c>
      <c r="Q145" s="95" t="s">
        <v>36</v>
      </c>
      <c r="R145" s="95" t="s">
        <v>201</v>
      </c>
      <c r="S145" s="95" t="s">
        <v>247</v>
      </c>
      <c r="T145" s="95" t="s">
        <v>44</v>
      </c>
      <c r="U145" s="95" t="s">
        <v>1253</v>
      </c>
    </row>
    <row r="146" spans="1:21" x14ac:dyDescent="0.3">
      <c r="A146" s="95" t="s">
        <v>47</v>
      </c>
      <c r="B146" s="95" t="s">
        <v>370</v>
      </c>
      <c r="C146">
        <v>2</v>
      </c>
      <c r="D146" s="95" t="s">
        <v>275</v>
      </c>
      <c r="E146" s="95" t="s">
        <v>275</v>
      </c>
      <c r="F146">
        <v>0</v>
      </c>
      <c r="G146" s="95" t="s">
        <v>37</v>
      </c>
      <c r="H146" s="95" t="s">
        <v>37</v>
      </c>
      <c r="I146" s="95" t="s">
        <v>37</v>
      </c>
      <c r="J146" s="95" t="s">
        <v>37</v>
      </c>
      <c r="K146" s="95" t="s">
        <v>36</v>
      </c>
      <c r="L146" s="95" t="s">
        <v>37</v>
      </c>
      <c r="M146">
        <v>16</v>
      </c>
      <c r="N146" s="95" t="s">
        <v>36</v>
      </c>
      <c r="O146" s="95" t="s">
        <v>36</v>
      </c>
      <c r="P146" s="95" t="s">
        <v>38</v>
      </c>
      <c r="Q146" s="95" t="s">
        <v>36</v>
      </c>
      <c r="R146" s="95" t="s">
        <v>201</v>
      </c>
      <c r="S146" s="95" t="s">
        <v>247</v>
      </c>
      <c r="T146" s="95" t="s">
        <v>44</v>
      </c>
      <c r="U146" s="95" t="s">
        <v>1254</v>
      </c>
    </row>
    <row r="147" spans="1:21" x14ac:dyDescent="0.3">
      <c r="A147" s="95" t="s">
        <v>47</v>
      </c>
      <c r="B147" s="95" t="s">
        <v>476</v>
      </c>
      <c r="C147">
        <v>3</v>
      </c>
      <c r="D147" s="95" t="s">
        <v>275</v>
      </c>
      <c r="E147" s="95" t="s">
        <v>275</v>
      </c>
      <c r="F147">
        <v>30</v>
      </c>
      <c r="G147" s="95" t="s">
        <v>36</v>
      </c>
      <c r="H147" s="95" t="s">
        <v>36</v>
      </c>
      <c r="I147" s="95" t="s">
        <v>36</v>
      </c>
      <c r="J147" s="95" t="s">
        <v>36</v>
      </c>
      <c r="K147" s="95" t="s">
        <v>37</v>
      </c>
      <c r="L147" s="95" t="s">
        <v>36</v>
      </c>
      <c r="M147">
        <v>5</v>
      </c>
      <c r="N147" s="95" t="s">
        <v>36</v>
      </c>
      <c r="O147" s="95" t="s">
        <v>36</v>
      </c>
      <c r="P147" s="95" t="s">
        <v>38</v>
      </c>
      <c r="Q147" s="95" t="s">
        <v>36</v>
      </c>
      <c r="R147" s="95" t="s">
        <v>204</v>
      </c>
      <c r="S147" s="95" t="s">
        <v>247</v>
      </c>
      <c r="T147" s="95" t="s">
        <v>44</v>
      </c>
      <c r="U147" s="95" t="s">
        <v>1253</v>
      </c>
    </row>
    <row r="148" spans="1:21" x14ac:dyDescent="0.3">
      <c r="A148" s="95" t="s">
        <v>47</v>
      </c>
      <c r="B148" s="95" t="s">
        <v>368</v>
      </c>
      <c r="C148">
        <v>3</v>
      </c>
      <c r="D148" s="95" t="s">
        <v>275</v>
      </c>
      <c r="E148" s="95" t="s">
        <v>275</v>
      </c>
      <c r="F148">
        <v>17</v>
      </c>
      <c r="G148" s="95" t="s">
        <v>36</v>
      </c>
      <c r="H148" s="95" t="s">
        <v>36</v>
      </c>
      <c r="I148" s="95" t="s">
        <v>36</v>
      </c>
      <c r="J148" s="95" t="s">
        <v>36</v>
      </c>
      <c r="K148" s="95" t="s">
        <v>37</v>
      </c>
      <c r="L148" s="95" t="s">
        <v>36</v>
      </c>
      <c r="M148">
        <v>24</v>
      </c>
      <c r="N148" s="95" t="s">
        <v>36</v>
      </c>
      <c r="O148" s="95" t="s">
        <v>36</v>
      </c>
      <c r="P148" s="95" t="s">
        <v>38</v>
      </c>
      <c r="Q148" s="95" t="s">
        <v>36</v>
      </c>
      <c r="R148" s="95" t="s">
        <v>200</v>
      </c>
      <c r="S148" s="95" t="s">
        <v>247</v>
      </c>
      <c r="T148" s="95" t="s">
        <v>44</v>
      </c>
      <c r="U148" s="95" t="s">
        <v>1254</v>
      </c>
    </row>
    <row r="149" spans="1:21" x14ac:dyDescent="0.3">
      <c r="A149" s="95" t="s">
        <v>47</v>
      </c>
      <c r="B149" s="95" t="s">
        <v>473</v>
      </c>
      <c r="C149">
        <v>4</v>
      </c>
      <c r="D149" s="95" t="s">
        <v>275</v>
      </c>
      <c r="E149" s="95" t="s">
        <v>275</v>
      </c>
      <c r="F149">
        <v>3</v>
      </c>
      <c r="G149" s="95" t="s">
        <v>36</v>
      </c>
      <c r="H149" s="95" t="s">
        <v>36</v>
      </c>
      <c r="I149" s="95" t="s">
        <v>37</v>
      </c>
      <c r="J149" s="95" t="s">
        <v>37</v>
      </c>
      <c r="K149" s="95" t="s">
        <v>36</v>
      </c>
      <c r="L149" s="95" t="s">
        <v>36</v>
      </c>
      <c r="M149">
        <v>13</v>
      </c>
      <c r="N149" s="95" t="s">
        <v>36</v>
      </c>
      <c r="O149" s="95" t="s">
        <v>36</v>
      </c>
      <c r="P149" s="95" t="s">
        <v>38</v>
      </c>
      <c r="Q149" s="95" t="s">
        <v>36</v>
      </c>
      <c r="R149" s="95" t="s">
        <v>203</v>
      </c>
      <c r="S149" s="95" t="s">
        <v>247</v>
      </c>
      <c r="T149" s="95" t="s">
        <v>44</v>
      </c>
      <c r="U149" s="95" t="s">
        <v>1253</v>
      </c>
    </row>
    <row r="150" spans="1:21" x14ac:dyDescent="0.3">
      <c r="A150" s="95" t="s">
        <v>47</v>
      </c>
      <c r="B150" s="95" t="s">
        <v>366</v>
      </c>
      <c r="C150">
        <v>4</v>
      </c>
      <c r="D150" s="95" t="s">
        <v>275</v>
      </c>
      <c r="E150" s="95" t="s">
        <v>275</v>
      </c>
      <c r="F150" t="s">
        <v>38</v>
      </c>
      <c r="G150" s="95" t="s">
        <v>247</v>
      </c>
      <c r="H150" s="95" t="s">
        <v>247</v>
      </c>
      <c r="I150" s="95" t="s">
        <v>38</v>
      </c>
      <c r="J150" s="95" t="s">
        <v>38</v>
      </c>
      <c r="K150" s="95" t="s">
        <v>38</v>
      </c>
      <c r="L150" s="95" t="s">
        <v>38</v>
      </c>
      <c r="M150" t="s">
        <v>38</v>
      </c>
      <c r="N150" s="95" t="s">
        <v>36</v>
      </c>
      <c r="O150" s="95" t="s">
        <v>36</v>
      </c>
      <c r="P150" s="95" t="s">
        <v>38</v>
      </c>
      <c r="Q150" s="95" t="s">
        <v>36</v>
      </c>
      <c r="R150" s="95" t="s">
        <v>38</v>
      </c>
      <c r="S150" s="95" t="s">
        <v>247</v>
      </c>
      <c r="T150" s="95" t="s">
        <v>44</v>
      </c>
      <c r="U150" s="95" t="s">
        <v>1254</v>
      </c>
    </row>
    <row r="151" spans="1:21" x14ac:dyDescent="0.3">
      <c r="A151" s="95" t="s">
        <v>47</v>
      </c>
      <c r="B151" s="95" t="s">
        <v>470</v>
      </c>
      <c r="C151">
        <v>5</v>
      </c>
      <c r="D151" s="95" t="s">
        <v>275</v>
      </c>
      <c r="E151" s="95" t="s">
        <v>275</v>
      </c>
      <c r="F151">
        <v>2</v>
      </c>
      <c r="G151" s="95" t="s">
        <v>36</v>
      </c>
      <c r="H151" s="95" t="s">
        <v>37</v>
      </c>
      <c r="I151" s="95" t="s">
        <v>37</v>
      </c>
      <c r="J151" s="95" t="s">
        <v>37</v>
      </c>
      <c r="K151" s="95" t="s">
        <v>36</v>
      </c>
      <c r="L151" s="95" t="s">
        <v>36</v>
      </c>
      <c r="M151">
        <v>10</v>
      </c>
      <c r="N151" s="95" t="s">
        <v>36</v>
      </c>
      <c r="O151" s="95" t="s">
        <v>36</v>
      </c>
      <c r="P151" s="95" t="s">
        <v>38</v>
      </c>
      <c r="Q151" s="95" t="s">
        <v>36</v>
      </c>
      <c r="R151" s="95" t="s">
        <v>201</v>
      </c>
      <c r="S151" s="95" t="s">
        <v>247</v>
      </c>
      <c r="T151" s="95" t="s">
        <v>44</v>
      </c>
      <c r="U151" s="95" t="s">
        <v>1253</v>
      </c>
    </row>
    <row r="152" spans="1:21" x14ac:dyDescent="0.3">
      <c r="A152" s="95" t="s">
        <v>47</v>
      </c>
      <c r="B152" s="95" t="s">
        <v>364</v>
      </c>
      <c r="C152">
        <v>5</v>
      </c>
      <c r="D152" s="95" t="s">
        <v>275</v>
      </c>
      <c r="E152" s="95" t="s">
        <v>275</v>
      </c>
      <c r="F152">
        <v>2</v>
      </c>
      <c r="G152" s="95" t="s">
        <v>36</v>
      </c>
      <c r="H152" s="95" t="s">
        <v>37</v>
      </c>
      <c r="I152" s="95" t="s">
        <v>37</v>
      </c>
      <c r="J152" s="95" t="s">
        <v>37</v>
      </c>
      <c r="K152" s="95" t="s">
        <v>36</v>
      </c>
      <c r="L152" s="95" t="s">
        <v>36</v>
      </c>
      <c r="M152">
        <v>30</v>
      </c>
      <c r="N152" s="95" t="s">
        <v>36</v>
      </c>
      <c r="O152" s="95" t="s">
        <v>36</v>
      </c>
      <c r="P152" s="95" t="s">
        <v>38</v>
      </c>
      <c r="Q152" s="95" t="s">
        <v>36</v>
      </c>
      <c r="R152" s="95" t="s">
        <v>201</v>
      </c>
      <c r="S152" s="95" t="s">
        <v>247</v>
      </c>
      <c r="T152" s="95" t="s">
        <v>44</v>
      </c>
      <c r="U152" s="95" t="s">
        <v>1254</v>
      </c>
    </row>
    <row r="153" spans="1:21" x14ac:dyDescent="0.3">
      <c r="A153" s="95" t="s">
        <v>47</v>
      </c>
      <c r="B153" s="95" t="s">
        <v>467</v>
      </c>
      <c r="C153">
        <v>6</v>
      </c>
      <c r="D153" s="95" t="s">
        <v>275</v>
      </c>
      <c r="E153" s="95" t="s">
        <v>275</v>
      </c>
      <c r="F153">
        <v>1</v>
      </c>
      <c r="G153" s="95" t="s">
        <v>37</v>
      </c>
      <c r="H153" s="95" t="s">
        <v>37</v>
      </c>
      <c r="I153" s="95" t="s">
        <v>37</v>
      </c>
      <c r="J153" s="95" t="s">
        <v>37</v>
      </c>
      <c r="K153" s="95" t="s">
        <v>36</v>
      </c>
      <c r="L153" s="95" t="s">
        <v>36</v>
      </c>
      <c r="M153">
        <v>10</v>
      </c>
      <c r="N153" s="95" t="s">
        <v>37</v>
      </c>
      <c r="O153" s="95" t="s">
        <v>36</v>
      </c>
      <c r="P153" s="95" t="s">
        <v>38</v>
      </c>
      <c r="Q153" s="95" t="s">
        <v>36</v>
      </c>
      <c r="R153" s="95" t="s">
        <v>202</v>
      </c>
      <c r="S153" s="95" t="s">
        <v>247</v>
      </c>
      <c r="T153" s="95" t="s">
        <v>44</v>
      </c>
      <c r="U153" s="95" t="s">
        <v>1253</v>
      </c>
    </row>
    <row r="154" spans="1:21" x14ac:dyDescent="0.3">
      <c r="A154" s="95" t="s">
        <v>47</v>
      </c>
      <c r="B154" s="95" t="s">
        <v>464</v>
      </c>
      <c r="C154">
        <v>7</v>
      </c>
      <c r="D154" s="95" t="s">
        <v>275</v>
      </c>
      <c r="E154" s="95" t="s">
        <v>275</v>
      </c>
      <c r="F154">
        <v>5</v>
      </c>
      <c r="G154" s="95" t="s">
        <v>36</v>
      </c>
      <c r="H154" s="95" t="s">
        <v>36</v>
      </c>
      <c r="I154" s="95" t="s">
        <v>36</v>
      </c>
      <c r="J154" s="95" t="s">
        <v>36</v>
      </c>
      <c r="K154" s="95" t="s">
        <v>37</v>
      </c>
      <c r="L154" s="95" t="s">
        <v>36</v>
      </c>
      <c r="M154">
        <v>12</v>
      </c>
      <c r="N154" s="95" t="s">
        <v>37</v>
      </c>
      <c r="O154" s="95" t="s">
        <v>36</v>
      </c>
      <c r="P154" s="95" t="s">
        <v>38</v>
      </c>
      <c r="Q154" s="95" t="s">
        <v>36</v>
      </c>
      <c r="R154" s="95" t="s">
        <v>200</v>
      </c>
      <c r="S154" s="95" t="s">
        <v>247</v>
      </c>
      <c r="T154" s="95" t="s">
        <v>44</v>
      </c>
      <c r="U154" s="95" t="s">
        <v>1253</v>
      </c>
    </row>
    <row r="155" spans="1:21" x14ac:dyDescent="0.3">
      <c r="A155" s="95" t="s">
        <v>47</v>
      </c>
      <c r="B155" s="95" t="s">
        <v>361</v>
      </c>
      <c r="C155">
        <v>7</v>
      </c>
      <c r="D155" s="95" t="s">
        <v>275</v>
      </c>
      <c r="E155" s="95" t="s">
        <v>275</v>
      </c>
      <c r="F155" t="s">
        <v>38</v>
      </c>
      <c r="G155" s="95" t="s">
        <v>247</v>
      </c>
      <c r="H155" s="95" t="s">
        <v>247</v>
      </c>
      <c r="I155" s="95" t="s">
        <v>38</v>
      </c>
      <c r="J155" s="95" t="s">
        <v>38</v>
      </c>
      <c r="K155" s="95" t="s">
        <v>38</v>
      </c>
      <c r="L155" s="95" t="s">
        <v>38</v>
      </c>
      <c r="M155" t="s">
        <v>38</v>
      </c>
      <c r="N155" s="95" t="s">
        <v>37</v>
      </c>
      <c r="O155" s="95" t="s">
        <v>36</v>
      </c>
      <c r="P155" s="95" t="s">
        <v>38</v>
      </c>
      <c r="Q155" s="95" t="s">
        <v>36</v>
      </c>
      <c r="R155" s="95" t="s">
        <v>38</v>
      </c>
      <c r="S155" s="95" t="s">
        <v>247</v>
      </c>
      <c r="T155" s="95" t="s">
        <v>44</v>
      </c>
      <c r="U155" s="95" t="s">
        <v>1254</v>
      </c>
    </row>
    <row r="156" spans="1:21" x14ac:dyDescent="0.3">
      <c r="A156" s="95" t="s">
        <v>47</v>
      </c>
      <c r="B156" s="95" t="s">
        <v>461</v>
      </c>
      <c r="C156">
        <v>8</v>
      </c>
      <c r="D156" s="95" t="s">
        <v>275</v>
      </c>
      <c r="E156" s="95" t="s">
        <v>275</v>
      </c>
      <c r="F156">
        <v>9</v>
      </c>
      <c r="G156" s="95" t="s">
        <v>36</v>
      </c>
      <c r="H156" s="95" t="s">
        <v>36</v>
      </c>
      <c r="I156" s="95" t="s">
        <v>36</v>
      </c>
      <c r="J156" s="95" t="s">
        <v>36</v>
      </c>
      <c r="K156" s="95" t="s">
        <v>37</v>
      </c>
      <c r="L156" s="95" t="s">
        <v>36</v>
      </c>
      <c r="M156">
        <v>11</v>
      </c>
      <c r="N156" s="95" t="s">
        <v>36</v>
      </c>
      <c r="O156" s="95" t="s">
        <v>36</v>
      </c>
      <c r="P156" s="95" t="s">
        <v>38</v>
      </c>
      <c r="Q156" s="95" t="s">
        <v>36</v>
      </c>
      <c r="R156" s="95" t="s">
        <v>204</v>
      </c>
      <c r="S156" s="95" t="s">
        <v>247</v>
      </c>
      <c r="T156" s="95" t="s">
        <v>44</v>
      </c>
      <c r="U156" s="95" t="s">
        <v>1253</v>
      </c>
    </row>
    <row r="157" spans="1:21" x14ac:dyDescent="0.3">
      <c r="A157" s="95" t="s">
        <v>47</v>
      </c>
      <c r="B157" s="95" t="s">
        <v>359</v>
      </c>
      <c r="C157">
        <v>8</v>
      </c>
      <c r="D157" s="95" t="s">
        <v>275</v>
      </c>
      <c r="E157" s="95" t="s">
        <v>275</v>
      </c>
      <c r="F157" t="s">
        <v>38</v>
      </c>
      <c r="G157" s="95" t="s">
        <v>247</v>
      </c>
      <c r="H157" s="95" t="s">
        <v>247</v>
      </c>
      <c r="I157" s="95" t="s">
        <v>38</v>
      </c>
      <c r="J157" s="95" t="s">
        <v>38</v>
      </c>
      <c r="K157" s="95" t="s">
        <v>38</v>
      </c>
      <c r="L157" s="95" t="s">
        <v>38</v>
      </c>
      <c r="M157" t="s">
        <v>38</v>
      </c>
      <c r="N157" s="95" t="s">
        <v>36</v>
      </c>
      <c r="O157" s="95" t="s">
        <v>36</v>
      </c>
      <c r="P157" s="95" t="s">
        <v>38</v>
      </c>
      <c r="Q157" s="95" t="s">
        <v>38</v>
      </c>
      <c r="R157" s="95" t="s">
        <v>38</v>
      </c>
      <c r="S157" s="95" t="s">
        <v>247</v>
      </c>
      <c r="T157" s="95" t="s">
        <v>44</v>
      </c>
      <c r="U157" s="95" t="s">
        <v>1254</v>
      </c>
    </row>
    <row r="158" spans="1:21" x14ac:dyDescent="0.3">
      <c r="A158" s="95" t="s">
        <v>47</v>
      </c>
      <c r="B158" s="95" t="s">
        <v>458</v>
      </c>
      <c r="C158">
        <v>11</v>
      </c>
      <c r="D158" s="95" t="s">
        <v>275</v>
      </c>
      <c r="E158" s="95" t="s">
        <v>275</v>
      </c>
      <c r="F158">
        <v>3</v>
      </c>
      <c r="G158" s="95" t="s">
        <v>36</v>
      </c>
      <c r="H158" s="95" t="s">
        <v>36</v>
      </c>
      <c r="I158" s="95" t="s">
        <v>37</v>
      </c>
      <c r="J158" s="95" t="s">
        <v>37</v>
      </c>
      <c r="K158" s="95" t="s">
        <v>36</v>
      </c>
      <c r="L158" s="95" t="s">
        <v>36</v>
      </c>
      <c r="M158">
        <v>24</v>
      </c>
      <c r="N158" s="95" t="s">
        <v>37</v>
      </c>
      <c r="O158" s="95" t="s">
        <v>36</v>
      </c>
      <c r="P158" s="95" t="s">
        <v>38</v>
      </c>
      <c r="Q158" s="95" t="s">
        <v>36</v>
      </c>
      <c r="R158" s="95" t="s">
        <v>200</v>
      </c>
      <c r="S158" s="95" t="s">
        <v>247</v>
      </c>
      <c r="T158" s="95" t="s">
        <v>44</v>
      </c>
      <c r="U158" s="95" t="s">
        <v>1254</v>
      </c>
    </row>
    <row r="159" spans="1:21" x14ac:dyDescent="0.3">
      <c r="A159" s="95" t="s">
        <v>47</v>
      </c>
      <c r="B159" s="95" t="s">
        <v>357</v>
      </c>
      <c r="C159">
        <v>11</v>
      </c>
      <c r="D159" s="95" t="s">
        <v>275</v>
      </c>
      <c r="E159" s="95" t="s">
        <v>275</v>
      </c>
      <c r="F159">
        <v>6</v>
      </c>
      <c r="G159" s="95" t="s">
        <v>36</v>
      </c>
      <c r="H159" s="95" t="s">
        <v>36</v>
      </c>
      <c r="I159" s="95" t="s">
        <v>36</v>
      </c>
      <c r="J159" s="95" t="s">
        <v>36</v>
      </c>
      <c r="K159" s="95" t="s">
        <v>37</v>
      </c>
      <c r="L159" s="95" t="s">
        <v>36</v>
      </c>
      <c r="M159">
        <v>24</v>
      </c>
      <c r="N159" s="95" t="s">
        <v>36</v>
      </c>
      <c r="O159" s="95" t="s">
        <v>36</v>
      </c>
      <c r="P159" s="95" t="s">
        <v>38</v>
      </c>
      <c r="Q159" s="95" t="s">
        <v>36</v>
      </c>
      <c r="R159" s="95" t="s">
        <v>200</v>
      </c>
      <c r="S159" s="95" t="s">
        <v>247</v>
      </c>
      <c r="T159" s="95" t="s">
        <v>44</v>
      </c>
      <c r="U159" s="95" t="s">
        <v>1253</v>
      </c>
    </row>
    <row r="160" spans="1:21" x14ac:dyDescent="0.3">
      <c r="A160" s="95" t="s">
        <v>47</v>
      </c>
      <c r="B160" s="95" t="s">
        <v>382</v>
      </c>
      <c r="C160">
        <v>12</v>
      </c>
      <c r="D160" s="95" t="s">
        <v>275</v>
      </c>
      <c r="E160" s="95" t="s">
        <v>275</v>
      </c>
      <c r="F160">
        <v>1</v>
      </c>
      <c r="G160" s="95" t="s">
        <v>37</v>
      </c>
      <c r="H160" s="95" t="s">
        <v>37</v>
      </c>
      <c r="I160" s="95" t="s">
        <v>37</v>
      </c>
      <c r="J160" s="95" t="s">
        <v>37</v>
      </c>
      <c r="K160" s="95" t="s">
        <v>36</v>
      </c>
      <c r="L160" s="95" t="s">
        <v>36</v>
      </c>
      <c r="M160">
        <v>11</v>
      </c>
      <c r="N160" s="95" t="s">
        <v>36</v>
      </c>
      <c r="O160" s="95" t="s">
        <v>36</v>
      </c>
      <c r="P160" s="95" t="s">
        <v>38</v>
      </c>
      <c r="Q160" s="95" t="s">
        <v>36</v>
      </c>
      <c r="R160" s="95" t="s">
        <v>200</v>
      </c>
      <c r="S160" s="95" t="s">
        <v>247</v>
      </c>
      <c r="T160" s="95" t="s">
        <v>44</v>
      </c>
      <c r="U160" s="95" t="s">
        <v>1254</v>
      </c>
    </row>
    <row r="161" spans="1:21" x14ac:dyDescent="0.3">
      <c r="A161" s="95" t="s">
        <v>47</v>
      </c>
      <c r="B161" s="95" t="s">
        <v>355</v>
      </c>
      <c r="C161">
        <v>12</v>
      </c>
      <c r="D161" s="95" t="s">
        <v>275</v>
      </c>
      <c r="E161" s="95" t="s">
        <v>275</v>
      </c>
      <c r="F161">
        <v>5</v>
      </c>
      <c r="G161" s="95" t="s">
        <v>36</v>
      </c>
      <c r="H161" s="95" t="s">
        <v>36</v>
      </c>
      <c r="I161" s="95" t="s">
        <v>36</v>
      </c>
      <c r="J161" s="95" t="s">
        <v>37</v>
      </c>
      <c r="K161" s="95" t="s">
        <v>36</v>
      </c>
      <c r="L161" s="95" t="s">
        <v>36</v>
      </c>
      <c r="M161">
        <v>24</v>
      </c>
      <c r="N161" s="95" t="s">
        <v>36</v>
      </c>
      <c r="O161" s="95" t="s">
        <v>36</v>
      </c>
      <c r="P161" s="95" t="s">
        <v>38</v>
      </c>
      <c r="Q161" s="95" t="s">
        <v>36</v>
      </c>
      <c r="R161" s="95" t="s">
        <v>203</v>
      </c>
      <c r="S161" s="95" t="s">
        <v>247</v>
      </c>
      <c r="T161" s="95" t="s">
        <v>44</v>
      </c>
      <c r="U161" s="95" t="s">
        <v>1253</v>
      </c>
    </row>
    <row r="162" spans="1:21" x14ac:dyDescent="0.3">
      <c r="A162" s="95" t="s">
        <v>47</v>
      </c>
      <c r="B162" s="95" t="s">
        <v>379</v>
      </c>
      <c r="C162">
        <v>13</v>
      </c>
      <c r="D162" s="95" t="s">
        <v>275</v>
      </c>
      <c r="E162" s="95" t="s">
        <v>275</v>
      </c>
      <c r="F162">
        <v>2</v>
      </c>
      <c r="G162" s="95" t="s">
        <v>36</v>
      </c>
      <c r="H162" s="95" t="s">
        <v>37</v>
      </c>
      <c r="I162" s="95" t="s">
        <v>37</v>
      </c>
      <c r="J162" s="95" t="s">
        <v>37</v>
      </c>
      <c r="K162" s="95" t="s">
        <v>36</v>
      </c>
      <c r="L162" s="95" t="s">
        <v>36</v>
      </c>
      <c r="M162">
        <v>24</v>
      </c>
      <c r="N162" s="95" t="s">
        <v>36</v>
      </c>
      <c r="O162" s="95" t="s">
        <v>37</v>
      </c>
      <c r="P162" s="95" t="s">
        <v>38</v>
      </c>
      <c r="Q162" s="95" t="s">
        <v>36</v>
      </c>
      <c r="R162" s="95" t="s">
        <v>201</v>
      </c>
      <c r="S162" s="95" t="s">
        <v>247</v>
      </c>
      <c r="T162" s="95" t="s">
        <v>44</v>
      </c>
      <c r="U162" s="95" t="s">
        <v>1254</v>
      </c>
    </row>
    <row r="163" spans="1:21" x14ac:dyDescent="0.3">
      <c r="A163" s="95" t="s">
        <v>47</v>
      </c>
      <c r="B163" s="95" t="s">
        <v>353</v>
      </c>
      <c r="C163">
        <v>13</v>
      </c>
      <c r="D163" s="95" t="s">
        <v>275</v>
      </c>
      <c r="E163" s="95" t="s">
        <v>275</v>
      </c>
      <c r="F163">
        <v>8</v>
      </c>
      <c r="G163" s="95" t="s">
        <v>36</v>
      </c>
      <c r="H163" s="95" t="s">
        <v>36</v>
      </c>
      <c r="I163" s="95" t="s">
        <v>36</v>
      </c>
      <c r="J163" s="95" t="s">
        <v>36</v>
      </c>
      <c r="K163" s="95" t="s">
        <v>37</v>
      </c>
      <c r="L163" s="95" t="s">
        <v>36</v>
      </c>
      <c r="M163">
        <v>2</v>
      </c>
      <c r="N163" s="95" t="s">
        <v>36</v>
      </c>
      <c r="O163" s="95" t="s">
        <v>37</v>
      </c>
      <c r="P163" s="95" t="s">
        <v>38</v>
      </c>
      <c r="Q163" s="95" t="s">
        <v>36</v>
      </c>
      <c r="R163" s="95" t="s">
        <v>203</v>
      </c>
      <c r="S163" s="95" t="s">
        <v>247</v>
      </c>
      <c r="T163" s="95" t="s">
        <v>44</v>
      </c>
      <c r="U163" s="95" t="s">
        <v>1253</v>
      </c>
    </row>
    <row r="164" spans="1:21" x14ac:dyDescent="0.3">
      <c r="A164" s="95" t="s">
        <v>47</v>
      </c>
      <c r="B164" s="95" t="s">
        <v>352</v>
      </c>
      <c r="C164">
        <v>14</v>
      </c>
      <c r="D164" s="95" t="s">
        <v>275</v>
      </c>
      <c r="E164" s="95" t="s">
        <v>275</v>
      </c>
      <c r="F164">
        <v>1</v>
      </c>
      <c r="G164" s="95" t="s">
        <v>37</v>
      </c>
      <c r="H164" s="95" t="s">
        <v>37</v>
      </c>
      <c r="I164" s="95" t="s">
        <v>37</v>
      </c>
      <c r="J164" s="95" t="s">
        <v>37</v>
      </c>
      <c r="K164" s="95" t="s">
        <v>36</v>
      </c>
      <c r="L164" s="95" t="s">
        <v>36</v>
      </c>
      <c r="M164">
        <v>30</v>
      </c>
      <c r="N164" s="95" t="s">
        <v>36</v>
      </c>
      <c r="O164" s="95" t="s">
        <v>37</v>
      </c>
      <c r="P164" s="95" t="s">
        <v>38</v>
      </c>
      <c r="Q164" s="95" t="s">
        <v>36</v>
      </c>
      <c r="R164" s="95" t="s">
        <v>200</v>
      </c>
      <c r="S164" s="95" t="s">
        <v>247</v>
      </c>
      <c r="T164" s="95" t="s">
        <v>44</v>
      </c>
      <c r="U164" s="95" t="s">
        <v>1253</v>
      </c>
    </row>
    <row r="165" spans="1:21" x14ac:dyDescent="0.3">
      <c r="A165" s="95" t="s">
        <v>47</v>
      </c>
      <c r="B165" s="95" t="s">
        <v>351</v>
      </c>
      <c r="C165">
        <v>14</v>
      </c>
      <c r="D165" s="95" t="s">
        <v>275</v>
      </c>
      <c r="E165" s="95" t="s">
        <v>275</v>
      </c>
      <c r="F165">
        <v>15</v>
      </c>
      <c r="G165" s="95" t="s">
        <v>36</v>
      </c>
      <c r="H165" s="95" t="s">
        <v>36</v>
      </c>
      <c r="I165" s="95" t="s">
        <v>36</v>
      </c>
      <c r="J165" s="95" t="s">
        <v>36</v>
      </c>
      <c r="K165" s="95" t="s">
        <v>37</v>
      </c>
      <c r="L165" s="95" t="s">
        <v>36</v>
      </c>
      <c r="M165">
        <v>22</v>
      </c>
      <c r="N165" s="95" t="s">
        <v>36</v>
      </c>
      <c r="O165" s="95" t="s">
        <v>37</v>
      </c>
      <c r="P165" s="95" t="s">
        <v>38</v>
      </c>
      <c r="Q165" s="95" t="s">
        <v>36</v>
      </c>
      <c r="R165" s="95" t="s">
        <v>308</v>
      </c>
      <c r="S165" s="95" t="s">
        <v>247</v>
      </c>
      <c r="T165" s="95" t="s">
        <v>44</v>
      </c>
      <c r="U165" s="95" t="s">
        <v>1253</v>
      </c>
    </row>
    <row r="166" spans="1:21" x14ac:dyDescent="0.3">
      <c r="A166" s="95" t="s">
        <v>47</v>
      </c>
      <c r="B166" s="95" t="s">
        <v>350</v>
      </c>
      <c r="C166">
        <v>15</v>
      </c>
      <c r="D166" s="95" t="s">
        <v>275</v>
      </c>
      <c r="E166" s="95" t="s">
        <v>275</v>
      </c>
      <c r="F166">
        <v>2</v>
      </c>
      <c r="G166" s="95" t="s">
        <v>36</v>
      </c>
      <c r="H166" s="95" t="s">
        <v>37</v>
      </c>
      <c r="I166" s="95" t="s">
        <v>37</v>
      </c>
      <c r="J166" s="95" t="s">
        <v>37</v>
      </c>
      <c r="K166" s="95" t="s">
        <v>36</v>
      </c>
      <c r="L166" s="95" t="s">
        <v>36</v>
      </c>
      <c r="M166">
        <v>15</v>
      </c>
      <c r="N166" s="95" t="s">
        <v>36</v>
      </c>
      <c r="O166" s="95" t="s">
        <v>37</v>
      </c>
      <c r="P166" s="95" t="s">
        <v>38</v>
      </c>
      <c r="Q166" s="95" t="s">
        <v>36</v>
      </c>
      <c r="R166" s="95" t="s">
        <v>201</v>
      </c>
      <c r="S166" s="95" t="s">
        <v>247</v>
      </c>
      <c r="T166" s="95" t="s">
        <v>44</v>
      </c>
      <c r="U166" s="95" t="s">
        <v>1253</v>
      </c>
    </row>
    <row r="167" spans="1:21" x14ac:dyDescent="0.3">
      <c r="A167" s="95" t="s">
        <v>47</v>
      </c>
      <c r="B167" s="95" t="s">
        <v>349</v>
      </c>
      <c r="C167">
        <v>15</v>
      </c>
      <c r="D167" s="95" t="s">
        <v>275</v>
      </c>
      <c r="E167" s="95" t="s">
        <v>275</v>
      </c>
      <c r="F167">
        <v>6</v>
      </c>
      <c r="G167" s="95" t="s">
        <v>36</v>
      </c>
      <c r="H167" s="95" t="s">
        <v>36</v>
      </c>
      <c r="I167" s="95" t="s">
        <v>36</v>
      </c>
      <c r="J167" s="95" t="s">
        <v>36</v>
      </c>
      <c r="K167" s="95" t="s">
        <v>37</v>
      </c>
      <c r="L167" s="95" t="s">
        <v>36</v>
      </c>
      <c r="M167">
        <v>15</v>
      </c>
      <c r="N167" s="95" t="s">
        <v>36</v>
      </c>
      <c r="O167" s="95" t="s">
        <v>37</v>
      </c>
      <c r="P167" s="95" t="s">
        <v>38</v>
      </c>
      <c r="Q167" s="95" t="s">
        <v>36</v>
      </c>
      <c r="R167" s="95" t="s">
        <v>201</v>
      </c>
      <c r="S167" s="95" t="s">
        <v>247</v>
      </c>
      <c r="T167" s="95" t="s">
        <v>44</v>
      </c>
      <c r="U167" s="95" t="s">
        <v>1253</v>
      </c>
    </row>
    <row r="168" spans="1:21" x14ac:dyDescent="0.3">
      <c r="A168" s="95" t="s">
        <v>47</v>
      </c>
      <c r="B168" s="95" t="s">
        <v>348</v>
      </c>
      <c r="C168">
        <v>16</v>
      </c>
      <c r="D168" s="95" t="s">
        <v>275</v>
      </c>
      <c r="E168" s="95" t="s">
        <v>275</v>
      </c>
      <c r="F168">
        <v>4</v>
      </c>
      <c r="G168" s="95" t="s">
        <v>36</v>
      </c>
      <c r="H168" s="95" t="s">
        <v>36</v>
      </c>
      <c r="I168" s="95" t="s">
        <v>36</v>
      </c>
      <c r="J168" s="95" t="s">
        <v>37</v>
      </c>
      <c r="K168" s="95" t="s">
        <v>36</v>
      </c>
      <c r="L168" s="95" t="s">
        <v>36</v>
      </c>
      <c r="M168">
        <v>48</v>
      </c>
      <c r="N168" s="95" t="s">
        <v>36</v>
      </c>
      <c r="O168" s="95" t="s">
        <v>36</v>
      </c>
      <c r="P168" s="95" t="s">
        <v>38</v>
      </c>
      <c r="Q168" s="95" t="s">
        <v>36</v>
      </c>
      <c r="R168" s="95" t="s">
        <v>203</v>
      </c>
      <c r="S168" s="95" t="s">
        <v>247</v>
      </c>
      <c r="T168" s="95" t="s">
        <v>44</v>
      </c>
      <c r="U168" s="95" t="s">
        <v>1253</v>
      </c>
    </row>
    <row r="169" spans="1:21" x14ac:dyDescent="0.3">
      <c r="A169" s="95" t="s">
        <v>47</v>
      </c>
      <c r="B169" s="95" t="s">
        <v>347</v>
      </c>
      <c r="C169">
        <v>17</v>
      </c>
      <c r="D169" s="95" t="s">
        <v>275</v>
      </c>
      <c r="E169" s="95" t="s">
        <v>275</v>
      </c>
      <c r="F169">
        <v>36</v>
      </c>
      <c r="G169" s="95" t="s">
        <v>36</v>
      </c>
      <c r="H169" s="95" t="s">
        <v>36</v>
      </c>
      <c r="I169" s="95" t="s">
        <v>36</v>
      </c>
      <c r="J169" s="95" t="s">
        <v>36</v>
      </c>
      <c r="K169" s="95" t="s">
        <v>37</v>
      </c>
      <c r="L169" s="95" t="s">
        <v>36</v>
      </c>
      <c r="M169">
        <v>3</v>
      </c>
      <c r="N169" s="95" t="s">
        <v>37</v>
      </c>
      <c r="O169" s="95" t="s">
        <v>36</v>
      </c>
      <c r="P169" s="95" t="s">
        <v>38</v>
      </c>
      <c r="Q169" s="95" t="s">
        <v>36</v>
      </c>
      <c r="R169" s="95" t="s">
        <v>204</v>
      </c>
      <c r="S169" s="95" t="s">
        <v>247</v>
      </c>
      <c r="T169" s="95" t="s">
        <v>44</v>
      </c>
      <c r="U169" s="95" t="s">
        <v>1253</v>
      </c>
    </row>
    <row r="170" spans="1:21" x14ac:dyDescent="0.3">
      <c r="A170" s="95" t="s">
        <v>47</v>
      </c>
      <c r="B170" s="95" t="s">
        <v>346</v>
      </c>
      <c r="C170">
        <v>17</v>
      </c>
      <c r="D170" s="95" t="s">
        <v>275</v>
      </c>
      <c r="E170" s="95" t="s">
        <v>275</v>
      </c>
      <c r="F170">
        <v>0</v>
      </c>
      <c r="G170" s="95" t="s">
        <v>37</v>
      </c>
      <c r="H170" s="95" t="s">
        <v>37</v>
      </c>
      <c r="I170" s="95" t="s">
        <v>37</v>
      </c>
      <c r="J170" s="95" t="s">
        <v>37</v>
      </c>
      <c r="K170" s="95" t="s">
        <v>36</v>
      </c>
      <c r="L170" s="95" t="s">
        <v>37</v>
      </c>
      <c r="M170">
        <v>2</v>
      </c>
      <c r="N170" s="95" t="s">
        <v>36</v>
      </c>
      <c r="O170" s="95" t="s">
        <v>36</v>
      </c>
      <c r="P170" s="95" t="s">
        <v>38</v>
      </c>
      <c r="Q170" s="95" t="s">
        <v>36</v>
      </c>
      <c r="R170" s="95" t="s">
        <v>200</v>
      </c>
      <c r="S170" s="95" t="s">
        <v>247</v>
      </c>
      <c r="T170" s="95" t="s">
        <v>44</v>
      </c>
      <c r="U170" s="95" t="s">
        <v>1253</v>
      </c>
    </row>
    <row r="171" spans="1:21" x14ac:dyDescent="0.3">
      <c r="A171" s="95" t="s">
        <v>47</v>
      </c>
      <c r="B171" s="95" t="s">
        <v>345</v>
      </c>
      <c r="C171">
        <v>18</v>
      </c>
      <c r="D171" s="95" t="s">
        <v>275</v>
      </c>
      <c r="E171" s="95" t="s">
        <v>275</v>
      </c>
      <c r="F171">
        <v>2</v>
      </c>
      <c r="G171" s="95" t="s">
        <v>36</v>
      </c>
      <c r="H171" s="95" t="s">
        <v>37</v>
      </c>
      <c r="I171" s="95" t="s">
        <v>37</v>
      </c>
      <c r="J171" s="95" t="s">
        <v>37</v>
      </c>
      <c r="K171" s="95" t="s">
        <v>36</v>
      </c>
      <c r="L171" s="95" t="s">
        <v>36</v>
      </c>
      <c r="M171">
        <v>13</v>
      </c>
      <c r="N171" s="95" t="s">
        <v>36</v>
      </c>
      <c r="O171" s="95" t="s">
        <v>36</v>
      </c>
      <c r="P171" s="95" t="s">
        <v>38</v>
      </c>
      <c r="Q171" s="95" t="s">
        <v>36</v>
      </c>
      <c r="R171" s="95" t="s">
        <v>201</v>
      </c>
      <c r="S171" s="95" t="s">
        <v>247</v>
      </c>
      <c r="T171" s="95" t="s">
        <v>44</v>
      </c>
      <c r="U171" s="95" t="s">
        <v>1253</v>
      </c>
    </row>
    <row r="172" spans="1:21" x14ac:dyDescent="0.3">
      <c r="A172" s="95" t="s">
        <v>47</v>
      </c>
      <c r="B172" s="95" t="s">
        <v>344</v>
      </c>
      <c r="C172">
        <v>18</v>
      </c>
      <c r="D172" s="95" t="s">
        <v>275</v>
      </c>
      <c r="E172" s="95" t="s">
        <v>275</v>
      </c>
      <c r="F172">
        <v>3</v>
      </c>
      <c r="G172" s="95" t="s">
        <v>36</v>
      </c>
      <c r="H172" s="95" t="s">
        <v>36</v>
      </c>
      <c r="I172" s="95" t="s">
        <v>37</v>
      </c>
      <c r="J172" s="95" t="s">
        <v>37</v>
      </c>
      <c r="K172" s="95" t="s">
        <v>36</v>
      </c>
      <c r="L172" s="95" t="s">
        <v>36</v>
      </c>
      <c r="M172">
        <v>24</v>
      </c>
      <c r="N172" s="95" t="s">
        <v>36</v>
      </c>
      <c r="O172" s="95" t="s">
        <v>36</v>
      </c>
      <c r="P172" s="95" t="s">
        <v>38</v>
      </c>
      <c r="Q172" s="95" t="s">
        <v>36</v>
      </c>
      <c r="R172" s="95" t="s">
        <v>201</v>
      </c>
      <c r="S172" s="95" t="s">
        <v>247</v>
      </c>
      <c r="T172" s="95" t="s">
        <v>44</v>
      </c>
      <c r="U172" s="95" t="s">
        <v>1253</v>
      </c>
    </row>
    <row r="173" spans="1:21" x14ac:dyDescent="0.3">
      <c r="A173" s="95" t="s">
        <v>47</v>
      </c>
      <c r="B173" s="95" t="s">
        <v>343</v>
      </c>
      <c r="C173">
        <v>19</v>
      </c>
      <c r="D173" s="95" t="s">
        <v>275</v>
      </c>
      <c r="E173" s="95" t="s">
        <v>275</v>
      </c>
      <c r="F173">
        <v>0</v>
      </c>
      <c r="G173" s="95" t="s">
        <v>37</v>
      </c>
      <c r="H173" s="95" t="s">
        <v>37</v>
      </c>
      <c r="I173" s="95" t="s">
        <v>37</v>
      </c>
      <c r="J173" s="95" t="s">
        <v>37</v>
      </c>
      <c r="K173" s="95" t="s">
        <v>36</v>
      </c>
      <c r="L173" s="95" t="s">
        <v>37</v>
      </c>
      <c r="M173">
        <v>10</v>
      </c>
      <c r="N173" s="95" t="s">
        <v>36</v>
      </c>
      <c r="O173" s="95" t="s">
        <v>36</v>
      </c>
      <c r="P173" s="95" t="s">
        <v>38</v>
      </c>
      <c r="Q173" s="95" t="s">
        <v>36</v>
      </c>
      <c r="R173" s="95" t="s">
        <v>202</v>
      </c>
      <c r="S173" s="95" t="s">
        <v>247</v>
      </c>
      <c r="T173" s="95" t="s">
        <v>44</v>
      </c>
      <c r="U173" s="95" t="s">
        <v>1253</v>
      </c>
    </row>
    <row r="174" spans="1:21" x14ac:dyDescent="0.3">
      <c r="A174" s="95" t="s">
        <v>47</v>
      </c>
      <c r="B174" s="95" t="s">
        <v>342</v>
      </c>
      <c r="C174">
        <v>19</v>
      </c>
      <c r="D174" s="95" t="s">
        <v>275</v>
      </c>
      <c r="E174" s="95" t="s">
        <v>275</v>
      </c>
      <c r="F174">
        <v>0</v>
      </c>
      <c r="G174" s="95" t="s">
        <v>37</v>
      </c>
      <c r="H174" s="95" t="s">
        <v>37</v>
      </c>
      <c r="I174" s="95" t="s">
        <v>37</v>
      </c>
      <c r="J174" s="95" t="s">
        <v>37</v>
      </c>
      <c r="K174" s="95" t="s">
        <v>36</v>
      </c>
      <c r="L174" s="95" t="s">
        <v>37</v>
      </c>
      <c r="M174">
        <v>8</v>
      </c>
      <c r="N174" s="95" t="s">
        <v>36</v>
      </c>
      <c r="O174" s="95" t="s">
        <v>36</v>
      </c>
      <c r="P174" s="95" t="s">
        <v>38</v>
      </c>
      <c r="Q174" s="95" t="s">
        <v>36</v>
      </c>
      <c r="R174" s="95" t="s">
        <v>201</v>
      </c>
      <c r="S174" s="95" t="s">
        <v>247</v>
      </c>
      <c r="T174" s="95" t="s">
        <v>44</v>
      </c>
      <c r="U174" s="95" t="s">
        <v>1253</v>
      </c>
    </row>
    <row r="175" spans="1:21" x14ac:dyDescent="0.3">
      <c r="A175" s="95" t="s">
        <v>47</v>
      </c>
      <c r="B175" s="95" t="s">
        <v>341</v>
      </c>
      <c r="C175">
        <v>20</v>
      </c>
      <c r="D175" s="95" t="s">
        <v>275</v>
      </c>
      <c r="E175" s="95" t="s">
        <v>275</v>
      </c>
      <c r="F175">
        <v>0</v>
      </c>
      <c r="G175" s="95" t="s">
        <v>37</v>
      </c>
      <c r="H175" s="95" t="s">
        <v>37</v>
      </c>
      <c r="I175" s="95" t="s">
        <v>37</v>
      </c>
      <c r="J175" s="95" t="s">
        <v>37</v>
      </c>
      <c r="K175" s="95" t="s">
        <v>36</v>
      </c>
      <c r="L175" s="95" t="s">
        <v>37</v>
      </c>
      <c r="M175">
        <v>4</v>
      </c>
      <c r="N175" s="95" t="s">
        <v>36</v>
      </c>
      <c r="O175" s="95" t="s">
        <v>36</v>
      </c>
      <c r="P175" s="95" t="s">
        <v>38</v>
      </c>
      <c r="Q175" s="95" t="s">
        <v>36</v>
      </c>
      <c r="R175" s="95" t="s">
        <v>201</v>
      </c>
      <c r="S175" s="95" t="s">
        <v>247</v>
      </c>
      <c r="T175" s="95" t="s">
        <v>44</v>
      </c>
      <c r="U175" s="95" t="s">
        <v>1253</v>
      </c>
    </row>
    <row r="176" spans="1:21" x14ac:dyDescent="0.3">
      <c r="A176" s="95" t="s">
        <v>47</v>
      </c>
      <c r="B176" s="95" t="s">
        <v>340</v>
      </c>
      <c r="C176">
        <v>20</v>
      </c>
      <c r="D176" s="95" t="s">
        <v>275</v>
      </c>
      <c r="E176" s="95" t="s">
        <v>275</v>
      </c>
      <c r="F176">
        <v>0</v>
      </c>
      <c r="G176" s="95" t="s">
        <v>37</v>
      </c>
      <c r="H176" s="95" t="s">
        <v>37</v>
      </c>
      <c r="I176" s="95" t="s">
        <v>37</v>
      </c>
      <c r="J176" s="95" t="s">
        <v>37</v>
      </c>
      <c r="K176" s="95" t="s">
        <v>36</v>
      </c>
      <c r="L176" s="95" t="s">
        <v>37</v>
      </c>
      <c r="M176">
        <v>8</v>
      </c>
      <c r="N176" s="95" t="s">
        <v>36</v>
      </c>
      <c r="O176" s="95" t="s">
        <v>36</v>
      </c>
      <c r="P176" s="95" t="s">
        <v>38</v>
      </c>
      <c r="Q176" s="95" t="s">
        <v>36</v>
      </c>
      <c r="R176" s="95" t="s">
        <v>203</v>
      </c>
      <c r="S176" s="95" t="s">
        <v>247</v>
      </c>
      <c r="T176" s="95" t="s">
        <v>44</v>
      </c>
      <c r="U176" s="95" t="s">
        <v>1253</v>
      </c>
    </row>
    <row r="177" spans="1:21" x14ac:dyDescent="0.3">
      <c r="A177" s="95" t="s">
        <v>47</v>
      </c>
      <c r="B177" s="95" t="s">
        <v>339</v>
      </c>
      <c r="C177">
        <v>21</v>
      </c>
      <c r="D177" s="95" t="s">
        <v>275</v>
      </c>
      <c r="E177" s="95" t="s">
        <v>275</v>
      </c>
      <c r="F177">
        <v>4</v>
      </c>
      <c r="G177" s="95" t="s">
        <v>36</v>
      </c>
      <c r="H177" s="95" t="s">
        <v>36</v>
      </c>
      <c r="I177" s="95" t="s">
        <v>36</v>
      </c>
      <c r="J177" s="95" t="s">
        <v>37</v>
      </c>
      <c r="K177" s="95" t="s">
        <v>36</v>
      </c>
      <c r="L177" s="95" t="s">
        <v>36</v>
      </c>
      <c r="M177">
        <v>12</v>
      </c>
      <c r="N177" s="95" t="s">
        <v>36</v>
      </c>
      <c r="O177" s="95" t="s">
        <v>37</v>
      </c>
      <c r="P177" s="95" t="s">
        <v>38</v>
      </c>
      <c r="Q177" s="95" t="s">
        <v>36</v>
      </c>
      <c r="R177" s="95" t="s">
        <v>201</v>
      </c>
      <c r="S177" s="95" t="s">
        <v>247</v>
      </c>
      <c r="T177" s="95" t="s">
        <v>44</v>
      </c>
      <c r="U177" s="95" t="s">
        <v>1253</v>
      </c>
    </row>
    <row r="178" spans="1:21" x14ac:dyDescent="0.3">
      <c r="A178" s="95" t="s">
        <v>47</v>
      </c>
      <c r="B178" s="95" t="s">
        <v>338</v>
      </c>
      <c r="C178">
        <v>21</v>
      </c>
      <c r="D178" s="95" t="s">
        <v>275</v>
      </c>
      <c r="E178" s="95" t="s">
        <v>275</v>
      </c>
      <c r="F178">
        <v>1</v>
      </c>
      <c r="G178" s="95" t="s">
        <v>37</v>
      </c>
      <c r="H178" s="95" t="s">
        <v>37</v>
      </c>
      <c r="I178" s="95" t="s">
        <v>37</v>
      </c>
      <c r="J178" s="95" t="s">
        <v>37</v>
      </c>
      <c r="K178" s="95" t="s">
        <v>36</v>
      </c>
      <c r="L178" s="95" t="s">
        <v>36</v>
      </c>
      <c r="M178">
        <v>12</v>
      </c>
      <c r="N178" s="95" t="s">
        <v>36</v>
      </c>
      <c r="O178" s="95" t="s">
        <v>37</v>
      </c>
      <c r="P178" s="95" t="s">
        <v>38</v>
      </c>
      <c r="Q178" s="95" t="s">
        <v>37</v>
      </c>
      <c r="R178" s="95" t="s">
        <v>201</v>
      </c>
      <c r="S178" s="95" t="s">
        <v>247</v>
      </c>
      <c r="T178" s="95" t="s">
        <v>44</v>
      </c>
      <c r="U178" s="95" t="s">
        <v>1253</v>
      </c>
    </row>
    <row r="179" spans="1:21" x14ac:dyDescent="0.3">
      <c r="A179" s="95" t="s">
        <v>47</v>
      </c>
      <c r="B179" s="95" t="s">
        <v>337</v>
      </c>
      <c r="C179">
        <v>22</v>
      </c>
      <c r="D179" s="95" t="s">
        <v>275</v>
      </c>
      <c r="E179" s="95" t="s">
        <v>275</v>
      </c>
      <c r="F179">
        <v>7</v>
      </c>
      <c r="G179" s="95" t="s">
        <v>36</v>
      </c>
      <c r="H179" s="95" t="s">
        <v>36</v>
      </c>
      <c r="I179" s="95" t="s">
        <v>36</v>
      </c>
      <c r="J179" s="95" t="s">
        <v>36</v>
      </c>
      <c r="K179" s="95" t="s">
        <v>37</v>
      </c>
      <c r="L179" s="95" t="s">
        <v>36</v>
      </c>
      <c r="M179">
        <v>24</v>
      </c>
      <c r="N179" s="95" t="s">
        <v>36</v>
      </c>
      <c r="O179" s="95" t="s">
        <v>36</v>
      </c>
      <c r="P179" s="95" t="s">
        <v>38</v>
      </c>
      <c r="Q179" s="95" t="s">
        <v>36</v>
      </c>
      <c r="R179" s="95" t="s">
        <v>203</v>
      </c>
      <c r="S179" s="95" t="s">
        <v>247</v>
      </c>
      <c r="T179" s="95" t="s">
        <v>44</v>
      </c>
      <c r="U179" s="95" t="s">
        <v>1253</v>
      </c>
    </row>
    <row r="180" spans="1:21" x14ac:dyDescent="0.3">
      <c r="A180" s="95" t="s">
        <v>47</v>
      </c>
      <c r="B180" s="95" t="s">
        <v>336</v>
      </c>
      <c r="C180">
        <v>22</v>
      </c>
      <c r="D180" s="95" t="s">
        <v>275</v>
      </c>
      <c r="E180" s="95" t="s">
        <v>275</v>
      </c>
      <c r="F180">
        <v>0</v>
      </c>
      <c r="G180" s="95" t="s">
        <v>37</v>
      </c>
      <c r="H180" s="95" t="s">
        <v>37</v>
      </c>
      <c r="I180" s="95" t="s">
        <v>37</v>
      </c>
      <c r="J180" s="95" t="s">
        <v>37</v>
      </c>
      <c r="K180" s="95" t="s">
        <v>36</v>
      </c>
      <c r="L180" s="95" t="s">
        <v>37</v>
      </c>
      <c r="M180">
        <v>24</v>
      </c>
      <c r="N180" s="95" t="s">
        <v>36</v>
      </c>
      <c r="O180" s="95" t="s">
        <v>36</v>
      </c>
      <c r="P180" s="95" t="s">
        <v>38</v>
      </c>
      <c r="Q180" s="95" t="s">
        <v>36</v>
      </c>
      <c r="R180" s="95" t="s">
        <v>203</v>
      </c>
      <c r="S180" s="95" t="s">
        <v>247</v>
      </c>
      <c r="T180" s="95" t="s">
        <v>44</v>
      </c>
      <c r="U180" s="95" t="s">
        <v>1253</v>
      </c>
    </row>
    <row r="181" spans="1:21" x14ac:dyDescent="0.3">
      <c r="A181" s="95" t="s">
        <v>47</v>
      </c>
      <c r="B181" s="95" t="s">
        <v>335</v>
      </c>
      <c r="C181">
        <v>23</v>
      </c>
      <c r="D181" s="95" t="s">
        <v>275</v>
      </c>
      <c r="E181" s="95" t="s">
        <v>275</v>
      </c>
      <c r="F181">
        <v>1</v>
      </c>
      <c r="G181" s="95" t="s">
        <v>37</v>
      </c>
      <c r="H181" s="95" t="s">
        <v>37</v>
      </c>
      <c r="I181" s="95" t="s">
        <v>37</v>
      </c>
      <c r="J181" s="95" t="s">
        <v>37</v>
      </c>
      <c r="K181" s="95" t="s">
        <v>36</v>
      </c>
      <c r="L181" s="95" t="s">
        <v>36</v>
      </c>
      <c r="M181">
        <v>12</v>
      </c>
      <c r="N181" s="95" t="s">
        <v>36</v>
      </c>
      <c r="O181" s="95" t="s">
        <v>36</v>
      </c>
      <c r="P181" s="95" t="s">
        <v>38</v>
      </c>
      <c r="Q181" s="95" t="s">
        <v>36</v>
      </c>
      <c r="R181" s="95" t="s">
        <v>201</v>
      </c>
      <c r="S181" s="95" t="s">
        <v>247</v>
      </c>
      <c r="T181" s="95" t="s">
        <v>44</v>
      </c>
      <c r="U181" s="95" t="s">
        <v>1253</v>
      </c>
    </row>
    <row r="182" spans="1:21" x14ac:dyDescent="0.3">
      <c r="A182" s="95" t="s">
        <v>47</v>
      </c>
      <c r="B182" s="95" t="s">
        <v>334</v>
      </c>
      <c r="C182">
        <v>23</v>
      </c>
      <c r="D182" s="95" t="s">
        <v>275</v>
      </c>
      <c r="E182" s="95" t="s">
        <v>275</v>
      </c>
      <c r="F182">
        <v>1</v>
      </c>
      <c r="G182" s="95" t="s">
        <v>37</v>
      </c>
      <c r="H182" s="95" t="s">
        <v>37</v>
      </c>
      <c r="I182" s="95" t="s">
        <v>37</v>
      </c>
      <c r="J182" s="95" t="s">
        <v>37</v>
      </c>
      <c r="K182" s="95" t="s">
        <v>36</v>
      </c>
      <c r="L182" s="95" t="s">
        <v>36</v>
      </c>
      <c r="M182">
        <v>20</v>
      </c>
      <c r="N182" s="95" t="s">
        <v>36</v>
      </c>
      <c r="O182" s="95" t="s">
        <v>36</v>
      </c>
      <c r="P182" s="95" t="s">
        <v>38</v>
      </c>
      <c r="Q182" s="95" t="s">
        <v>36</v>
      </c>
      <c r="R182" s="95" t="s">
        <v>201</v>
      </c>
      <c r="S182" s="95" t="s">
        <v>247</v>
      </c>
      <c r="T182" s="95" t="s">
        <v>44</v>
      </c>
      <c r="U182" s="95" t="s">
        <v>1253</v>
      </c>
    </row>
    <row r="183" spans="1:21" x14ac:dyDescent="0.3">
      <c r="A183" s="95" t="s">
        <v>47</v>
      </c>
      <c r="B183" s="95" t="s">
        <v>333</v>
      </c>
      <c r="C183">
        <v>24</v>
      </c>
      <c r="D183" s="95" t="s">
        <v>275</v>
      </c>
      <c r="E183" s="95" t="s">
        <v>275</v>
      </c>
      <c r="F183">
        <v>0</v>
      </c>
      <c r="G183" s="95" t="s">
        <v>37</v>
      </c>
      <c r="H183" s="95" t="s">
        <v>37</v>
      </c>
      <c r="I183" s="95" t="s">
        <v>37</v>
      </c>
      <c r="J183" s="95" t="s">
        <v>37</v>
      </c>
      <c r="K183" s="95" t="s">
        <v>36</v>
      </c>
      <c r="L183" s="95" t="s">
        <v>37</v>
      </c>
      <c r="M183">
        <v>16</v>
      </c>
      <c r="N183" s="95" t="s">
        <v>36</v>
      </c>
      <c r="O183" s="95" t="s">
        <v>36</v>
      </c>
      <c r="P183" s="95" t="s">
        <v>38</v>
      </c>
      <c r="Q183" s="95" t="s">
        <v>36</v>
      </c>
      <c r="R183" s="95" t="s">
        <v>201</v>
      </c>
      <c r="S183" s="95" t="s">
        <v>247</v>
      </c>
      <c r="T183" s="95" t="s">
        <v>44</v>
      </c>
      <c r="U183" s="95" t="s">
        <v>1253</v>
      </c>
    </row>
    <row r="184" spans="1:21" x14ac:dyDescent="0.3">
      <c r="A184" s="95" t="s">
        <v>47</v>
      </c>
      <c r="B184" s="95" t="s">
        <v>332</v>
      </c>
      <c r="C184">
        <v>24</v>
      </c>
      <c r="D184" s="95" t="s">
        <v>275</v>
      </c>
      <c r="E184" s="95" t="s">
        <v>275</v>
      </c>
      <c r="F184">
        <v>0</v>
      </c>
      <c r="G184" s="95" t="s">
        <v>37</v>
      </c>
      <c r="H184" s="95" t="s">
        <v>37</v>
      </c>
      <c r="I184" s="95" t="s">
        <v>37</v>
      </c>
      <c r="J184" s="95" t="s">
        <v>37</v>
      </c>
      <c r="K184" s="95" t="s">
        <v>36</v>
      </c>
      <c r="L184" s="95" t="s">
        <v>37</v>
      </c>
      <c r="M184">
        <v>24</v>
      </c>
      <c r="N184" s="95" t="s">
        <v>36</v>
      </c>
      <c r="O184" s="95" t="s">
        <v>36</v>
      </c>
      <c r="P184" s="95" t="s">
        <v>38</v>
      </c>
      <c r="Q184" s="95" t="s">
        <v>36</v>
      </c>
      <c r="R184" s="95" t="s">
        <v>201</v>
      </c>
      <c r="S184" s="95" t="s">
        <v>247</v>
      </c>
      <c r="T184" s="95" t="s">
        <v>44</v>
      </c>
      <c r="U184" s="95" t="s">
        <v>1253</v>
      </c>
    </row>
    <row r="185" spans="1:21" x14ac:dyDescent="0.3">
      <c r="A185" s="95" t="s">
        <v>47</v>
      </c>
      <c r="B185" s="95" t="s">
        <v>331</v>
      </c>
      <c r="C185" t="s">
        <v>38</v>
      </c>
      <c r="D185" s="95" t="s">
        <v>327</v>
      </c>
      <c r="E185" s="95" t="s">
        <v>327</v>
      </c>
      <c r="F185" t="s">
        <v>38</v>
      </c>
      <c r="G185" s="95" t="s">
        <v>38</v>
      </c>
      <c r="H185" s="95" t="s">
        <v>247</v>
      </c>
      <c r="I185" s="95" t="s">
        <v>38</v>
      </c>
      <c r="J185" s="95" t="s">
        <v>38</v>
      </c>
      <c r="K185" s="95" t="s">
        <v>38</v>
      </c>
      <c r="L185" s="95" t="s">
        <v>38</v>
      </c>
      <c r="M185" t="s">
        <v>38</v>
      </c>
      <c r="N185" s="95" t="s">
        <v>38</v>
      </c>
      <c r="O185" s="95" t="s">
        <v>38</v>
      </c>
      <c r="P185" s="95" t="s">
        <v>38</v>
      </c>
      <c r="Q185" s="95" t="s">
        <v>38</v>
      </c>
      <c r="R185" s="95" t="s">
        <v>38</v>
      </c>
      <c r="S185" s="95" t="s">
        <v>247</v>
      </c>
      <c r="T185" s="95" t="s">
        <v>247</v>
      </c>
      <c r="U185" s="95" t="s">
        <v>38</v>
      </c>
    </row>
    <row r="186" spans="1:21" x14ac:dyDescent="0.3">
      <c r="A186" s="95" t="s">
        <v>47</v>
      </c>
      <c r="B186" s="95" t="s">
        <v>330</v>
      </c>
      <c r="C186" t="s">
        <v>38</v>
      </c>
      <c r="D186" s="95" t="s">
        <v>327</v>
      </c>
      <c r="E186" s="95" t="s">
        <v>327</v>
      </c>
      <c r="F186" t="s">
        <v>38</v>
      </c>
      <c r="G186" s="95" t="s">
        <v>247</v>
      </c>
      <c r="H186" s="95" t="s">
        <v>247</v>
      </c>
      <c r="I186" s="95" t="s">
        <v>38</v>
      </c>
      <c r="J186" s="95" t="s">
        <v>38</v>
      </c>
      <c r="K186" s="95" t="s">
        <v>38</v>
      </c>
      <c r="L186" s="95" t="s">
        <v>38</v>
      </c>
      <c r="M186" t="s">
        <v>38</v>
      </c>
      <c r="N186" s="95" t="s">
        <v>38</v>
      </c>
      <c r="O186" s="95" t="s">
        <v>38</v>
      </c>
      <c r="P186" s="95" t="s">
        <v>38</v>
      </c>
      <c r="Q186" s="95" t="s">
        <v>38</v>
      </c>
      <c r="R186" s="95" t="s">
        <v>38</v>
      </c>
      <c r="S186" s="95" t="s">
        <v>247</v>
      </c>
      <c r="T186" s="95" t="s">
        <v>247</v>
      </c>
      <c r="U186" s="95" t="s">
        <v>38</v>
      </c>
    </row>
    <row r="187" spans="1:21" x14ac:dyDescent="0.3">
      <c r="A187" s="95" t="s">
        <v>47</v>
      </c>
      <c r="B187" s="95" t="s">
        <v>329</v>
      </c>
      <c r="C187" t="s">
        <v>38</v>
      </c>
      <c r="D187" s="95" t="s">
        <v>327</v>
      </c>
      <c r="E187" s="95" t="s">
        <v>327</v>
      </c>
      <c r="F187" t="s">
        <v>38</v>
      </c>
      <c r="G187" s="95" t="s">
        <v>247</v>
      </c>
      <c r="H187" s="95" t="s">
        <v>247</v>
      </c>
      <c r="I187" s="95" t="s">
        <v>38</v>
      </c>
      <c r="J187" s="95" t="s">
        <v>38</v>
      </c>
      <c r="K187" s="95" t="s">
        <v>38</v>
      </c>
      <c r="L187" s="95" t="s">
        <v>38</v>
      </c>
      <c r="M187" t="s">
        <v>38</v>
      </c>
      <c r="N187" s="95" t="s">
        <v>38</v>
      </c>
      <c r="O187" s="95" t="s">
        <v>38</v>
      </c>
      <c r="P187" s="95" t="s">
        <v>38</v>
      </c>
      <c r="Q187" s="95" t="s">
        <v>38</v>
      </c>
      <c r="R187" s="95" t="s">
        <v>38</v>
      </c>
      <c r="S187" s="95" t="s">
        <v>247</v>
      </c>
      <c r="T187" s="95" t="s">
        <v>247</v>
      </c>
      <c r="U187" s="95" t="s">
        <v>38</v>
      </c>
    </row>
    <row r="188" spans="1:21" x14ac:dyDescent="0.3">
      <c r="A188" s="95" t="s">
        <v>47</v>
      </c>
      <c r="B188" s="95" t="s">
        <v>328</v>
      </c>
      <c r="C188" t="s">
        <v>38</v>
      </c>
      <c r="D188" s="95" t="s">
        <v>327</v>
      </c>
      <c r="E188" s="95" t="s">
        <v>327</v>
      </c>
      <c r="F188" t="s">
        <v>38</v>
      </c>
      <c r="G188" s="95" t="s">
        <v>247</v>
      </c>
      <c r="H188" s="95" t="s">
        <v>247</v>
      </c>
      <c r="I188" s="95" t="s">
        <v>38</v>
      </c>
      <c r="J188" s="95" t="s">
        <v>38</v>
      </c>
      <c r="K188" s="95" t="s">
        <v>38</v>
      </c>
      <c r="L188" s="95" t="s">
        <v>38</v>
      </c>
      <c r="M188" t="s">
        <v>38</v>
      </c>
      <c r="N188" s="95" t="s">
        <v>38</v>
      </c>
      <c r="O188" s="95" t="s">
        <v>38</v>
      </c>
      <c r="P188" s="95" t="s">
        <v>38</v>
      </c>
      <c r="Q188" s="95" t="s">
        <v>36</v>
      </c>
      <c r="R188" s="95" t="s">
        <v>38</v>
      </c>
      <c r="S188" s="95" t="s">
        <v>247</v>
      </c>
      <c r="T188" s="95" t="s">
        <v>247</v>
      </c>
      <c r="U188" s="95" t="s">
        <v>247</v>
      </c>
    </row>
    <row r="189" spans="1:21" x14ac:dyDescent="0.3">
      <c r="A189" s="95" t="s">
        <v>1038</v>
      </c>
      <c r="B189" s="95" t="s">
        <v>492</v>
      </c>
      <c r="C189">
        <v>1</v>
      </c>
      <c r="D189" s="95" t="s">
        <v>33</v>
      </c>
      <c r="E189" s="95" t="s">
        <v>33</v>
      </c>
      <c r="F189">
        <v>520</v>
      </c>
      <c r="G189" s="95" t="s">
        <v>36</v>
      </c>
      <c r="H189" s="95" t="s">
        <v>36</v>
      </c>
      <c r="I189" s="95" t="s">
        <v>36</v>
      </c>
      <c r="J189" s="95" t="s">
        <v>36</v>
      </c>
      <c r="K189" s="95" t="s">
        <v>37</v>
      </c>
      <c r="L189" s="95" t="s">
        <v>36</v>
      </c>
      <c r="M189">
        <v>72</v>
      </c>
      <c r="N189" s="95" t="s">
        <v>37</v>
      </c>
      <c r="O189" s="95" t="s">
        <v>38</v>
      </c>
      <c r="P189" s="95" t="s">
        <v>38</v>
      </c>
      <c r="Q189" s="95" t="s">
        <v>36</v>
      </c>
      <c r="R189" s="95" t="s">
        <v>204</v>
      </c>
      <c r="S189" s="95" t="s">
        <v>39</v>
      </c>
      <c r="T189" s="95" t="s">
        <v>44</v>
      </c>
      <c r="U189" s="95" t="s">
        <v>1253</v>
      </c>
    </row>
    <row r="190" spans="1:21" x14ac:dyDescent="0.3">
      <c r="A190" s="95" t="s">
        <v>1205</v>
      </c>
      <c r="B190" s="95" t="s">
        <v>492</v>
      </c>
      <c r="C190">
        <v>1</v>
      </c>
      <c r="D190" s="95" t="s">
        <v>33</v>
      </c>
      <c r="E190" s="95" t="s">
        <v>33</v>
      </c>
      <c r="F190">
        <v>520</v>
      </c>
      <c r="G190" s="95" t="s">
        <v>36</v>
      </c>
      <c r="H190" s="95" t="s">
        <v>36</v>
      </c>
      <c r="I190" s="95" t="s">
        <v>36</v>
      </c>
      <c r="J190" s="95" t="s">
        <v>36</v>
      </c>
      <c r="K190" s="95" t="s">
        <v>37</v>
      </c>
      <c r="L190" s="95" t="s">
        <v>36</v>
      </c>
      <c r="M190">
        <v>72</v>
      </c>
      <c r="N190" s="95" t="s">
        <v>37</v>
      </c>
      <c r="O190" s="95" t="s">
        <v>38</v>
      </c>
      <c r="P190" s="95" t="s">
        <v>38</v>
      </c>
      <c r="Q190" s="95" t="s">
        <v>36</v>
      </c>
      <c r="R190" s="95" t="s">
        <v>204</v>
      </c>
      <c r="S190" s="95" t="s">
        <v>39</v>
      </c>
      <c r="T190" s="95" t="s">
        <v>44</v>
      </c>
      <c r="U190" s="95" t="s">
        <v>1253</v>
      </c>
    </row>
    <row r="191" spans="1:21" x14ac:dyDescent="0.3">
      <c r="A191" s="95" t="s">
        <v>1067</v>
      </c>
      <c r="B191" s="95" t="s">
        <v>492</v>
      </c>
      <c r="C191">
        <v>1</v>
      </c>
      <c r="D191" s="95" t="s">
        <v>33</v>
      </c>
      <c r="E191" s="95" t="s">
        <v>33</v>
      </c>
      <c r="F191">
        <v>520</v>
      </c>
      <c r="G191" s="95" t="s">
        <v>36</v>
      </c>
      <c r="H191" s="95" t="s">
        <v>36</v>
      </c>
      <c r="I191" s="95" t="s">
        <v>36</v>
      </c>
      <c r="J191" s="95" t="s">
        <v>36</v>
      </c>
      <c r="K191" s="95" t="s">
        <v>37</v>
      </c>
      <c r="L191" s="95" t="s">
        <v>36</v>
      </c>
      <c r="M191">
        <v>72</v>
      </c>
      <c r="N191" s="95" t="s">
        <v>37</v>
      </c>
      <c r="O191" s="95" t="s">
        <v>38</v>
      </c>
      <c r="P191" s="95" t="s">
        <v>38</v>
      </c>
      <c r="Q191" s="95" t="s">
        <v>36</v>
      </c>
      <c r="R191" s="95" t="s">
        <v>204</v>
      </c>
      <c r="S191" s="95" t="s">
        <v>39</v>
      </c>
      <c r="T191" s="95" t="s">
        <v>44</v>
      </c>
      <c r="U191" s="95" t="s">
        <v>1253</v>
      </c>
    </row>
    <row r="192" spans="1:21" x14ac:dyDescent="0.3">
      <c r="A192" s="95" t="s">
        <v>1039</v>
      </c>
      <c r="B192" s="95" t="s">
        <v>478</v>
      </c>
      <c r="C192">
        <v>2</v>
      </c>
      <c r="D192" s="95" t="s">
        <v>33</v>
      </c>
      <c r="E192" s="95" t="s">
        <v>33</v>
      </c>
      <c r="F192">
        <v>1</v>
      </c>
      <c r="G192" s="95" t="s">
        <v>37</v>
      </c>
      <c r="H192" s="95" t="s">
        <v>37</v>
      </c>
      <c r="I192" s="95" t="s">
        <v>37</v>
      </c>
      <c r="J192" s="95" t="s">
        <v>37</v>
      </c>
      <c r="K192" s="95" t="s">
        <v>36</v>
      </c>
      <c r="L192" s="95" t="s">
        <v>36</v>
      </c>
      <c r="M192">
        <v>24</v>
      </c>
      <c r="N192" s="95" t="s">
        <v>36</v>
      </c>
      <c r="O192" s="95" t="s">
        <v>38</v>
      </c>
      <c r="P192" s="95" t="s">
        <v>38</v>
      </c>
      <c r="Q192" s="95" t="s">
        <v>36</v>
      </c>
      <c r="R192" s="95" t="s">
        <v>201</v>
      </c>
      <c r="S192" s="95" t="s">
        <v>40</v>
      </c>
      <c r="T192" s="95" t="s">
        <v>44</v>
      </c>
      <c r="U192" s="95" t="s">
        <v>1253</v>
      </c>
    </row>
    <row r="193" spans="1:21" x14ac:dyDescent="0.3">
      <c r="A193" s="95" t="s">
        <v>1118</v>
      </c>
      <c r="B193" s="95" t="s">
        <v>478</v>
      </c>
      <c r="C193">
        <v>2</v>
      </c>
      <c r="D193" s="95" t="s">
        <v>33</v>
      </c>
      <c r="E193" s="95" t="s">
        <v>33</v>
      </c>
      <c r="F193">
        <v>1</v>
      </c>
      <c r="G193" s="95" t="s">
        <v>37</v>
      </c>
      <c r="H193" s="95" t="s">
        <v>37</v>
      </c>
      <c r="I193" s="95" t="s">
        <v>37</v>
      </c>
      <c r="J193" s="95" t="s">
        <v>37</v>
      </c>
      <c r="K193" s="95" t="s">
        <v>36</v>
      </c>
      <c r="L193" s="95" t="s">
        <v>36</v>
      </c>
      <c r="M193">
        <v>24</v>
      </c>
      <c r="N193" s="95" t="s">
        <v>36</v>
      </c>
      <c r="O193" s="95" t="s">
        <v>38</v>
      </c>
      <c r="P193" s="95" t="s">
        <v>38</v>
      </c>
      <c r="Q193" s="95" t="s">
        <v>36</v>
      </c>
      <c r="R193" s="95" t="s">
        <v>201</v>
      </c>
      <c r="S193" s="95" t="s">
        <v>40</v>
      </c>
      <c r="T193" s="95" t="s">
        <v>44</v>
      </c>
      <c r="U193" s="95" t="s">
        <v>1253</v>
      </c>
    </row>
    <row r="194" spans="1:21" x14ac:dyDescent="0.3">
      <c r="A194" s="95" t="s">
        <v>1061</v>
      </c>
      <c r="B194" s="95" t="s">
        <v>478</v>
      </c>
      <c r="C194">
        <v>2</v>
      </c>
      <c r="D194" s="95" t="s">
        <v>33</v>
      </c>
      <c r="E194" s="95" t="s">
        <v>33</v>
      </c>
      <c r="F194">
        <v>1</v>
      </c>
      <c r="G194" s="95" t="s">
        <v>37</v>
      </c>
      <c r="H194" s="95" t="s">
        <v>37</v>
      </c>
      <c r="I194" s="95" t="s">
        <v>37</v>
      </c>
      <c r="J194" s="95" t="s">
        <v>37</v>
      </c>
      <c r="K194" s="95" t="s">
        <v>36</v>
      </c>
      <c r="L194" s="95" t="s">
        <v>36</v>
      </c>
      <c r="M194">
        <v>24</v>
      </c>
      <c r="N194" s="95" t="s">
        <v>36</v>
      </c>
      <c r="O194" s="95" t="s">
        <v>38</v>
      </c>
      <c r="P194" s="95" t="s">
        <v>38</v>
      </c>
      <c r="Q194" s="95" t="s">
        <v>36</v>
      </c>
      <c r="R194" s="95" t="s">
        <v>201</v>
      </c>
      <c r="S194" s="95" t="s">
        <v>40</v>
      </c>
      <c r="T194" s="95" t="s">
        <v>44</v>
      </c>
      <c r="U194" s="95" t="s">
        <v>1253</v>
      </c>
    </row>
    <row r="195" spans="1:21" x14ac:dyDescent="0.3">
      <c r="A195" s="95" t="s">
        <v>1040</v>
      </c>
      <c r="B195" s="95" t="s">
        <v>475</v>
      </c>
      <c r="C195">
        <v>3</v>
      </c>
      <c r="D195" s="95" t="s">
        <v>33</v>
      </c>
      <c r="E195" s="95" t="s">
        <v>33</v>
      </c>
      <c r="F195">
        <v>120</v>
      </c>
      <c r="G195" s="95" t="s">
        <v>36</v>
      </c>
      <c r="H195" s="95" t="s">
        <v>36</v>
      </c>
      <c r="I195" s="95" t="s">
        <v>36</v>
      </c>
      <c r="J195" s="95" t="s">
        <v>36</v>
      </c>
      <c r="K195" s="95" t="s">
        <v>37</v>
      </c>
      <c r="L195" s="95" t="s">
        <v>36</v>
      </c>
      <c r="M195">
        <v>12</v>
      </c>
      <c r="N195" s="95" t="s">
        <v>36</v>
      </c>
      <c r="O195" s="95" t="s">
        <v>38</v>
      </c>
      <c r="P195" s="95" t="s">
        <v>38</v>
      </c>
      <c r="Q195" s="95" t="s">
        <v>36</v>
      </c>
      <c r="R195" s="95" t="s">
        <v>204</v>
      </c>
      <c r="S195" s="95" t="s">
        <v>40</v>
      </c>
      <c r="T195" s="95" t="s">
        <v>44</v>
      </c>
      <c r="U195" s="95" t="s">
        <v>1253</v>
      </c>
    </row>
    <row r="196" spans="1:21" x14ac:dyDescent="0.3">
      <c r="A196" s="95" t="s">
        <v>1209</v>
      </c>
      <c r="B196" s="95" t="s">
        <v>475</v>
      </c>
      <c r="C196">
        <v>3</v>
      </c>
      <c r="D196" s="95" t="s">
        <v>33</v>
      </c>
      <c r="E196" s="95" t="s">
        <v>33</v>
      </c>
      <c r="F196">
        <v>120</v>
      </c>
      <c r="G196" s="95" t="s">
        <v>36</v>
      </c>
      <c r="H196" s="95" t="s">
        <v>36</v>
      </c>
      <c r="I196" s="95" t="s">
        <v>36</v>
      </c>
      <c r="J196" s="95" t="s">
        <v>36</v>
      </c>
      <c r="K196" s="95" t="s">
        <v>37</v>
      </c>
      <c r="L196" s="95" t="s">
        <v>36</v>
      </c>
      <c r="M196">
        <v>12</v>
      </c>
      <c r="N196" s="95" t="s">
        <v>36</v>
      </c>
      <c r="O196" s="95" t="s">
        <v>38</v>
      </c>
      <c r="P196" s="95" t="s">
        <v>38</v>
      </c>
      <c r="Q196" s="95" t="s">
        <v>36</v>
      </c>
      <c r="R196" s="95" t="s">
        <v>204</v>
      </c>
      <c r="S196" s="95" t="s">
        <v>40</v>
      </c>
      <c r="T196" s="95" t="s">
        <v>44</v>
      </c>
      <c r="U196" s="95" t="s">
        <v>1253</v>
      </c>
    </row>
    <row r="197" spans="1:21" x14ac:dyDescent="0.3">
      <c r="A197" s="95" t="s">
        <v>1063</v>
      </c>
      <c r="B197" s="95" t="s">
        <v>475</v>
      </c>
      <c r="C197">
        <v>3</v>
      </c>
      <c r="D197" s="95" t="s">
        <v>33</v>
      </c>
      <c r="E197" s="95" t="s">
        <v>33</v>
      </c>
      <c r="F197">
        <v>120</v>
      </c>
      <c r="G197" s="95" t="s">
        <v>36</v>
      </c>
      <c r="H197" s="95" t="s">
        <v>36</v>
      </c>
      <c r="I197" s="95" t="s">
        <v>36</v>
      </c>
      <c r="J197" s="95" t="s">
        <v>36</v>
      </c>
      <c r="K197" s="95" t="s">
        <v>37</v>
      </c>
      <c r="L197" s="95" t="s">
        <v>36</v>
      </c>
      <c r="M197">
        <v>12</v>
      </c>
      <c r="N197" s="95" t="s">
        <v>36</v>
      </c>
      <c r="O197" s="95" t="s">
        <v>38</v>
      </c>
      <c r="P197" s="95" t="s">
        <v>38</v>
      </c>
      <c r="Q197" s="95" t="s">
        <v>36</v>
      </c>
      <c r="R197" s="95" t="s">
        <v>204</v>
      </c>
      <c r="S197" s="95" t="s">
        <v>40</v>
      </c>
      <c r="T197" s="95" t="s">
        <v>44</v>
      </c>
      <c r="U197" s="95" t="s">
        <v>1253</v>
      </c>
    </row>
    <row r="198" spans="1:21" x14ac:dyDescent="0.3">
      <c r="A198" s="95" t="s">
        <v>1041</v>
      </c>
      <c r="B198" s="95" t="s">
        <v>472</v>
      </c>
      <c r="C198">
        <v>4</v>
      </c>
      <c r="D198" s="95" t="s">
        <v>33</v>
      </c>
      <c r="E198" s="95" t="s">
        <v>33</v>
      </c>
      <c r="F198">
        <v>1</v>
      </c>
      <c r="G198" s="95" t="s">
        <v>37</v>
      </c>
      <c r="H198" s="95" t="s">
        <v>37</v>
      </c>
      <c r="I198" s="95" t="s">
        <v>37</v>
      </c>
      <c r="J198" s="95" t="s">
        <v>37</v>
      </c>
      <c r="K198" s="95" t="s">
        <v>36</v>
      </c>
      <c r="L198" s="95" t="s">
        <v>36</v>
      </c>
      <c r="M198">
        <v>24</v>
      </c>
      <c r="N198" s="95" t="s">
        <v>36</v>
      </c>
      <c r="O198" s="95" t="s">
        <v>38</v>
      </c>
      <c r="P198" s="95" t="s">
        <v>38</v>
      </c>
      <c r="Q198" s="95" t="s">
        <v>36</v>
      </c>
      <c r="R198" s="95" t="s">
        <v>201</v>
      </c>
      <c r="S198" s="95" t="s">
        <v>41</v>
      </c>
      <c r="T198" s="95" t="s">
        <v>44</v>
      </c>
      <c r="U198" s="95" t="s">
        <v>1253</v>
      </c>
    </row>
    <row r="199" spans="1:21" x14ac:dyDescent="0.3">
      <c r="A199" s="95" t="s">
        <v>1208</v>
      </c>
      <c r="B199" s="95" t="s">
        <v>472</v>
      </c>
      <c r="C199">
        <v>4</v>
      </c>
      <c r="D199" s="95" t="s">
        <v>33</v>
      </c>
      <c r="E199" s="95" t="s">
        <v>33</v>
      </c>
      <c r="F199">
        <v>1</v>
      </c>
      <c r="G199" s="95" t="s">
        <v>37</v>
      </c>
      <c r="H199" s="95" t="s">
        <v>37</v>
      </c>
      <c r="I199" s="95" t="s">
        <v>37</v>
      </c>
      <c r="J199" s="95" t="s">
        <v>37</v>
      </c>
      <c r="K199" s="95" t="s">
        <v>36</v>
      </c>
      <c r="L199" s="95" t="s">
        <v>36</v>
      </c>
      <c r="M199">
        <v>24</v>
      </c>
      <c r="N199" s="95" t="s">
        <v>36</v>
      </c>
      <c r="O199" s="95" t="s">
        <v>38</v>
      </c>
      <c r="P199" s="95" t="s">
        <v>38</v>
      </c>
      <c r="Q199" s="95" t="s">
        <v>36</v>
      </c>
      <c r="R199" s="95" t="s">
        <v>201</v>
      </c>
      <c r="S199" s="95" t="s">
        <v>41</v>
      </c>
      <c r="T199" s="95" t="s">
        <v>44</v>
      </c>
      <c r="U199" s="95" t="s">
        <v>1253</v>
      </c>
    </row>
    <row r="200" spans="1:21" x14ac:dyDescent="0.3">
      <c r="A200" s="95" t="s">
        <v>1055</v>
      </c>
      <c r="B200" s="95" t="s">
        <v>472</v>
      </c>
      <c r="C200">
        <v>4</v>
      </c>
      <c r="D200" s="95" t="s">
        <v>33</v>
      </c>
      <c r="E200" s="95" t="s">
        <v>33</v>
      </c>
      <c r="F200">
        <v>1</v>
      </c>
      <c r="G200" s="95" t="s">
        <v>37</v>
      </c>
      <c r="H200" s="95" t="s">
        <v>37</v>
      </c>
      <c r="I200" s="95" t="s">
        <v>37</v>
      </c>
      <c r="J200" s="95" t="s">
        <v>37</v>
      </c>
      <c r="K200" s="95" t="s">
        <v>36</v>
      </c>
      <c r="L200" s="95" t="s">
        <v>36</v>
      </c>
      <c r="M200">
        <v>24</v>
      </c>
      <c r="N200" s="95" t="s">
        <v>36</v>
      </c>
      <c r="O200" s="95" t="s">
        <v>38</v>
      </c>
      <c r="P200" s="95" t="s">
        <v>38</v>
      </c>
      <c r="Q200" s="95" t="s">
        <v>36</v>
      </c>
      <c r="R200" s="95" t="s">
        <v>201</v>
      </c>
      <c r="S200" s="95" t="s">
        <v>41</v>
      </c>
      <c r="T200" s="95" t="s">
        <v>44</v>
      </c>
      <c r="U200" s="95" t="s">
        <v>1253</v>
      </c>
    </row>
    <row r="201" spans="1:21" x14ac:dyDescent="0.3">
      <c r="A201" s="95" t="s">
        <v>1042</v>
      </c>
      <c r="B201" s="95" t="s">
        <v>469</v>
      </c>
      <c r="C201">
        <v>5</v>
      </c>
      <c r="D201" s="95" t="s">
        <v>33</v>
      </c>
      <c r="E201" s="95" t="s">
        <v>33</v>
      </c>
      <c r="F201">
        <v>7</v>
      </c>
      <c r="G201" s="95" t="s">
        <v>36</v>
      </c>
      <c r="H201" s="95" t="s">
        <v>36</v>
      </c>
      <c r="I201" s="95" t="s">
        <v>36</v>
      </c>
      <c r="J201" s="95" t="s">
        <v>36</v>
      </c>
      <c r="K201" s="95" t="s">
        <v>37</v>
      </c>
      <c r="L201" s="95" t="s">
        <v>36</v>
      </c>
      <c r="M201">
        <v>24</v>
      </c>
      <c r="N201" s="95" t="s">
        <v>36</v>
      </c>
      <c r="O201" s="95" t="s">
        <v>38</v>
      </c>
      <c r="P201" s="95" t="s">
        <v>38</v>
      </c>
      <c r="Q201" s="95" t="s">
        <v>36</v>
      </c>
      <c r="R201" s="95" t="s">
        <v>201</v>
      </c>
      <c r="S201" s="95" t="s">
        <v>40</v>
      </c>
      <c r="T201" s="95" t="s">
        <v>44</v>
      </c>
      <c r="U201" s="95" t="s">
        <v>1253</v>
      </c>
    </row>
    <row r="202" spans="1:21" x14ac:dyDescent="0.3">
      <c r="A202" s="95" t="s">
        <v>1210</v>
      </c>
      <c r="B202" s="95" t="s">
        <v>469</v>
      </c>
      <c r="C202">
        <v>5</v>
      </c>
      <c r="D202" s="95" t="s">
        <v>33</v>
      </c>
      <c r="E202" s="95" t="s">
        <v>33</v>
      </c>
      <c r="F202">
        <v>7</v>
      </c>
      <c r="G202" s="95" t="s">
        <v>36</v>
      </c>
      <c r="H202" s="95" t="s">
        <v>36</v>
      </c>
      <c r="I202" s="95" t="s">
        <v>36</v>
      </c>
      <c r="J202" s="95" t="s">
        <v>36</v>
      </c>
      <c r="K202" s="95" t="s">
        <v>37</v>
      </c>
      <c r="L202" s="95" t="s">
        <v>36</v>
      </c>
      <c r="M202">
        <v>24</v>
      </c>
      <c r="N202" s="95" t="s">
        <v>36</v>
      </c>
      <c r="O202" s="95" t="s">
        <v>38</v>
      </c>
      <c r="P202" s="95" t="s">
        <v>38</v>
      </c>
      <c r="Q202" s="95" t="s">
        <v>36</v>
      </c>
      <c r="R202" s="95" t="s">
        <v>201</v>
      </c>
      <c r="S202" s="95" t="s">
        <v>40</v>
      </c>
      <c r="T202" s="95" t="s">
        <v>44</v>
      </c>
      <c r="U202" s="95" t="s">
        <v>1253</v>
      </c>
    </row>
    <row r="203" spans="1:21" x14ac:dyDescent="0.3">
      <c r="A203" s="95" t="s">
        <v>1057</v>
      </c>
      <c r="B203" s="95" t="s">
        <v>469</v>
      </c>
      <c r="C203">
        <v>5</v>
      </c>
      <c r="D203" s="95" t="s">
        <v>33</v>
      </c>
      <c r="E203" s="95" t="s">
        <v>33</v>
      </c>
      <c r="F203">
        <v>7</v>
      </c>
      <c r="G203" s="95" t="s">
        <v>36</v>
      </c>
      <c r="H203" s="95" t="s">
        <v>36</v>
      </c>
      <c r="I203" s="95" t="s">
        <v>36</v>
      </c>
      <c r="J203" s="95" t="s">
        <v>36</v>
      </c>
      <c r="K203" s="95" t="s">
        <v>37</v>
      </c>
      <c r="L203" s="95" t="s">
        <v>36</v>
      </c>
      <c r="M203">
        <v>24</v>
      </c>
      <c r="N203" s="95" t="s">
        <v>36</v>
      </c>
      <c r="O203" s="95" t="s">
        <v>38</v>
      </c>
      <c r="P203" s="95" t="s">
        <v>38</v>
      </c>
      <c r="Q203" s="95" t="s">
        <v>36</v>
      </c>
      <c r="R203" s="95" t="s">
        <v>201</v>
      </c>
      <c r="S203" s="95" t="s">
        <v>40</v>
      </c>
      <c r="T203" s="95" t="s">
        <v>44</v>
      </c>
      <c r="U203" s="95" t="s">
        <v>1253</v>
      </c>
    </row>
    <row r="204" spans="1:21" x14ac:dyDescent="0.3">
      <c r="A204" s="95" t="s">
        <v>1043</v>
      </c>
      <c r="B204" s="95" t="s">
        <v>466</v>
      </c>
      <c r="C204">
        <v>6</v>
      </c>
      <c r="D204" s="95" t="s">
        <v>33</v>
      </c>
      <c r="E204" s="95" t="s">
        <v>33</v>
      </c>
      <c r="F204">
        <v>1</v>
      </c>
      <c r="G204" s="95" t="s">
        <v>37</v>
      </c>
      <c r="H204" s="95" t="s">
        <v>37</v>
      </c>
      <c r="I204" s="95" t="s">
        <v>37</v>
      </c>
      <c r="J204" s="95" t="s">
        <v>37</v>
      </c>
      <c r="K204" s="95" t="s">
        <v>36</v>
      </c>
      <c r="L204" s="95" t="s">
        <v>36</v>
      </c>
      <c r="M204" t="s">
        <v>38</v>
      </c>
      <c r="N204" s="95" t="s">
        <v>37</v>
      </c>
      <c r="O204" s="95" t="s">
        <v>38</v>
      </c>
      <c r="P204" s="95" t="s">
        <v>38</v>
      </c>
      <c r="Q204" s="95" t="s">
        <v>36</v>
      </c>
      <c r="R204" s="95" t="s">
        <v>202</v>
      </c>
      <c r="S204" s="95" t="s">
        <v>39</v>
      </c>
      <c r="T204" s="95" t="s">
        <v>44</v>
      </c>
      <c r="U204" s="95" t="s">
        <v>1253</v>
      </c>
    </row>
    <row r="205" spans="1:21" x14ac:dyDescent="0.3">
      <c r="A205" s="95" t="s">
        <v>1206</v>
      </c>
      <c r="B205" s="95" t="s">
        <v>466</v>
      </c>
      <c r="C205">
        <v>6</v>
      </c>
      <c r="D205" s="95" t="s">
        <v>33</v>
      </c>
      <c r="E205" s="95" t="s">
        <v>33</v>
      </c>
      <c r="F205">
        <v>1</v>
      </c>
      <c r="G205" s="95" t="s">
        <v>37</v>
      </c>
      <c r="H205" s="95" t="s">
        <v>37</v>
      </c>
      <c r="I205" s="95" t="s">
        <v>37</v>
      </c>
      <c r="J205" s="95" t="s">
        <v>37</v>
      </c>
      <c r="K205" s="95" t="s">
        <v>36</v>
      </c>
      <c r="L205" s="95" t="s">
        <v>36</v>
      </c>
      <c r="M205" t="s">
        <v>38</v>
      </c>
      <c r="N205" s="95" t="s">
        <v>37</v>
      </c>
      <c r="O205" s="95" t="s">
        <v>38</v>
      </c>
      <c r="P205" s="95" t="s">
        <v>38</v>
      </c>
      <c r="Q205" s="95" t="s">
        <v>36</v>
      </c>
      <c r="R205" s="95" t="s">
        <v>202</v>
      </c>
      <c r="S205" s="95" t="s">
        <v>39</v>
      </c>
      <c r="T205" s="95" t="s">
        <v>44</v>
      </c>
      <c r="U205" s="95" t="s">
        <v>1253</v>
      </c>
    </row>
    <row r="206" spans="1:21" x14ac:dyDescent="0.3">
      <c r="A206" s="95" t="s">
        <v>1056</v>
      </c>
      <c r="B206" s="95" t="s">
        <v>466</v>
      </c>
      <c r="C206">
        <v>6</v>
      </c>
      <c r="D206" s="95" t="s">
        <v>33</v>
      </c>
      <c r="E206" s="95" t="s">
        <v>33</v>
      </c>
      <c r="F206">
        <v>1</v>
      </c>
      <c r="G206" s="95" t="s">
        <v>37</v>
      </c>
      <c r="H206" s="95" t="s">
        <v>37</v>
      </c>
      <c r="I206" s="95" t="s">
        <v>37</v>
      </c>
      <c r="J206" s="95" t="s">
        <v>37</v>
      </c>
      <c r="K206" s="95" t="s">
        <v>36</v>
      </c>
      <c r="L206" s="95" t="s">
        <v>36</v>
      </c>
      <c r="M206" t="s">
        <v>38</v>
      </c>
      <c r="N206" s="95" t="s">
        <v>37</v>
      </c>
      <c r="O206" s="95" t="s">
        <v>38</v>
      </c>
      <c r="P206" s="95" t="s">
        <v>38</v>
      </c>
      <c r="Q206" s="95" t="s">
        <v>36</v>
      </c>
      <c r="R206" s="95" t="s">
        <v>202</v>
      </c>
      <c r="S206" s="95" t="s">
        <v>39</v>
      </c>
      <c r="T206" s="95" t="s">
        <v>44</v>
      </c>
      <c r="U206" s="95" t="s">
        <v>1253</v>
      </c>
    </row>
    <row r="207" spans="1:21" x14ac:dyDescent="0.3">
      <c r="A207" s="95" t="s">
        <v>1044</v>
      </c>
      <c r="B207" s="95" t="s">
        <v>463</v>
      </c>
      <c r="C207">
        <v>7</v>
      </c>
      <c r="D207" s="95" t="s">
        <v>33</v>
      </c>
      <c r="E207" s="95" t="s">
        <v>33</v>
      </c>
      <c r="F207">
        <v>5</v>
      </c>
      <c r="G207" s="95" t="s">
        <v>36</v>
      </c>
      <c r="H207" s="95" t="s">
        <v>36</v>
      </c>
      <c r="I207" s="95" t="s">
        <v>36</v>
      </c>
      <c r="J207" s="95" t="s">
        <v>37</v>
      </c>
      <c r="K207" s="95" t="s">
        <v>36</v>
      </c>
      <c r="L207" s="95" t="s">
        <v>36</v>
      </c>
      <c r="M207" t="s">
        <v>38</v>
      </c>
      <c r="N207" s="95" t="s">
        <v>37</v>
      </c>
      <c r="O207" s="95" t="s">
        <v>38</v>
      </c>
      <c r="P207" s="95" t="s">
        <v>38</v>
      </c>
      <c r="Q207" s="95" t="s">
        <v>36</v>
      </c>
      <c r="R207" s="95" t="s">
        <v>200</v>
      </c>
      <c r="S207" s="95" t="s">
        <v>39</v>
      </c>
      <c r="T207" s="95" t="s">
        <v>44</v>
      </c>
      <c r="U207" s="95" t="s">
        <v>1253</v>
      </c>
    </row>
    <row r="208" spans="1:21" x14ac:dyDescent="0.3">
      <c r="A208" s="95" t="s">
        <v>1207</v>
      </c>
      <c r="B208" s="95" t="s">
        <v>463</v>
      </c>
      <c r="C208">
        <v>7</v>
      </c>
      <c r="D208" s="95" t="s">
        <v>33</v>
      </c>
      <c r="E208" s="95" t="s">
        <v>33</v>
      </c>
      <c r="F208">
        <v>5</v>
      </c>
      <c r="G208" s="95" t="s">
        <v>36</v>
      </c>
      <c r="H208" s="95" t="s">
        <v>36</v>
      </c>
      <c r="I208" s="95" t="s">
        <v>36</v>
      </c>
      <c r="J208" s="95" t="s">
        <v>37</v>
      </c>
      <c r="K208" s="95" t="s">
        <v>36</v>
      </c>
      <c r="L208" s="95" t="s">
        <v>36</v>
      </c>
      <c r="M208" t="s">
        <v>38</v>
      </c>
      <c r="N208" s="95" t="s">
        <v>37</v>
      </c>
      <c r="O208" s="95" t="s">
        <v>38</v>
      </c>
      <c r="P208" s="95" t="s">
        <v>38</v>
      </c>
      <c r="Q208" s="95" t="s">
        <v>36</v>
      </c>
      <c r="R208" s="95" t="s">
        <v>200</v>
      </c>
      <c r="S208" s="95" t="s">
        <v>39</v>
      </c>
      <c r="T208" s="95" t="s">
        <v>44</v>
      </c>
      <c r="U208" s="95" t="s">
        <v>1253</v>
      </c>
    </row>
    <row r="209" spans="1:21" x14ac:dyDescent="0.3">
      <c r="A209" s="95" t="s">
        <v>1060</v>
      </c>
      <c r="B209" s="95" t="s">
        <v>463</v>
      </c>
      <c r="C209">
        <v>7</v>
      </c>
      <c r="D209" s="95" t="s">
        <v>33</v>
      </c>
      <c r="E209" s="95" t="s">
        <v>33</v>
      </c>
      <c r="F209">
        <v>5</v>
      </c>
      <c r="G209" s="95" t="s">
        <v>36</v>
      </c>
      <c r="H209" s="95" t="s">
        <v>36</v>
      </c>
      <c r="I209" s="95" t="s">
        <v>36</v>
      </c>
      <c r="J209" s="95" t="s">
        <v>37</v>
      </c>
      <c r="K209" s="95" t="s">
        <v>36</v>
      </c>
      <c r="L209" s="95" t="s">
        <v>36</v>
      </c>
      <c r="M209" t="s">
        <v>38</v>
      </c>
      <c r="N209" s="95" t="s">
        <v>37</v>
      </c>
      <c r="O209" s="95" t="s">
        <v>38</v>
      </c>
      <c r="P209" s="95" t="s">
        <v>38</v>
      </c>
      <c r="Q209" s="95" t="s">
        <v>36</v>
      </c>
      <c r="R209" s="95" t="s">
        <v>200</v>
      </c>
      <c r="S209" s="95" t="s">
        <v>39</v>
      </c>
      <c r="T209" s="95" t="s">
        <v>44</v>
      </c>
      <c r="U209" s="95" t="s">
        <v>1253</v>
      </c>
    </row>
    <row r="210" spans="1:21" x14ac:dyDescent="0.3">
      <c r="A210" s="95" t="s">
        <v>1045</v>
      </c>
      <c r="B210" s="95" t="s">
        <v>460</v>
      </c>
      <c r="C210">
        <v>8</v>
      </c>
      <c r="D210" s="95" t="s">
        <v>33</v>
      </c>
      <c r="E210" s="95" t="s">
        <v>33</v>
      </c>
      <c r="F210">
        <v>9</v>
      </c>
      <c r="G210" s="95" t="s">
        <v>36</v>
      </c>
      <c r="H210" s="95" t="s">
        <v>36</v>
      </c>
      <c r="I210" s="95" t="s">
        <v>36</v>
      </c>
      <c r="J210" s="95" t="s">
        <v>36</v>
      </c>
      <c r="K210" s="95" t="s">
        <v>37</v>
      </c>
      <c r="L210" s="95" t="s">
        <v>36</v>
      </c>
      <c r="M210" t="s">
        <v>38</v>
      </c>
      <c r="N210" s="95" t="s">
        <v>36</v>
      </c>
      <c r="O210" s="95" t="s">
        <v>38</v>
      </c>
      <c r="P210" s="95" t="s">
        <v>38</v>
      </c>
      <c r="Q210" s="95" t="s">
        <v>36</v>
      </c>
      <c r="R210" s="95" t="s">
        <v>203</v>
      </c>
      <c r="S210" s="95" t="s">
        <v>40</v>
      </c>
      <c r="T210" s="95" t="s">
        <v>44</v>
      </c>
      <c r="U210" s="95" t="s">
        <v>1253</v>
      </c>
    </row>
    <row r="211" spans="1:21" x14ac:dyDescent="0.3">
      <c r="A211" s="95" t="s">
        <v>1211</v>
      </c>
      <c r="B211" s="95" t="s">
        <v>460</v>
      </c>
      <c r="C211">
        <v>8</v>
      </c>
      <c r="D211" s="95" t="s">
        <v>33</v>
      </c>
      <c r="E211" s="95" t="s">
        <v>33</v>
      </c>
      <c r="F211">
        <v>9</v>
      </c>
      <c r="G211" s="95" t="s">
        <v>36</v>
      </c>
      <c r="H211" s="95" t="s">
        <v>36</v>
      </c>
      <c r="I211" s="95" t="s">
        <v>36</v>
      </c>
      <c r="J211" s="95" t="s">
        <v>36</v>
      </c>
      <c r="K211" s="95" t="s">
        <v>37</v>
      </c>
      <c r="L211" s="95" t="s">
        <v>36</v>
      </c>
      <c r="M211" t="s">
        <v>38</v>
      </c>
      <c r="N211" s="95" t="s">
        <v>36</v>
      </c>
      <c r="O211" s="95" t="s">
        <v>38</v>
      </c>
      <c r="P211" s="95" t="s">
        <v>38</v>
      </c>
      <c r="Q211" s="95" t="s">
        <v>36</v>
      </c>
      <c r="R211" s="95" t="s">
        <v>203</v>
      </c>
      <c r="S211" s="95" t="s">
        <v>40</v>
      </c>
      <c r="T211" s="95" t="s">
        <v>44</v>
      </c>
      <c r="U211" s="95" t="s">
        <v>1253</v>
      </c>
    </row>
    <row r="212" spans="1:21" x14ac:dyDescent="0.3">
      <c r="A212" s="95" t="s">
        <v>1059</v>
      </c>
      <c r="B212" s="95" t="s">
        <v>460</v>
      </c>
      <c r="C212">
        <v>8</v>
      </c>
      <c r="D212" s="95" t="s">
        <v>33</v>
      </c>
      <c r="E212" s="95" t="s">
        <v>33</v>
      </c>
      <c r="F212">
        <v>9</v>
      </c>
      <c r="G212" s="95" t="s">
        <v>36</v>
      </c>
      <c r="H212" s="95" t="s">
        <v>36</v>
      </c>
      <c r="I212" s="95" t="s">
        <v>36</v>
      </c>
      <c r="J212" s="95" t="s">
        <v>36</v>
      </c>
      <c r="K212" s="95" t="s">
        <v>37</v>
      </c>
      <c r="L212" s="95" t="s">
        <v>36</v>
      </c>
      <c r="M212" t="s">
        <v>38</v>
      </c>
      <c r="N212" s="95" t="s">
        <v>36</v>
      </c>
      <c r="O212" s="95" t="s">
        <v>38</v>
      </c>
      <c r="P212" s="95" t="s">
        <v>38</v>
      </c>
      <c r="Q212" s="95" t="s">
        <v>36</v>
      </c>
      <c r="R212" s="95" t="s">
        <v>203</v>
      </c>
      <c r="S212" s="95" t="s">
        <v>40</v>
      </c>
      <c r="T212" s="95" t="s">
        <v>44</v>
      </c>
      <c r="U212" s="95" t="s">
        <v>1253</v>
      </c>
    </row>
    <row r="213" spans="1:21" x14ac:dyDescent="0.3">
      <c r="A213" s="95" t="s">
        <v>1239</v>
      </c>
      <c r="B213" s="95" t="s">
        <v>384</v>
      </c>
      <c r="C213">
        <v>11</v>
      </c>
      <c r="D213" s="95" t="s">
        <v>33</v>
      </c>
      <c r="E213" s="95" t="s">
        <v>33</v>
      </c>
      <c r="F213">
        <v>3</v>
      </c>
      <c r="G213" s="95" t="s">
        <v>36</v>
      </c>
      <c r="H213" s="95" t="s">
        <v>36</v>
      </c>
      <c r="I213" s="95" t="s">
        <v>37</v>
      </c>
      <c r="J213" s="95" t="s">
        <v>37</v>
      </c>
      <c r="K213" s="95" t="s">
        <v>36</v>
      </c>
      <c r="L213" s="95" t="s">
        <v>36</v>
      </c>
      <c r="M213">
        <v>24</v>
      </c>
      <c r="N213" s="95" t="s">
        <v>37</v>
      </c>
      <c r="O213" s="95" t="s">
        <v>38</v>
      </c>
      <c r="P213" s="95" t="s">
        <v>37</v>
      </c>
      <c r="Q213" s="95" t="s">
        <v>36</v>
      </c>
      <c r="R213" s="95" t="s">
        <v>200</v>
      </c>
      <c r="S213" s="95" t="s">
        <v>39</v>
      </c>
      <c r="T213" s="95" t="s">
        <v>44</v>
      </c>
      <c r="U213" s="95" t="s">
        <v>1254</v>
      </c>
    </row>
    <row r="214" spans="1:21" x14ac:dyDescent="0.3">
      <c r="A214" s="95" t="s">
        <v>1120</v>
      </c>
      <c r="B214" s="95" t="s">
        <v>384</v>
      </c>
      <c r="C214">
        <v>11</v>
      </c>
      <c r="D214" s="95" t="s">
        <v>33</v>
      </c>
      <c r="E214" s="95" t="s">
        <v>33</v>
      </c>
      <c r="F214">
        <v>3</v>
      </c>
      <c r="G214" s="95" t="s">
        <v>36</v>
      </c>
      <c r="H214" s="95" t="s">
        <v>36</v>
      </c>
      <c r="I214" s="95" t="s">
        <v>37</v>
      </c>
      <c r="J214" s="95" t="s">
        <v>37</v>
      </c>
      <c r="K214" s="95" t="s">
        <v>36</v>
      </c>
      <c r="L214" s="95" t="s">
        <v>36</v>
      </c>
      <c r="M214">
        <v>24</v>
      </c>
      <c r="N214" s="95" t="s">
        <v>37</v>
      </c>
      <c r="O214" s="95" t="s">
        <v>38</v>
      </c>
      <c r="P214" s="95" t="s">
        <v>37</v>
      </c>
      <c r="Q214" s="95" t="s">
        <v>36</v>
      </c>
      <c r="R214" s="95" t="s">
        <v>200</v>
      </c>
      <c r="S214" s="95" t="s">
        <v>39</v>
      </c>
      <c r="T214" s="95" t="s">
        <v>44</v>
      </c>
      <c r="U214" s="95" t="s">
        <v>1254</v>
      </c>
    </row>
    <row r="215" spans="1:21" x14ac:dyDescent="0.3">
      <c r="A215" s="95" t="s">
        <v>1149</v>
      </c>
      <c r="B215" s="95" t="s">
        <v>381</v>
      </c>
      <c r="C215">
        <v>12</v>
      </c>
      <c r="D215" s="95" t="s">
        <v>33</v>
      </c>
      <c r="E215" s="95" t="s">
        <v>33</v>
      </c>
      <c r="F215">
        <v>1</v>
      </c>
      <c r="G215" s="95" t="s">
        <v>37</v>
      </c>
      <c r="H215" s="95" t="s">
        <v>37</v>
      </c>
      <c r="I215" s="95" t="s">
        <v>37</v>
      </c>
      <c r="J215" s="95" t="s">
        <v>37</v>
      </c>
      <c r="K215" s="95" t="s">
        <v>36</v>
      </c>
      <c r="L215" s="95" t="s">
        <v>36</v>
      </c>
      <c r="M215">
        <v>11</v>
      </c>
      <c r="N215" s="95" t="s">
        <v>36</v>
      </c>
      <c r="O215" s="95" t="s">
        <v>38</v>
      </c>
      <c r="P215" s="95" t="s">
        <v>36</v>
      </c>
      <c r="Q215" s="95" t="s">
        <v>36</v>
      </c>
      <c r="R215" s="95" t="s">
        <v>200</v>
      </c>
      <c r="S215" s="95" t="s">
        <v>40</v>
      </c>
      <c r="T215" s="95" t="s">
        <v>44</v>
      </c>
      <c r="U215" s="95" t="s">
        <v>1254</v>
      </c>
    </row>
    <row r="216" spans="1:21" x14ac:dyDescent="0.3">
      <c r="A216" s="95" t="s">
        <v>1086</v>
      </c>
      <c r="B216" s="95" t="s">
        <v>381</v>
      </c>
      <c r="C216">
        <v>12</v>
      </c>
      <c r="D216" s="95" t="s">
        <v>33</v>
      </c>
      <c r="E216" s="95" t="s">
        <v>33</v>
      </c>
      <c r="F216">
        <v>1</v>
      </c>
      <c r="G216" s="95" t="s">
        <v>37</v>
      </c>
      <c r="H216" s="95" t="s">
        <v>37</v>
      </c>
      <c r="I216" s="95" t="s">
        <v>37</v>
      </c>
      <c r="J216" s="95" t="s">
        <v>37</v>
      </c>
      <c r="K216" s="95" t="s">
        <v>36</v>
      </c>
      <c r="L216" s="95" t="s">
        <v>36</v>
      </c>
      <c r="M216">
        <v>11</v>
      </c>
      <c r="N216" s="95" t="s">
        <v>36</v>
      </c>
      <c r="O216" s="95" t="s">
        <v>38</v>
      </c>
      <c r="P216" s="95" t="s">
        <v>36</v>
      </c>
      <c r="Q216" s="95" t="s">
        <v>36</v>
      </c>
      <c r="R216" s="95" t="s">
        <v>200</v>
      </c>
      <c r="S216" s="95" t="s">
        <v>40</v>
      </c>
      <c r="T216" s="95" t="s">
        <v>44</v>
      </c>
      <c r="U216" s="95" t="s">
        <v>1254</v>
      </c>
    </row>
    <row r="217" spans="1:21" x14ac:dyDescent="0.3">
      <c r="A217" s="95" t="s">
        <v>1113</v>
      </c>
      <c r="B217" s="95" t="s">
        <v>378</v>
      </c>
      <c r="C217">
        <v>13</v>
      </c>
      <c r="D217" s="95" t="s">
        <v>33</v>
      </c>
      <c r="E217" s="95" t="s">
        <v>33</v>
      </c>
      <c r="F217">
        <v>2</v>
      </c>
      <c r="G217" s="95" t="s">
        <v>36</v>
      </c>
      <c r="H217" s="95" t="s">
        <v>37</v>
      </c>
      <c r="I217" s="95" t="s">
        <v>37</v>
      </c>
      <c r="J217" s="95" t="s">
        <v>37</v>
      </c>
      <c r="K217" s="95" t="s">
        <v>36</v>
      </c>
      <c r="L217" s="95" t="s">
        <v>36</v>
      </c>
      <c r="M217">
        <v>1</v>
      </c>
      <c r="N217" s="95" t="s">
        <v>36</v>
      </c>
      <c r="O217" s="95" t="s">
        <v>38</v>
      </c>
      <c r="P217" s="95" t="s">
        <v>36</v>
      </c>
      <c r="Q217" s="95" t="s">
        <v>36</v>
      </c>
      <c r="R217" s="95" t="s">
        <v>201</v>
      </c>
      <c r="S217" s="95" t="s">
        <v>40</v>
      </c>
      <c r="T217" s="95" t="s">
        <v>44</v>
      </c>
      <c r="U217" s="95" t="s">
        <v>1254</v>
      </c>
    </row>
    <row r="218" spans="1:21" x14ac:dyDescent="0.3">
      <c r="A218" s="95" t="s">
        <v>1240</v>
      </c>
      <c r="B218" s="95" t="s">
        <v>378</v>
      </c>
      <c r="C218">
        <v>13</v>
      </c>
      <c r="D218" s="95" t="s">
        <v>33</v>
      </c>
      <c r="E218" s="95" t="s">
        <v>33</v>
      </c>
      <c r="F218">
        <v>2</v>
      </c>
      <c r="G218" s="95" t="s">
        <v>36</v>
      </c>
      <c r="H218" s="95" t="s">
        <v>37</v>
      </c>
      <c r="I218" s="95" t="s">
        <v>37</v>
      </c>
      <c r="J218" s="95" t="s">
        <v>37</v>
      </c>
      <c r="K218" s="95" t="s">
        <v>36</v>
      </c>
      <c r="L218" s="95" t="s">
        <v>36</v>
      </c>
      <c r="M218">
        <v>1</v>
      </c>
      <c r="N218" s="95" t="s">
        <v>36</v>
      </c>
      <c r="O218" s="95" t="s">
        <v>38</v>
      </c>
      <c r="P218" s="95" t="s">
        <v>36</v>
      </c>
      <c r="Q218" s="95" t="s">
        <v>36</v>
      </c>
      <c r="R218" s="95" t="s">
        <v>201</v>
      </c>
      <c r="S218" s="95" t="s">
        <v>40</v>
      </c>
      <c r="T218" s="95" t="s">
        <v>44</v>
      </c>
      <c r="U218" s="95" t="s">
        <v>1254</v>
      </c>
    </row>
    <row r="219" spans="1:21" x14ac:dyDescent="0.3">
      <c r="A219" s="95" t="s">
        <v>1090</v>
      </c>
      <c r="B219" s="95" t="s">
        <v>375</v>
      </c>
      <c r="C219">
        <v>14</v>
      </c>
      <c r="D219" s="95" t="s">
        <v>33</v>
      </c>
      <c r="E219" s="95" t="s">
        <v>33</v>
      </c>
      <c r="F219">
        <v>1</v>
      </c>
      <c r="G219" s="95" t="s">
        <v>37</v>
      </c>
      <c r="H219" s="95" t="s">
        <v>37</v>
      </c>
      <c r="I219" s="95" t="s">
        <v>37</v>
      </c>
      <c r="J219" s="95" t="s">
        <v>37</v>
      </c>
      <c r="K219" s="95" t="s">
        <v>36</v>
      </c>
      <c r="L219" s="95" t="s">
        <v>36</v>
      </c>
      <c r="M219">
        <v>48</v>
      </c>
      <c r="N219" s="95" t="s">
        <v>36</v>
      </c>
      <c r="O219" s="95" t="s">
        <v>38</v>
      </c>
      <c r="P219" s="95" t="s">
        <v>36</v>
      </c>
      <c r="Q219" s="95" t="s">
        <v>36</v>
      </c>
      <c r="R219" s="95" t="s">
        <v>200</v>
      </c>
      <c r="S219" s="95" t="s">
        <v>41</v>
      </c>
      <c r="T219" s="95" t="s">
        <v>44</v>
      </c>
      <c r="U219" s="95" t="s">
        <v>1253</v>
      </c>
    </row>
    <row r="220" spans="1:21" x14ac:dyDescent="0.3">
      <c r="A220" s="95" t="s">
        <v>1232</v>
      </c>
      <c r="B220" s="95" t="s">
        <v>375</v>
      </c>
      <c r="C220">
        <v>14</v>
      </c>
      <c r="D220" s="95" t="s">
        <v>33</v>
      </c>
      <c r="E220" s="95" t="s">
        <v>33</v>
      </c>
      <c r="F220">
        <v>1</v>
      </c>
      <c r="G220" s="95" t="s">
        <v>37</v>
      </c>
      <c r="H220" s="95" t="s">
        <v>37</v>
      </c>
      <c r="I220" s="95" t="s">
        <v>37</v>
      </c>
      <c r="J220" s="95" t="s">
        <v>37</v>
      </c>
      <c r="K220" s="95" t="s">
        <v>36</v>
      </c>
      <c r="L220" s="95" t="s">
        <v>36</v>
      </c>
      <c r="M220">
        <v>48</v>
      </c>
      <c r="N220" s="95" t="s">
        <v>36</v>
      </c>
      <c r="O220" s="95" t="s">
        <v>38</v>
      </c>
      <c r="P220" s="95" t="s">
        <v>36</v>
      </c>
      <c r="Q220" s="95" t="s">
        <v>36</v>
      </c>
      <c r="R220" s="95" t="s">
        <v>200</v>
      </c>
      <c r="S220" s="95" t="s">
        <v>41</v>
      </c>
      <c r="T220" s="95" t="s">
        <v>44</v>
      </c>
      <c r="U220" s="95" t="s">
        <v>1253</v>
      </c>
    </row>
    <row r="221" spans="1:21" x14ac:dyDescent="0.3">
      <c r="A221" s="95" t="s">
        <v>1158</v>
      </c>
      <c r="B221" s="95" t="s">
        <v>314</v>
      </c>
      <c r="C221">
        <v>1</v>
      </c>
      <c r="D221" s="95" t="s">
        <v>33</v>
      </c>
      <c r="E221" s="95" t="s">
        <v>33</v>
      </c>
      <c r="F221">
        <v>540</v>
      </c>
      <c r="G221" s="95" t="s">
        <v>36</v>
      </c>
      <c r="H221" s="95" t="s">
        <v>36</v>
      </c>
      <c r="I221" s="95" t="s">
        <v>36</v>
      </c>
      <c r="J221" s="95" t="s">
        <v>36</v>
      </c>
      <c r="K221" s="95" t="s">
        <v>37</v>
      </c>
      <c r="L221" s="95" t="s">
        <v>36</v>
      </c>
      <c r="M221">
        <v>24</v>
      </c>
      <c r="N221" s="95" t="s">
        <v>37</v>
      </c>
      <c r="O221" s="95" t="s">
        <v>38</v>
      </c>
      <c r="P221" s="95" t="s">
        <v>37</v>
      </c>
      <c r="Q221" s="95" t="s">
        <v>36</v>
      </c>
      <c r="R221" s="95" t="s">
        <v>204</v>
      </c>
      <c r="S221" s="95" t="s">
        <v>39</v>
      </c>
      <c r="T221" s="95" t="s">
        <v>44</v>
      </c>
      <c r="U221" s="95" t="s">
        <v>1254</v>
      </c>
    </row>
    <row r="222" spans="1:21" x14ac:dyDescent="0.3">
      <c r="A222" s="95" t="s">
        <v>1217</v>
      </c>
      <c r="B222" s="95" t="s">
        <v>314</v>
      </c>
      <c r="C222">
        <v>1</v>
      </c>
      <c r="D222" s="95" t="s">
        <v>33</v>
      </c>
      <c r="E222" s="95" t="s">
        <v>33</v>
      </c>
      <c r="F222">
        <v>540</v>
      </c>
      <c r="G222" s="95" t="s">
        <v>36</v>
      </c>
      <c r="H222" s="95" t="s">
        <v>36</v>
      </c>
      <c r="I222" s="95" t="s">
        <v>36</v>
      </c>
      <c r="J222" s="95" t="s">
        <v>36</v>
      </c>
      <c r="K222" s="95" t="s">
        <v>37</v>
      </c>
      <c r="L222" s="95" t="s">
        <v>36</v>
      </c>
      <c r="M222">
        <v>24</v>
      </c>
      <c r="N222" s="95" t="s">
        <v>37</v>
      </c>
      <c r="O222" s="95" t="s">
        <v>38</v>
      </c>
      <c r="P222" s="95" t="s">
        <v>37</v>
      </c>
      <c r="Q222" s="95" t="s">
        <v>36</v>
      </c>
      <c r="R222" s="95" t="s">
        <v>204</v>
      </c>
      <c r="S222" s="95" t="s">
        <v>39</v>
      </c>
      <c r="T222" s="95" t="s">
        <v>44</v>
      </c>
      <c r="U222" s="95" t="s">
        <v>1254</v>
      </c>
    </row>
    <row r="223" spans="1:21" x14ac:dyDescent="0.3">
      <c r="A223" s="95" t="s">
        <v>1165</v>
      </c>
      <c r="B223" s="95" t="s">
        <v>313</v>
      </c>
      <c r="C223">
        <v>1</v>
      </c>
      <c r="D223" s="95" t="s">
        <v>33</v>
      </c>
      <c r="E223" s="95" t="s">
        <v>33</v>
      </c>
      <c r="F223">
        <v>555</v>
      </c>
      <c r="G223" s="95" t="s">
        <v>36</v>
      </c>
      <c r="H223" s="95" t="s">
        <v>36</v>
      </c>
      <c r="I223" s="95" t="s">
        <v>36</v>
      </c>
      <c r="J223" s="95" t="s">
        <v>36</v>
      </c>
      <c r="K223" s="95" t="s">
        <v>37</v>
      </c>
      <c r="L223" s="95" t="s">
        <v>36</v>
      </c>
      <c r="M223">
        <v>24</v>
      </c>
      <c r="N223" s="95" t="s">
        <v>37</v>
      </c>
      <c r="O223" s="95" t="s">
        <v>38</v>
      </c>
      <c r="P223" s="95" t="s">
        <v>38</v>
      </c>
      <c r="Q223" s="95" t="s">
        <v>36</v>
      </c>
      <c r="R223" s="95" t="s">
        <v>204</v>
      </c>
      <c r="S223" s="95" t="s">
        <v>39</v>
      </c>
      <c r="T223" s="95" t="s">
        <v>44</v>
      </c>
      <c r="U223" s="95" t="s">
        <v>1254</v>
      </c>
    </row>
    <row r="224" spans="1:21" x14ac:dyDescent="0.3">
      <c r="A224" s="95" t="s">
        <v>1230</v>
      </c>
      <c r="B224" s="95" t="s">
        <v>313</v>
      </c>
      <c r="C224">
        <v>1</v>
      </c>
      <c r="D224" s="95" t="s">
        <v>33</v>
      </c>
      <c r="E224" s="95" t="s">
        <v>33</v>
      </c>
      <c r="F224">
        <v>555</v>
      </c>
      <c r="G224" s="95" t="s">
        <v>36</v>
      </c>
      <c r="H224" s="95" t="s">
        <v>36</v>
      </c>
      <c r="I224" s="95" t="s">
        <v>36</v>
      </c>
      <c r="J224" s="95" t="s">
        <v>36</v>
      </c>
      <c r="K224" s="95" t="s">
        <v>37</v>
      </c>
      <c r="L224" s="95" t="s">
        <v>36</v>
      </c>
      <c r="M224">
        <v>24</v>
      </c>
      <c r="N224" s="95" t="s">
        <v>37</v>
      </c>
      <c r="O224" s="95" t="s">
        <v>38</v>
      </c>
      <c r="P224" s="95" t="s">
        <v>38</v>
      </c>
      <c r="Q224" s="95" t="s">
        <v>36</v>
      </c>
      <c r="R224" s="95" t="s">
        <v>204</v>
      </c>
      <c r="S224" s="95" t="s">
        <v>39</v>
      </c>
      <c r="T224" s="95" t="s">
        <v>44</v>
      </c>
      <c r="U224" s="95" t="s">
        <v>1254</v>
      </c>
    </row>
    <row r="225" spans="1:21" x14ac:dyDescent="0.3">
      <c r="A225" s="95" t="s">
        <v>1115</v>
      </c>
      <c r="B225" s="95" t="s">
        <v>312</v>
      </c>
      <c r="C225">
        <v>2</v>
      </c>
      <c r="D225" s="95" t="s">
        <v>33</v>
      </c>
      <c r="E225" s="95" t="s">
        <v>33</v>
      </c>
      <c r="F225">
        <v>4</v>
      </c>
      <c r="G225" s="95" t="s">
        <v>36</v>
      </c>
      <c r="H225" s="95" t="s">
        <v>36</v>
      </c>
      <c r="I225" s="95" t="s">
        <v>36</v>
      </c>
      <c r="J225" s="95" t="s">
        <v>37</v>
      </c>
      <c r="K225" s="95" t="s">
        <v>36</v>
      </c>
      <c r="L225" s="95" t="s">
        <v>36</v>
      </c>
      <c r="M225">
        <v>24</v>
      </c>
      <c r="N225" s="95" t="s">
        <v>36</v>
      </c>
      <c r="O225" s="95" t="s">
        <v>38</v>
      </c>
      <c r="P225" s="95" t="s">
        <v>36</v>
      </c>
      <c r="Q225" s="95" t="s">
        <v>36</v>
      </c>
      <c r="R225" s="95" t="s">
        <v>201</v>
      </c>
      <c r="S225" s="95" t="s">
        <v>40</v>
      </c>
      <c r="T225" s="95" t="s">
        <v>44</v>
      </c>
      <c r="U225" s="95" t="s">
        <v>1254</v>
      </c>
    </row>
    <row r="226" spans="1:21" x14ac:dyDescent="0.3">
      <c r="A226" s="95" t="s">
        <v>1219</v>
      </c>
      <c r="B226" s="95" t="s">
        <v>312</v>
      </c>
      <c r="C226">
        <v>2</v>
      </c>
      <c r="D226" s="95" t="s">
        <v>33</v>
      </c>
      <c r="E226" s="95" t="s">
        <v>33</v>
      </c>
      <c r="F226">
        <v>4</v>
      </c>
      <c r="G226" s="95" t="s">
        <v>36</v>
      </c>
      <c r="H226" s="95" t="s">
        <v>36</v>
      </c>
      <c r="I226" s="95" t="s">
        <v>36</v>
      </c>
      <c r="J226" s="95" t="s">
        <v>37</v>
      </c>
      <c r="K226" s="95" t="s">
        <v>36</v>
      </c>
      <c r="L226" s="95" t="s">
        <v>36</v>
      </c>
      <c r="M226">
        <v>24</v>
      </c>
      <c r="N226" s="95" t="s">
        <v>36</v>
      </c>
      <c r="O226" s="95" t="s">
        <v>38</v>
      </c>
      <c r="P226" s="95" t="s">
        <v>36</v>
      </c>
      <c r="Q226" s="95" t="s">
        <v>36</v>
      </c>
      <c r="R226" s="95" t="s">
        <v>201</v>
      </c>
      <c r="S226" s="95" t="s">
        <v>40</v>
      </c>
      <c r="T226" s="95" t="s">
        <v>44</v>
      </c>
      <c r="U226" s="95" t="s">
        <v>1254</v>
      </c>
    </row>
    <row r="227" spans="1:21" x14ac:dyDescent="0.3">
      <c r="A227" s="95" t="s">
        <v>1225</v>
      </c>
      <c r="B227" s="95" t="s">
        <v>311</v>
      </c>
      <c r="C227">
        <v>2</v>
      </c>
      <c r="D227" s="95" t="s">
        <v>33</v>
      </c>
      <c r="E227" s="95" t="s">
        <v>33</v>
      </c>
      <c r="F227">
        <v>0</v>
      </c>
      <c r="G227" s="95" t="s">
        <v>37</v>
      </c>
      <c r="H227" s="95" t="s">
        <v>37</v>
      </c>
      <c r="I227" s="95" t="s">
        <v>37</v>
      </c>
      <c r="J227" s="95" t="s">
        <v>37</v>
      </c>
      <c r="K227" s="95" t="s">
        <v>36</v>
      </c>
      <c r="L227" s="95" t="s">
        <v>37</v>
      </c>
      <c r="M227">
        <v>24</v>
      </c>
      <c r="N227" s="95" t="s">
        <v>36</v>
      </c>
      <c r="O227" s="95" t="s">
        <v>38</v>
      </c>
      <c r="P227" s="95" t="s">
        <v>38</v>
      </c>
      <c r="Q227" s="95" t="s">
        <v>36</v>
      </c>
      <c r="R227" s="95" t="s">
        <v>201</v>
      </c>
      <c r="S227" s="95" t="s">
        <v>40</v>
      </c>
      <c r="T227" s="95" t="s">
        <v>44</v>
      </c>
      <c r="U227" s="95" t="s">
        <v>1254</v>
      </c>
    </row>
    <row r="228" spans="1:21" x14ac:dyDescent="0.3">
      <c r="A228" s="95" t="s">
        <v>1226</v>
      </c>
      <c r="B228" s="95" t="s">
        <v>311</v>
      </c>
      <c r="C228">
        <v>2</v>
      </c>
      <c r="D228" s="95" t="s">
        <v>33</v>
      </c>
      <c r="E228" s="95" t="s">
        <v>33</v>
      </c>
      <c r="F228">
        <v>0</v>
      </c>
      <c r="G228" s="95" t="s">
        <v>37</v>
      </c>
      <c r="H228" s="95" t="s">
        <v>37</v>
      </c>
      <c r="I228" s="95" t="s">
        <v>37</v>
      </c>
      <c r="J228" s="95" t="s">
        <v>37</v>
      </c>
      <c r="K228" s="95" t="s">
        <v>36</v>
      </c>
      <c r="L228" s="95" t="s">
        <v>37</v>
      </c>
      <c r="M228">
        <v>24</v>
      </c>
      <c r="N228" s="95" t="s">
        <v>36</v>
      </c>
      <c r="O228" s="95" t="s">
        <v>38</v>
      </c>
      <c r="P228" s="95" t="s">
        <v>38</v>
      </c>
      <c r="Q228" s="95" t="s">
        <v>36</v>
      </c>
      <c r="R228" s="95" t="s">
        <v>201</v>
      </c>
      <c r="S228" s="95" t="s">
        <v>40</v>
      </c>
      <c r="T228" s="95" t="s">
        <v>44</v>
      </c>
      <c r="U228" s="95" t="s">
        <v>1254</v>
      </c>
    </row>
    <row r="229" spans="1:21" x14ac:dyDescent="0.3">
      <c r="A229" s="95" t="s">
        <v>1140</v>
      </c>
      <c r="B229" s="95" t="s">
        <v>310</v>
      </c>
      <c r="C229">
        <v>3</v>
      </c>
      <c r="D229" s="95" t="s">
        <v>33</v>
      </c>
      <c r="E229" s="95" t="s">
        <v>33</v>
      </c>
      <c r="F229">
        <v>3</v>
      </c>
      <c r="G229" s="95" t="s">
        <v>36</v>
      </c>
      <c r="H229" s="95" t="s">
        <v>36</v>
      </c>
      <c r="I229" s="95" t="s">
        <v>37</v>
      </c>
      <c r="J229" s="95" t="s">
        <v>37</v>
      </c>
      <c r="K229" s="95" t="s">
        <v>36</v>
      </c>
      <c r="L229" s="95" t="s">
        <v>36</v>
      </c>
      <c r="M229">
        <v>48</v>
      </c>
      <c r="N229" s="95" t="s">
        <v>36</v>
      </c>
      <c r="O229" s="95" t="s">
        <v>38</v>
      </c>
      <c r="P229" s="95" t="s">
        <v>38</v>
      </c>
      <c r="Q229" s="95" t="s">
        <v>36</v>
      </c>
      <c r="R229" s="95" t="s">
        <v>200</v>
      </c>
      <c r="S229" s="95" t="s">
        <v>40</v>
      </c>
      <c r="T229" s="95" t="s">
        <v>44</v>
      </c>
      <c r="U229" s="95" t="s">
        <v>1254</v>
      </c>
    </row>
    <row r="230" spans="1:21" x14ac:dyDescent="0.3">
      <c r="A230" s="95" t="s">
        <v>1215</v>
      </c>
      <c r="B230" s="95" t="s">
        <v>310</v>
      </c>
      <c r="C230">
        <v>3</v>
      </c>
      <c r="D230" s="95" t="s">
        <v>33</v>
      </c>
      <c r="E230" s="95" t="s">
        <v>33</v>
      </c>
      <c r="F230">
        <v>3</v>
      </c>
      <c r="G230" s="95" t="s">
        <v>36</v>
      </c>
      <c r="H230" s="95" t="s">
        <v>36</v>
      </c>
      <c r="I230" s="95" t="s">
        <v>37</v>
      </c>
      <c r="J230" s="95" t="s">
        <v>37</v>
      </c>
      <c r="K230" s="95" t="s">
        <v>36</v>
      </c>
      <c r="L230" s="95" t="s">
        <v>36</v>
      </c>
      <c r="M230">
        <v>48</v>
      </c>
      <c r="N230" s="95" t="s">
        <v>36</v>
      </c>
      <c r="O230" s="95" t="s">
        <v>38</v>
      </c>
      <c r="P230" s="95" t="s">
        <v>38</v>
      </c>
      <c r="Q230" s="95" t="s">
        <v>36</v>
      </c>
      <c r="R230" s="95" t="s">
        <v>200</v>
      </c>
      <c r="S230" s="95" t="s">
        <v>40</v>
      </c>
      <c r="T230" s="95" t="s">
        <v>44</v>
      </c>
      <c r="U230" s="95" t="s">
        <v>1254</v>
      </c>
    </row>
    <row r="231" spans="1:21" x14ac:dyDescent="0.3">
      <c r="A231" s="95" t="s">
        <v>1143</v>
      </c>
      <c r="B231" s="95" t="s">
        <v>309</v>
      </c>
      <c r="C231">
        <v>3</v>
      </c>
      <c r="D231" s="95" t="s">
        <v>33</v>
      </c>
      <c r="E231" s="95" t="s">
        <v>33</v>
      </c>
      <c r="F231">
        <v>17</v>
      </c>
      <c r="G231" s="95" t="s">
        <v>36</v>
      </c>
      <c r="H231" s="95" t="s">
        <v>36</v>
      </c>
      <c r="I231" s="95" t="s">
        <v>36</v>
      </c>
      <c r="J231" s="95" t="s">
        <v>36</v>
      </c>
      <c r="K231" s="95" t="s">
        <v>37</v>
      </c>
      <c r="L231" s="95" t="s">
        <v>36</v>
      </c>
      <c r="M231">
        <v>24</v>
      </c>
      <c r="N231" s="95" t="s">
        <v>36</v>
      </c>
      <c r="O231" s="95" t="s">
        <v>38</v>
      </c>
      <c r="P231" s="95" t="s">
        <v>38</v>
      </c>
      <c r="Q231" s="95" t="s">
        <v>36</v>
      </c>
      <c r="R231" s="95" t="s">
        <v>308</v>
      </c>
      <c r="S231" s="95" t="s">
        <v>40</v>
      </c>
      <c r="T231" s="95" t="s">
        <v>44</v>
      </c>
      <c r="U231" s="95" t="s">
        <v>1254</v>
      </c>
    </row>
    <row r="232" spans="1:21" x14ac:dyDescent="0.3">
      <c r="A232" s="95" t="s">
        <v>1228</v>
      </c>
      <c r="B232" s="95" t="s">
        <v>309</v>
      </c>
      <c r="C232">
        <v>3</v>
      </c>
      <c r="D232" s="95" t="s">
        <v>33</v>
      </c>
      <c r="E232" s="95" t="s">
        <v>33</v>
      </c>
      <c r="F232">
        <v>17</v>
      </c>
      <c r="G232" s="95" t="s">
        <v>36</v>
      </c>
      <c r="H232" s="95" t="s">
        <v>36</v>
      </c>
      <c r="I232" s="95" t="s">
        <v>36</v>
      </c>
      <c r="J232" s="95" t="s">
        <v>36</v>
      </c>
      <c r="K232" s="95" t="s">
        <v>37</v>
      </c>
      <c r="L232" s="95" t="s">
        <v>36</v>
      </c>
      <c r="M232">
        <v>24</v>
      </c>
      <c r="N232" s="95" t="s">
        <v>36</v>
      </c>
      <c r="O232" s="95" t="s">
        <v>38</v>
      </c>
      <c r="P232" s="95" t="s">
        <v>38</v>
      </c>
      <c r="Q232" s="95" t="s">
        <v>36</v>
      </c>
      <c r="R232" s="95" t="s">
        <v>308</v>
      </c>
      <c r="S232" s="95" t="s">
        <v>40</v>
      </c>
      <c r="T232" s="95" t="s">
        <v>44</v>
      </c>
      <c r="U232" s="95" t="s">
        <v>1254</v>
      </c>
    </row>
    <row r="233" spans="1:21" x14ac:dyDescent="0.3">
      <c r="A233" s="95" t="s">
        <v>47</v>
      </c>
      <c r="B233" s="95" t="s">
        <v>307</v>
      </c>
      <c r="C233">
        <v>4</v>
      </c>
      <c r="D233" s="95" t="s">
        <v>33</v>
      </c>
      <c r="E233" s="95" t="s">
        <v>33</v>
      </c>
      <c r="F233" t="s">
        <v>38</v>
      </c>
      <c r="G233" s="95" t="s">
        <v>247</v>
      </c>
      <c r="H233" s="95" t="s">
        <v>247</v>
      </c>
      <c r="I233" s="95" t="s">
        <v>38</v>
      </c>
      <c r="J233" s="95" t="s">
        <v>38</v>
      </c>
      <c r="K233" s="95" t="s">
        <v>38</v>
      </c>
      <c r="L233" s="95" t="s">
        <v>38</v>
      </c>
      <c r="M233" t="s">
        <v>38</v>
      </c>
      <c r="N233" s="95" t="s">
        <v>38</v>
      </c>
      <c r="O233" s="95" t="s">
        <v>38</v>
      </c>
      <c r="P233" s="95" t="s">
        <v>38</v>
      </c>
      <c r="Q233" s="95" t="s">
        <v>36</v>
      </c>
      <c r="R233" s="95" t="s">
        <v>38</v>
      </c>
      <c r="S233" s="95" t="s">
        <v>247</v>
      </c>
      <c r="T233" s="95" t="s">
        <v>44</v>
      </c>
      <c r="U233" s="95" t="s">
        <v>1254</v>
      </c>
    </row>
    <row r="234" spans="1:21" x14ac:dyDescent="0.3">
      <c r="A234" s="95" t="s">
        <v>1222</v>
      </c>
      <c r="B234" s="95" t="s">
        <v>306</v>
      </c>
      <c r="C234">
        <v>4</v>
      </c>
      <c r="D234" s="95" t="s">
        <v>33</v>
      </c>
      <c r="E234" s="95" t="s">
        <v>33</v>
      </c>
      <c r="F234" t="s">
        <v>38</v>
      </c>
      <c r="G234" s="95" t="s">
        <v>247</v>
      </c>
      <c r="H234" s="95" t="s">
        <v>247</v>
      </c>
      <c r="I234" s="95" t="s">
        <v>38</v>
      </c>
      <c r="J234" s="95" t="s">
        <v>38</v>
      </c>
      <c r="K234" s="95" t="s">
        <v>38</v>
      </c>
      <c r="L234" s="95" t="s">
        <v>38</v>
      </c>
      <c r="M234" t="s">
        <v>38</v>
      </c>
      <c r="N234" s="95" t="s">
        <v>38</v>
      </c>
      <c r="O234" s="95" t="s">
        <v>38</v>
      </c>
      <c r="P234" s="95" t="s">
        <v>37</v>
      </c>
      <c r="Q234" s="95" t="s">
        <v>36</v>
      </c>
      <c r="R234" s="95" t="s">
        <v>38</v>
      </c>
      <c r="S234" s="95" t="s">
        <v>247</v>
      </c>
      <c r="T234" s="95" t="s">
        <v>44</v>
      </c>
      <c r="U234" s="95" t="s">
        <v>1254</v>
      </c>
    </row>
    <row r="235" spans="1:21" x14ac:dyDescent="0.3">
      <c r="A235" s="95" t="s">
        <v>1227</v>
      </c>
      <c r="B235" s="95" t="s">
        <v>306</v>
      </c>
      <c r="C235">
        <v>4</v>
      </c>
      <c r="D235" s="95" t="s">
        <v>33</v>
      </c>
      <c r="E235" s="95" t="s">
        <v>33</v>
      </c>
      <c r="F235" t="s">
        <v>38</v>
      </c>
      <c r="G235" s="95" t="s">
        <v>247</v>
      </c>
      <c r="H235" s="95" t="s">
        <v>247</v>
      </c>
      <c r="I235" s="95" t="s">
        <v>38</v>
      </c>
      <c r="J235" s="95" t="s">
        <v>38</v>
      </c>
      <c r="K235" s="95" t="s">
        <v>38</v>
      </c>
      <c r="L235" s="95" t="s">
        <v>38</v>
      </c>
      <c r="M235" t="s">
        <v>38</v>
      </c>
      <c r="N235" s="95" t="s">
        <v>38</v>
      </c>
      <c r="O235" s="95" t="s">
        <v>38</v>
      </c>
      <c r="P235" s="95" t="s">
        <v>37</v>
      </c>
      <c r="Q235" s="95" t="s">
        <v>36</v>
      </c>
      <c r="R235" s="95" t="s">
        <v>38</v>
      </c>
      <c r="S235" s="95" t="s">
        <v>247</v>
      </c>
      <c r="T235" s="95" t="s">
        <v>44</v>
      </c>
      <c r="U235" s="95" t="s">
        <v>1254</v>
      </c>
    </row>
    <row r="236" spans="1:21" x14ac:dyDescent="0.3">
      <c r="A236" s="95" t="s">
        <v>1122</v>
      </c>
      <c r="B236" s="95" t="s">
        <v>305</v>
      </c>
      <c r="C236">
        <v>5</v>
      </c>
      <c r="D236" s="95" t="s">
        <v>33</v>
      </c>
      <c r="E236" s="95" t="s">
        <v>33</v>
      </c>
      <c r="F236">
        <v>1</v>
      </c>
      <c r="G236" s="95" t="s">
        <v>37</v>
      </c>
      <c r="H236" s="95" t="s">
        <v>37</v>
      </c>
      <c r="I236" s="95" t="s">
        <v>37</v>
      </c>
      <c r="J236" s="95" t="s">
        <v>37</v>
      </c>
      <c r="K236" s="95" t="s">
        <v>36</v>
      </c>
      <c r="L236" s="95" t="s">
        <v>36</v>
      </c>
      <c r="M236">
        <v>48</v>
      </c>
      <c r="N236" s="95" t="s">
        <v>36</v>
      </c>
      <c r="O236" s="95" t="s">
        <v>38</v>
      </c>
      <c r="P236" s="95" t="s">
        <v>38</v>
      </c>
      <c r="Q236" s="95" t="s">
        <v>36</v>
      </c>
      <c r="R236" s="95" t="s">
        <v>201</v>
      </c>
      <c r="S236" s="95" t="s">
        <v>40</v>
      </c>
      <c r="T236" s="95" t="s">
        <v>44</v>
      </c>
      <c r="U236" s="95" t="s">
        <v>1254</v>
      </c>
    </row>
    <row r="237" spans="1:21" x14ac:dyDescent="0.3">
      <c r="A237" s="95" t="s">
        <v>1214</v>
      </c>
      <c r="B237" s="95" t="s">
        <v>305</v>
      </c>
      <c r="C237">
        <v>5</v>
      </c>
      <c r="D237" s="95" t="s">
        <v>33</v>
      </c>
      <c r="E237" s="95" t="s">
        <v>33</v>
      </c>
      <c r="F237">
        <v>1</v>
      </c>
      <c r="G237" s="95" t="s">
        <v>37</v>
      </c>
      <c r="H237" s="95" t="s">
        <v>37</v>
      </c>
      <c r="I237" s="95" t="s">
        <v>37</v>
      </c>
      <c r="J237" s="95" t="s">
        <v>37</v>
      </c>
      <c r="K237" s="95" t="s">
        <v>36</v>
      </c>
      <c r="L237" s="95" t="s">
        <v>36</v>
      </c>
      <c r="M237">
        <v>48</v>
      </c>
      <c r="N237" s="95" t="s">
        <v>36</v>
      </c>
      <c r="O237" s="95" t="s">
        <v>38</v>
      </c>
      <c r="P237" s="95" t="s">
        <v>38</v>
      </c>
      <c r="Q237" s="95" t="s">
        <v>36</v>
      </c>
      <c r="R237" s="95" t="s">
        <v>201</v>
      </c>
      <c r="S237" s="95" t="s">
        <v>40</v>
      </c>
      <c r="T237" s="95" t="s">
        <v>44</v>
      </c>
      <c r="U237" s="95" t="s">
        <v>1254</v>
      </c>
    </row>
    <row r="238" spans="1:21" x14ac:dyDescent="0.3">
      <c r="A238" s="95" t="s">
        <v>1119</v>
      </c>
      <c r="B238" s="95" t="s">
        <v>304</v>
      </c>
      <c r="C238">
        <v>5</v>
      </c>
      <c r="D238" s="95" t="s">
        <v>33</v>
      </c>
      <c r="E238" s="95" t="s">
        <v>33</v>
      </c>
      <c r="F238">
        <v>2</v>
      </c>
      <c r="G238" s="95" t="s">
        <v>36</v>
      </c>
      <c r="H238" s="95" t="s">
        <v>37</v>
      </c>
      <c r="I238" s="95" t="s">
        <v>37</v>
      </c>
      <c r="J238" s="95" t="s">
        <v>37</v>
      </c>
      <c r="K238" s="95" t="s">
        <v>36</v>
      </c>
      <c r="L238" s="95" t="s">
        <v>36</v>
      </c>
      <c r="M238" t="s">
        <v>38</v>
      </c>
      <c r="N238" s="95" t="s">
        <v>36</v>
      </c>
      <c r="O238" s="95" t="s">
        <v>38</v>
      </c>
      <c r="P238" s="95" t="s">
        <v>37</v>
      </c>
      <c r="Q238" s="95" t="s">
        <v>36</v>
      </c>
      <c r="R238" s="95" t="s">
        <v>201</v>
      </c>
      <c r="S238" s="95" t="s">
        <v>40</v>
      </c>
      <c r="T238" s="95" t="s">
        <v>44</v>
      </c>
      <c r="U238" s="95" t="s">
        <v>1254</v>
      </c>
    </row>
    <row r="239" spans="1:21" x14ac:dyDescent="0.3">
      <c r="A239" s="95" t="s">
        <v>1224</v>
      </c>
      <c r="B239" s="95" t="s">
        <v>304</v>
      </c>
      <c r="C239">
        <v>5</v>
      </c>
      <c r="D239" s="95" t="s">
        <v>33</v>
      </c>
      <c r="E239" s="95" t="s">
        <v>33</v>
      </c>
      <c r="F239">
        <v>2</v>
      </c>
      <c r="G239" s="95" t="s">
        <v>36</v>
      </c>
      <c r="H239" s="95" t="s">
        <v>37</v>
      </c>
      <c r="I239" s="95" t="s">
        <v>37</v>
      </c>
      <c r="J239" s="95" t="s">
        <v>37</v>
      </c>
      <c r="K239" s="95" t="s">
        <v>36</v>
      </c>
      <c r="L239" s="95" t="s">
        <v>36</v>
      </c>
      <c r="M239" t="s">
        <v>38</v>
      </c>
      <c r="N239" s="95" t="s">
        <v>36</v>
      </c>
      <c r="O239" s="95" t="s">
        <v>38</v>
      </c>
      <c r="P239" s="95" t="s">
        <v>37</v>
      </c>
      <c r="Q239" s="95" t="s">
        <v>36</v>
      </c>
      <c r="R239" s="95" t="s">
        <v>201</v>
      </c>
      <c r="S239" s="95" t="s">
        <v>40</v>
      </c>
      <c r="T239" s="95" t="s">
        <v>44</v>
      </c>
      <c r="U239" s="95" t="s">
        <v>1254</v>
      </c>
    </row>
    <row r="240" spans="1:21" x14ac:dyDescent="0.3">
      <c r="A240" s="95" t="s">
        <v>47</v>
      </c>
      <c r="B240" s="95" t="s">
        <v>303</v>
      </c>
      <c r="C240">
        <v>6</v>
      </c>
      <c r="D240" s="95" t="s">
        <v>33</v>
      </c>
      <c r="E240" s="95" t="s">
        <v>33</v>
      </c>
      <c r="F240">
        <v>0</v>
      </c>
      <c r="G240" s="95" t="s">
        <v>37</v>
      </c>
      <c r="H240" s="95" t="s">
        <v>37</v>
      </c>
      <c r="I240" s="95" t="s">
        <v>37</v>
      </c>
      <c r="J240" s="95" t="s">
        <v>37</v>
      </c>
      <c r="K240" s="95" t="s">
        <v>36</v>
      </c>
      <c r="L240" s="95" t="s">
        <v>37</v>
      </c>
      <c r="M240" t="s">
        <v>38</v>
      </c>
      <c r="N240" s="95" t="s">
        <v>37</v>
      </c>
      <c r="O240" s="95" t="s">
        <v>38</v>
      </c>
      <c r="P240" s="95" t="s">
        <v>38</v>
      </c>
      <c r="Q240" s="95" t="s">
        <v>36</v>
      </c>
      <c r="R240" s="95" t="s">
        <v>202</v>
      </c>
      <c r="S240" s="95" t="s">
        <v>39</v>
      </c>
      <c r="T240" s="95" t="s">
        <v>44</v>
      </c>
      <c r="U240" s="95" t="s">
        <v>1254</v>
      </c>
    </row>
    <row r="241" spans="1:21" x14ac:dyDescent="0.3">
      <c r="A241" s="95" t="s">
        <v>1160</v>
      </c>
      <c r="B241" s="95" t="s">
        <v>302</v>
      </c>
      <c r="C241">
        <v>7</v>
      </c>
      <c r="D241" s="95" t="s">
        <v>33</v>
      </c>
      <c r="E241" s="95" t="s">
        <v>33</v>
      </c>
      <c r="F241" t="s">
        <v>38</v>
      </c>
      <c r="G241" s="95" t="s">
        <v>247</v>
      </c>
      <c r="H241" s="95" t="s">
        <v>247</v>
      </c>
      <c r="I241" s="95" t="s">
        <v>38</v>
      </c>
      <c r="J241" s="95" t="s">
        <v>38</v>
      </c>
      <c r="K241" s="95" t="s">
        <v>38</v>
      </c>
      <c r="L241" s="95" t="s">
        <v>38</v>
      </c>
      <c r="M241" t="s">
        <v>38</v>
      </c>
      <c r="N241" s="95" t="s">
        <v>37</v>
      </c>
      <c r="O241" s="95" t="s">
        <v>38</v>
      </c>
      <c r="P241" s="95" t="s">
        <v>37</v>
      </c>
      <c r="Q241" s="95" t="s">
        <v>36</v>
      </c>
      <c r="R241" s="95" t="s">
        <v>38</v>
      </c>
      <c r="S241" s="95" t="s">
        <v>39</v>
      </c>
      <c r="T241" s="95" t="s">
        <v>44</v>
      </c>
      <c r="U241" s="95" t="s">
        <v>1254</v>
      </c>
    </row>
    <row r="242" spans="1:21" x14ac:dyDescent="0.3">
      <c r="A242" s="95" t="s">
        <v>1218</v>
      </c>
      <c r="B242" s="95" t="s">
        <v>302</v>
      </c>
      <c r="C242">
        <v>7</v>
      </c>
      <c r="D242" s="95" t="s">
        <v>33</v>
      </c>
      <c r="E242" s="95" t="s">
        <v>33</v>
      </c>
      <c r="F242" t="s">
        <v>38</v>
      </c>
      <c r="G242" s="95" t="s">
        <v>247</v>
      </c>
      <c r="H242" s="95" t="s">
        <v>247</v>
      </c>
      <c r="I242" s="95" t="s">
        <v>38</v>
      </c>
      <c r="J242" s="95" t="s">
        <v>38</v>
      </c>
      <c r="K242" s="95" t="s">
        <v>38</v>
      </c>
      <c r="L242" s="95" t="s">
        <v>38</v>
      </c>
      <c r="M242" t="s">
        <v>38</v>
      </c>
      <c r="N242" s="95" t="s">
        <v>37</v>
      </c>
      <c r="O242" s="95" t="s">
        <v>38</v>
      </c>
      <c r="P242" s="95" t="s">
        <v>37</v>
      </c>
      <c r="Q242" s="95" t="s">
        <v>36</v>
      </c>
      <c r="R242" s="95" t="s">
        <v>38</v>
      </c>
      <c r="S242" s="95" t="s">
        <v>39</v>
      </c>
      <c r="T242" s="95" t="s">
        <v>44</v>
      </c>
      <c r="U242" s="95" t="s">
        <v>1254</v>
      </c>
    </row>
    <row r="243" spans="1:21" x14ac:dyDescent="0.3">
      <c r="A243" s="95" t="s">
        <v>1156</v>
      </c>
      <c r="B243" s="95" t="s">
        <v>301</v>
      </c>
      <c r="C243">
        <v>7</v>
      </c>
      <c r="D243" s="95" t="s">
        <v>33</v>
      </c>
      <c r="E243" s="95" t="s">
        <v>33</v>
      </c>
      <c r="F243" t="s">
        <v>38</v>
      </c>
      <c r="G243" s="95" t="s">
        <v>247</v>
      </c>
      <c r="H243" s="95" t="s">
        <v>247</v>
      </c>
      <c r="I243" s="95" t="s">
        <v>38</v>
      </c>
      <c r="J243" s="95" t="s">
        <v>38</v>
      </c>
      <c r="K243" s="95" t="s">
        <v>38</v>
      </c>
      <c r="L243" s="95" t="s">
        <v>38</v>
      </c>
      <c r="M243" t="s">
        <v>38</v>
      </c>
      <c r="N243" s="95" t="s">
        <v>38</v>
      </c>
      <c r="O243" s="95" t="s">
        <v>38</v>
      </c>
      <c r="P243" s="95" t="s">
        <v>38</v>
      </c>
      <c r="Q243" s="95" t="s">
        <v>36</v>
      </c>
      <c r="R243" s="95" t="s">
        <v>38</v>
      </c>
      <c r="S243" s="95" t="s">
        <v>247</v>
      </c>
      <c r="T243" s="95" t="s">
        <v>44</v>
      </c>
      <c r="U243" s="95" t="s">
        <v>1254</v>
      </c>
    </row>
    <row r="244" spans="1:21" x14ac:dyDescent="0.3">
      <c r="A244" s="95" t="s">
        <v>1223</v>
      </c>
      <c r="B244" s="95" t="s">
        <v>301</v>
      </c>
      <c r="C244">
        <v>7</v>
      </c>
      <c r="D244" s="95" t="s">
        <v>33</v>
      </c>
      <c r="E244" s="95" t="s">
        <v>33</v>
      </c>
      <c r="F244" t="s">
        <v>38</v>
      </c>
      <c r="G244" s="95" t="s">
        <v>247</v>
      </c>
      <c r="H244" s="95" t="s">
        <v>247</v>
      </c>
      <c r="I244" s="95" t="s">
        <v>38</v>
      </c>
      <c r="J244" s="95" t="s">
        <v>38</v>
      </c>
      <c r="K244" s="95" t="s">
        <v>38</v>
      </c>
      <c r="L244" s="95" t="s">
        <v>38</v>
      </c>
      <c r="M244" t="s">
        <v>38</v>
      </c>
      <c r="N244" s="95" t="s">
        <v>38</v>
      </c>
      <c r="O244" s="95" t="s">
        <v>38</v>
      </c>
      <c r="P244" s="95" t="s">
        <v>38</v>
      </c>
      <c r="Q244" s="95" t="s">
        <v>36</v>
      </c>
      <c r="R244" s="95" t="s">
        <v>38</v>
      </c>
      <c r="S244" s="95" t="s">
        <v>247</v>
      </c>
      <c r="T244" s="95" t="s">
        <v>44</v>
      </c>
      <c r="U244" s="95" t="s">
        <v>1254</v>
      </c>
    </row>
    <row r="245" spans="1:21" x14ac:dyDescent="0.3">
      <c r="A245" s="95" t="s">
        <v>1153</v>
      </c>
      <c r="B245" s="95" t="s">
        <v>300</v>
      </c>
      <c r="C245">
        <v>8</v>
      </c>
      <c r="D245" s="95" t="s">
        <v>33</v>
      </c>
      <c r="E245" s="95" t="s">
        <v>33</v>
      </c>
      <c r="F245">
        <v>8</v>
      </c>
      <c r="G245" s="95" t="s">
        <v>36</v>
      </c>
      <c r="H245" s="95" t="s">
        <v>36</v>
      </c>
      <c r="I245" s="95" t="s">
        <v>36</v>
      </c>
      <c r="J245" s="95" t="s">
        <v>36</v>
      </c>
      <c r="K245" s="95" t="s">
        <v>37</v>
      </c>
      <c r="L245" s="95" t="s">
        <v>36</v>
      </c>
      <c r="M245" t="s">
        <v>38</v>
      </c>
      <c r="N245" s="95" t="s">
        <v>36</v>
      </c>
      <c r="O245" s="95" t="s">
        <v>38</v>
      </c>
      <c r="P245" s="95" t="s">
        <v>37</v>
      </c>
      <c r="Q245" s="95" t="s">
        <v>36</v>
      </c>
      <c r="R245" s="95" t="s">
        <v>203</v>
      </c>
      <c r="S245" s="95" t="s">
        <v>40</v>
      </c>
      <c r="T245" s="95" t="s">
        <v>44</v>
      </c>
      <c r="U245" s="95" t="s">
        <v>1254</v>
      </c>
    </row>
    <row r="246" spans="1:21" x14ac:dyDescent="0.3">
      <c r="A246" s="95" t="s">
        <v>1216</v>
      </c>
      <c r="B246" s="95" t="s">
        <v>300</v>
      </c>
      <c r="C246">
        <v>8</v>
      </c>
      <c r="D246" s="95" t="s">
        <v>33</v>
      </c>
      <c r="E246" s="95" t="s">
        <v>33</v>
      </c>
      <c r="F246">
        <v>8</v>
      </c>
      <c r="G246" s="95" t="s">
        <v>36</v>
      </c>
      <c r="H246" s="95" t="s">
        <v>36</v>
      </c>
      <c r="I246" s="95" t="s">
        <v>36</v>
      </c>
      <c r="J246" s="95" t="s">
        <v>36</v>
      </c>
      <c r="K246" s="95" t="s">
        <v>37</v>
      </c>
      <c r="L246" s="95" t="s">
        <v>36</v>
      </c>
      <c r="M246" t="s">
        <v>38</v>
      </c>
      <c r="N246" s="95" t="s">
        <v>36</v>
      </c>
      <c r="O246" s="95" t="s">
        <v>38</v>
      </c>
      <c r="P246" s="95" t="s">
        <v>37</v>
      </c>
      <c r="Q246" s="95" t="s">
        <v>36</v>
      </c>
      <c r="R246" s="95" t="s">
        <v>203</v>
      </c>
      <c r="S246" s="95" t="s">
        <v>40</v>
      </c>
      <c r="T246" s="95" t="s">
        <v>44</v>
      </c>
      <c r="U246" s="95" t="s">
        <v>1254</v>
      </c>
    </row>
    <row r="247" spans="1:21" x14ac:dyDescent="0.3">
      <c r="A247" s="95" t="s">
        <v>1169</v>
      </c>
      <c r="B247" s="95" t="s">
        <v>299</v>
      </c>
      <c r="C247">
        <v>8</v>
      </c>
      <c r="D247" s="95" t="s">
        <v>33</v>
      </c>
      <c r="E247" s="95" t="s">
        <v>33</v>
      </c>
      <c r="F247" t="s">
        <v>38</v>
      </c>
      <c r="G247" s="95" t="s">
        <v>247</v>
      </c>
      <c r="H247" s="95" t="s">
        <v>247</v>
      </c>
      <c r="I247" s="95" t="s">
        <v>38</v>
      </c>
      <c r="J247" s="95" t="s">
        <v>38</v>
      </c>
      <c r="K247" s="95" t="s">
        <v>38</v>
      </c>
      <c r="L247" s="95" t="s">
        <v>38</v>
      </c>
      <c r="M247" t="s">
        <v>38</v>
      </c>
      <c r="N247" s="95" t="s">
        <v>38</v>
      </c>
      <c r="O247" s="95" t="s">
        <v>38</v>
      </c>
      <c r="P247" s="95" t="s">
        <v>38</v>
      </c>
      <c r="Q247" s="95" t="s">
        <v>36</v>
      </c>
      <c r="R247" s="95" t="s">
        <v>38</v>
      </c>
      <c r="S247" s="95" t="s">
        <v>247</v>
      </c>
      <c r="T247" s="95" t="s">
        <v>44</v>
      </c>
      <c r="U247" s="95" t="s">
        <v>1254</v>
      </c>
    </row>
    <row r="248" spans="1:21" x14ac:dyDescent="0.3">
      <c r="A248" s="95" t="s">
        <v>1231</v>
      </c>
      <c r="B248" s="95" t="s">
        <v>299</v>
      </c>
      <c r="C248">
        <v>8</v>
      </c>
      <c r="D248" s="95" t="s">
        <v>33</v>
      </c>
      <c r="E248" s="95" t="s">
        <v>33</v>
      </c>
      <c r="F248" t="s">
        <v>38</v>
      </c>
      <c r="G248" s="95" t="s">
        <v>247</v>
      </c>
      <c r="H248" s="95" t="s">
        <v>247</v>
      </c>
      <c r="I248" s="95" t="s">
        <v>38</v>
      </c>
      <c r="J248" s="95" t="s">
        <v>38</v>
      </c>
      <c r="K248" s="95" t="s">
        <v>38</v>
      </c>
      <c r="L248" s="95" t="s">
        <v>38</v>
      </c>
      <c r="M248" t="s">
        <v>38</v>
      </c>
      <c r="N248" s="95" t="s">
        <v>38</v>
      </c>
      <c r="O248" s="95" t="s">
        <v>38</v>
      </c>
      <c r="P248" s="95" t="s">
        <v>38</v>
      </c>
      <c r="Q248" s="95" t="s">
        <v>36</v>
      </c>
      <c r="R248" s="95" t="s">
        <v>38</v>
      </c>
      <c r="S248" s="95" t="s">
        <v>247</v>
      </c>
      <c r="T248" s="95" t="s">
        <v>44</v>
      </c>
      <c r="U248" s="95" t="s">
        <v>1254</v>
      </c>
    </row>
    <row r="249" spans="1:21" x14ac:dyDescent="0.3">
      <c r="A249" s="95" t="s">
        <v>1142</v>
      </c>
      <c r="B249" s="95" t="s">
        <v>298</v>
      </c>
      <c r="C249">
        <v>11</v>
      </c>
      <c r="D249" s="95" t="s">
        <v>33</v>
      </c>
      <c r="E249" s="95" t="s">
        <v>33</v>
      </c>
      <c r="F249">
        <v>5</v>
      </c>
      <c r="G249" s="95" t="s">
        <v>36</v>
      </c>
      <c r="H249" s="95" t="s">
        <v>36</v>
      </c>
      <c r="I249" s="95" t="s">
        <v>36</v>
      </c>
      <c r="J249" s="95" t="s">
        <v>37</v>
      </c>
      <c r="K249" s="95" t="s">
        <v>36</v>
      </c>
      <c r="L249" s="95" t="s">
        <v>36</v>
      </c>
      <c r="M249">
        <v>8</v>
      </c>
      <c r="N249" s="95" t="s">
        <v>37</v>
      </c>
      <c r="O249" s="95" t="s">
        <v>38</v>
      </c>
      <c r="P249" s="95" t="s">
        <v>38</v>
      </c>
      <c r="Q249" s="95" t="s">
        <v>36</v>
      </c>
      <c r="R249" s="95" t="s">
        <v>200</v>
      </c>
      <c r="S249" s="95" t="s">
        <v>39</v>
      </c>
      <c r="T249" s="95" t="s">
        <v>44</v>
      </c>
      <c r="U249" s="95" t="s">
        <v>1253</v>
      </c>
    </row>
    <row r="250" spans="1:21" x14ac:dyDescent="0.3">
      <c r="A250" s="95" t="s">
        <v>1203</v>
      </c>
      <c r="B250" s="95" t="s">
        <v>298</v>
      </c>
      <c r="C250">
        <v>11</v>
      </c>
      <c r="D250" s="95" t="s">
        <v>33</v>
      </c>
      <c r="E250" s="95" t="s">
        <v>33</v>
      </c>
      <c r="F250">
        <v>5</v>
      </c>
      <c r="G250" s="95" t="s">
        <v>36</v>
      </c>
      <c r="H250" s="95" t="s">
        <v>36</v>
      </c>
      <c r="I250" s="95" t="s">
        <v>36</v>
      </c>
      <c r="J250" s="95" t="s">
        <v>37</v>
      </c>
      <c r="K250" s="95" t="s">
        <v>36</v>
      </c>
      <c r="L250" s="95" t="s">
        <v>36</v>
      </c>
      <c r="M250">
        <v>8</v>
      </c>
      <c r="N250" s="95" t="s">
        <v>37</v>
      </c>
      <c r="O250" s="95" t="s">
        <v>38</v>
      </c>
      <c r="P250" s="95" t="s">
        <v>38</v>
      </c>
      <c r="Q250" s="95" t="s">
        <v>36</v>
      </c>
      <c r="R250" s="95" t="s">
        <v>200</v>
      </c>
      <c r="S250" s="95" t="s">
        <v>39</v>
      </c>
      <c r="T250" s="95" t="s">
        <v>44</v>
      </c>
      <c r="U250" s="95" t="s">
        <v>1253</v>
      </c>
    </row>
    <row r="251" spans="1:21" x14ac:dyDescent="0.3">
      <c r="A251" s="95" t="s">
        <v>1144</v>
      </c>
      <c r="B251" s="95" t="s">
        <v>297</v>
      </c>
      <c r="C251">
        <v>11</v>
      </c>
      <c r="D251" s="95" t="s">
        <v>33</v>
      </c>
      <c r="E251" s="95" t="s">
        <v>33</v>
      </c>
      <c r="F251">
        <v>6</v>
      </c>
      <c r="G251" s="95" t="s">
        <v>36</v>
      </c>
      <c r="H251" s="95" t="s">
        <v>36</v>
      </c>
      <c r="I251" s="95" t="s">
        <v>36</v>
      </c>
      <c r="J251" s="95" t="s">
        <v>36</v>
      </c>
      <c r="K251" s="95" t="s">
        <v>37</v>
      </c>
      <c r="L251" s="95" t="s">
        <v>36</v>
      </c>
      <c r="M251">
        <v>24</v>
      </c>
      <c r="N251" s="95" t="s">
        <v>37</v>
      </c>
      <c r="O251" s="95" t="s">
        <v>38</v>
      </c>
      <c r="P251" s="95" t="s">
        <v>36</v>
      </c>
      <c r="Q251" s="95" t="s">
        <v>36</v>
      </c>
      <c r="R251" s="95" t="s">
        <v>200</v>
      </c>
      <c r="S251" s="95" t="s">
        <v>39</v>
      </c>
      <c r="T251" s="95" t="s">
        <v>44</v>
      </c>
      <c r="U251" s="95" t="s">
        <v>1253</v>
      </c>
    </row>
    <row r="252" spans="1:21" x14ac:dyDescent="0.3">
      <c r="A252" s="95" t="s">
        <v>1193</v>
      </c>
      <c r="B252" s="95" t="s">
        <v>297</v>
      </c>
      <c r="C252">
        <v>11</v>
      </c>
      <c r="D252" s="95" t="s">
        <v>33</v>
      </c>
      <c r="E252" s="95" t="s">
        <v>33</v>
      </c>
      <c r="F252">
        <v>6</v>
      </c>
      <c r="G252" s="95" t="s">
        <v>36</v>
      </c>
      <c r="H252" s="95" t="s">
        <v>36</v>
      </c>
      <c r="I252" s="95" t="s">
        <v>36</v>
      </c>
      <c r="J252" s="95" t="s">
        <v>36</v>
      </c>
      <c r="K252" s="95" t="s">
        <v>37</v>
      </c>
      <c r="L252" s="95" t="s">
        <v>36</v>
      </c>
      <c r="M252">
        <v>24</v>
      </c>
      <c r="N252" s="95" t="s">
        <v>37</v>
      </c>
      <c r="O252" s="95" t="s">
        <v>38</v>
      </c>
      <c r="P252" s="95" t="s">
        <v>36</v>
      </c>
      <c r="Q252" s="95" t="s">
        <v>36</v>
      </c>
      <c r="R252" s="95" t="s">
        <v>200</v>
      </c>
      <c r="S252" s="95" t="s">
        <v>39</v>
      </c>
      <c r="T252" s="95" t="s">
        <v>44</v>
      </c>
      <c r="U252" s="95" t="s">
        <v>1253</v>
      </c>
    </row>
    <row r="253" spans="1:21" x14ac:dyDescent="0.3">
      <c r="A253" s="95" t="s">
        <v>1134</v>
      </c>
      <c r="B253" s="95" t="s">
        <v>296</v>
      </c>
      <c r="C253">
        <v>12</v>
      </c>
      <c r="D253" s="95" t="s">
        <v>33</v>
      </c>
      <c r="E253" s="95" t="s">
        <v>33</v>
      </c>
      <c r="F253">
        <v>5</v>
      </c>
      <c r="G253" s="95" t="s">
        <v>36</v>
      </c>
      <c r="H253" s="95" t="s">
        <v>36</v>
      </c>
      <c r="I253" s="95" t="s">
        <v>36</v>
      </c>
      <c r="J253" s="95" t="s">
        <v>37</v>
      </c>
      <c r="K253" s="95" t="s">
        <v>36</v>
      </c>
      <c r="L253" s="95" t="s">
        <v>36</v>
      </c>
      <c r="M253">
        <v>7</v>
      </c>
      <c r="N253" s="95" t="s">
        <v>36</v>
      </c>
      <c r="O253" s="95" t="s">
        <v>38</v>
      </c>
      <c r="P253" s="95" t="s">
        <v>36</v>
      </c>
      <c r="Q253" s="95" t="s">
        <v>36</v>
      </c>
      <c r="R253" s="95" t="s">
        <v>201</v>
      </c>
      <c r="S253" s="95" t="s">
        <v>40</v>
      </c>
      <c r="T253" s="95" t="s">
        <v>44</v>
      </c>
      <c r="U253" s="95" t="s">
        <v>1253</v>
      </c>
    </row>
    <row r="254" spans="1:21" x14ac:dyDescent="0.3">
      <c r="A254" s="95" t="s">
        <v>1200</v>
      </c>
      <c r="B254" s="95" t="s">
        <v>296</v>
      </c>
      <c r="C254">
        <v>12</v>
      </c>
      <c r="D254" s="95" t="s">
        <v>33</v>
      </c>
      <c r="E254" s="95" t="s">
        <v>33</v>
      </c>
      <c r="F254">
        <v>5</v>
      </c>
      <c r="G254" s="95" t="s">
        <v>36</v>
      </c>
      <c r="H254" s="95" t="s">
        <v>36</v>
      </c>
      <c r="I254" s="95" t="s">
        <v>36</v>
      </c>
      <c r="J254" s="95" t="s">
        <v>37</v>
      </c>
      <c r="K254" s="95" t="s">
        <v>36</v>
      </c>
      <c r="L254" s="95" t="s">
        <v>36</v>
      </c>
      <c r="M254">
        <v>7</v>
      </c>
      <c r="N254" s="95" t="s">
        <v>36</v>
      </c>
      <c r="O254" s="95" t="s">
        <v>38</v>
      </c>
      <c r="P254" s="95" t="s">
        <v>36</v>
      </c>
      <c r="Q254" s="95" t="s">
        <v>36</v>
      </c>
      <c r="R254" s="95" t="s">
        <v>201</v>
      </c>
      <c r="S254" s="95" t="s">
        <v>40</v>
      </c>
      <c r="T254" s="95" t="s">
        <v>44</v>
      </c>
      <c r="U254" s="95" t="s">
        <v>1253</v>
      </c>
    </row>
    <row r="255" spans="1:21" x14ac:dyDescent="0.3">
      <c r="A255" s="95" t="s">
        <v>1126</v>
      </c>
      <c r="B255" s="95" t="s">
        <v>295</v>
      </c>
      <c r="C255">
        <v>12</v>
      </c>
      <c r="D255" s="95" t="s">
        <v>33</v>
      </c>
      <c r="E255" s="95" t="s">
        <v>33</v>
      </c>
      <c r="F255">
        <v>5</v>
      </c>
      <c r="G255" s="95" t="s">
        <v>36</v>
      </c>
      <c r="H255" s="95" t="s">
        <v>36</v>
      </c>
      <c r="I255" s="95" t="s">
        <v>36</v>
      </c>
      <c r="J255" s="95" t="s">
        <v>37</v>
      </c>
      <c r="K255" s="95" t="s">
        <v>36</v>
      </c>
      <c r="L255" s="95" t="s">
        <v>36</v>
      </c>
      <c r="M255">
        <v>9</v>
      </c>
      <c r="N255" s="95" t="s">
        <v>36</v>
      </c>
      <c r="O255" s="95" t="s">
        <v>38</v>
      </c>
      <c r="P255" s="95" t="s">
        <v>37</v>
      </c>
      <c r="Q255" s="95" t="s">
        <v>36</v>
      </c>
      <c r="R255" s="95" t="s">
        <v>203</v>
      </c>
      <c r="S255" s="95" t="s">
        <v>40</v>
      </c>
      <c r="T255" s="95" t="s">
        <v>44</v>
      </c>
      <c r="U255" s="95" t="s">
        <v>1253</v>
      </c>
    </row>
    <row r="256" spans="1:21" x14ac:dyDescent="0.3">
      <c r="A256" s="95" t="s">
        <v>1194</v>
      </c>
      <c r="B256" s="95" t="s">
        <v>295</v>
      </c>
      <c r="C256">
        <v>12</v>
      </c>
      <c r="D256" s="95" t="s">
        <v>33</v>
      </c>
      <c r="E256" s="95" t="s">
        <v>33</v>
      </c>
      <c r="F256">
        <v>5</v>
      </c>
      <c r="G256" s="95" t="s">
        <v>36</v>
      </c>
      <c r="H256" s="95" t="s">
        <v>36</v>
      </c>
      <c r="I256" s="95" t="s">
        <v>36</v>
      </c>
      <c r="J256" s="95" t="s">
        <v>37</v>
      </c>
      <c r="K256" s="95" t="s">
        <v>36</v>
      </c>
      <c r="L256" s="95" t="s">
        <v>36</v>
      </c>
      <c r="M256">
        <v>9</v>
      </c>
      <c r="N256" s="95" t="s">
        <v>36</v>
      </c>
      <c r="O256" s="95" t="s">
        <v>38</v>
      </c>
      <c r="P256" s="95" t="s">
        <v>37</v>
      </c>
      <c r="Q256" s="95" t="s">
        <v>36</v>
      </c>
      <c r="R256" s="95" t="s">
        <v>203</v>
      </c>
      <c r="S256" s="95" t="s">
        <v>40</v>
      </c>
      <c r="T256" s="95" t="s">
        <v>44</v>
      </c>
      <c r="U256" s="95" t="s">
        <v>1253</v>
      </c>
    </row>
    <row r="257" spans="1:21" x14ac:dyDescent="0.3">
      <c r="A257" s="95" t="s">
        <v>1152</v>
      </c>
      <c r="B257" s="95" t="s">
        <v>294</v>
      </c>
      <c r="C257">
        <v>13</v>
      </c>
      <c r="D257" s="95" t="s">
        <v>33</v>
      </c>
      <c r="E257" s="95" t="s">
        <v>33</v>
      </c>
      <c r="F257">
        <v>8</v>
      </c>
      <c r="G257" s="95" t="s">
        <v>36</v>
      </c>
      <c r="H257" s="95" t="s">
        <v>36</v>
      </c>
      <c r="I257" s="95" t="s">
        <v>36</v>
      </c>
      <c r="J257" s="95" t="s">
        <v>36</v>
      </c>
      <c r="K257" s="95" t="s">
        <v>37</v>
      </c>
      <c r="L257" s="95" t="s">
        <v>36</v>
      </c>
      <c r="M257">
        <v>12</v>
      </c>
      <c r="N257" s="95" t="s">
        <v>36</v>
      </c>
      <c r="O257" s="95" t="s">
        <v>38</v>
      </c>
      <c r="P257" s="95" t="s">
        <v>37</v>
      </c>
      <c r="Q257" s="95" t="s">
        <v>36</v>
      </c>
      <c r="R257" s="95" t="s">
        <v>203</v>
      </c>
      <c r="S257" s="95" t="s">
        <v>41</v>
      </c>
      <c r="T257" s="95" t="s">
        <v>44</v>
      </c>
      <c r="U257" s="95" t="s">
        <v>1253</v>
      </c>
    </row>
    <row r="258" spans="1:21" x14ac:dyDescent="0.3">
      <c r="A258" s="95" t="s">
        <v>1204</v>
      </c>
      <c r="B258" s="95" t="s">
        <v>294</v>
      </c>
      <c r="C258">
        <v>13</v>
      </c>
      <c r="D258" s="95" t="s">
        <v>33</v>
      </c>
      <c r="E258" s="95" t="s">
        <v>33</v>
      </c>
      <c r="F258">
        <v>8</v>
      </c>
      <c r="G258" s="95" t="s">
        <v>36</v>
      </c>
      <c r="H258" s="95" t="s">
        <v>36</v>
      </c>
      <c r="I258" s="95" t="s">
        <v>36</v>
      </c>
      <c r="J258" s="95" t="s">
        <v>36</v>
      </c>
      <c r="K258" s="95" t="s">
        <v>37</v>
      </c>
      <c r="L258" s="95" t="s">
        <v>36</v>
      </c>
      <c r="M258">
        <v>12</v>
      </c>
      <c r="N258" s="95" t="s">
        <v>36</v>
      </c>
      <c r="O258" s="95" t="s">
        <v>38</v>
      </c>
      <c r="P258" s="95" t="s">
        <v>37</v>
      </c>
      <c r="Q258" s="95" t="s">
        <v>36</v>
      </c>
      <c r="R258" s="95" t="s">
        <v>203</v>
      </c>
      <c r="S258" s="95" t="s">
        <v>41</v>
      </c>
      <c r="T258" s="95" t="s">
        <v>44</v>
      </c>
      <c r="U258" s="95" t="s">
        <v>1253</v>
      </c>
    </row>
    <row r="259" spans="1:21" x14ac:dyDescent="0.3">
      <c r="A259" s="95" t="s">
        <v>1164</v>
      </c>
      <c r="B259" s="95" t="s">
        <v>293</v>
      </c>
      <c r="C259">
        <v>13</v>
      </c>
      <c r="D259" s="95" t="s">
        <v>33</v>
      </c>
      <c r="E259" s="95" t="s">
        <v>33</v>
      </c>
      <c r="F259">
        <v>8</v>
      </c>
      <c r="G259" s="95" t="s">
        <v>36</v>
      </c>
      <c r="H259" s="95" t="s">
        <v>36</v>
      </c>
      <c r="I259" s="95" t="s">
        <v>36</v>
      </c>
      <c r="J259" s="95" t="s">
        <v>36</v>
      </c>
      <c r="K259" s="95" t="s">
        <v>37</v>
      </c>
      <c r="L259" s="95" t="s">
        <v>36</v>
      </c>
      <c r="M259">
        <v>12</v>
      </c>
      <c r="N259" s="95" t="s">
        <v>36</v>
      </c>
      <c r="O259" s="95" t="s">
        <v>38</v>
      </c>
      <c r="P259" s="95" t="s">
        <v>36</v>
      </c>
      <c r="Q259" s="95" t="s">
        <v>36</v>
      </c>
      <c r="R259" s="95" t="s">
        <v>203</v>
      </c>
      <c r="S259" s="95" t="s">
        <v>41</v>
      </c>
      <c r="T259" s="95" t="s">
        <v>44</v>
      </c>
      <c r="U259" s="95" t="s">
        <v>1253</v>
      </c>
    </row>
    <row r="260" spans="1:21" x14ac:dyDescent="0.3">
      <c r="A260" s="95" t="s">
        <v>1197</v>
      </c>
      <c r="B260" s="95" t="s">
        <v>293</v>
      </c>
      <c r="C260">
        <v>13</v>
      </c>
      <c r="D260" s="95" t="s">
        <v>33</v>
      </c>
      <c r="E260" s="95" t="s">
        <v>33</v>
      </c>
      <c r="F260">
        <v>8</v>
      </c>
      <c r="G260" s="95" t="s">
        <v>36</v>
      </c>
      <c r="H260" s="95" t="s">
        <v>36</v>
      </c>
      <c r="I260" s="95" t="s">
        <v>36</v>
      </c>
      <c r="J260" s="95" t="s">
        <v>36</v>
      </c>
      <c r="K260" s="95" t="s">
        <v>37</v>
      </c>
      <c r="L260" s="95" t="s">
        <v>36</v>
      </c>
      <c r="M260">
        <v>12</v>
      </c>
      <c r="N260" s="95" t="s">
        <v>36</v>
      </c>
      <c r="O260" s="95" t="s">
        <v>38</v>
      </c>
      <c r="P260" s="95" t="s">
        <v>36</v>
      </c>
      <c r="Q260" s="95" t="s">
        <v>36</v>
      </c>
      <c r="R260" s="95" t="s">
        <v>203</v>
      </c>
      <c r="S260" s="95" t="s">
        <v>41</v>
      </c>
      <c r="T260" s="95" t="s">
        <v>44</v>
      </c>
      <c r="U260" s="95" t="s">
        <v>1253</v>
      </c>
    </row>
    <row r="261" spans="1:21" x14ac:dyDescent="0.3">
      <c r="A261" s="95" t="s">
        <v>1102</v>
      </c>
      <c r="B261" s="95" t="s">
        <v>292</v>
      </c>
      <c r="C261">
        <v>14</v>
      </c>
      <c r="D261" s="95" t="s">
        <v>33</v>
      </c>
      <c r="E261" s="95" t="s">
        <v>33</v>
      </c>
      <c r="F261">
        <v>1</v>
      </c>
      <c r="G261" s="95" t="s">
        <v>37</v>
      </c>
      <c r="H261" s="95" t="s">
        <v>37</v>
      </c>
      <c r="I261" s="95" t="s">
        <v>37</v>
      </c>
      <c r="J261" s="95" t="s">
        <v>37</v>
      </c>
      <c r="K261" s="95" t="s">
        <v>36</v>
      </c>
      <c r="L261" s="95" t="s">
        <v>36</v>
      </c>
      <c r="M261">
        <v>24</v>
      </c>
      <c r="N261" s="95" t="s">
        <v>36</v>
      </c>
      <c r="O261" s="95" t="s">
        <v>38</v>
      </c>
      <c r="P261" s="95" t="s">
        <v>36</v>
      </c>
      <c r="Q261" s="95" t="s">
        <v>36</v>
      </c>
      <c r="R261" s="95" t="s">
        <v>200</v>
      </c>
      <c r="S261" s="95" t="s">
        <v>41</v>
      </c>
      <c r="T261" s="95" t="s">
        <v>44</v>
      </c>
      <c r="U261" s="95" t="s">
        <v>1253</v>
      </c>
    </row>
    <row r="262" spans="1:21" x14ac:dyDescent="0.3">
      <c r="A262" s="95" t="s">
        <v>1244</v>
      </c>
      <c r="B262" s="95" t="s">
        <v>292</v>
      </c>
      <c r="C262">
        <v>14</v>
      </c>
      <c r="D262" s="95" t="s">
        <v>33</v>
      </c>
      <c r="E262" s="95" t="s">
        <v>33</v>
      </c>
      <c r="F262">
        <v>1</v>
      </c>
      <c r="G262" s="95" t="s">
        <v>37</v>
      </c>
      <c r="H262" s="95" t="s">
        <v>37</v>
      </c>
      <c r="I262" s="95" t="s">
        <v>37</v>
      </c>
      <c r="J262" s="95" t="s">
        <v>37</v>
      </c>
      <c r="K262" s="95" t="s">
        <v>36</v>
      </c>
      <c r="L262" s="95" t="s">
        <v>36</v>
      </c>
      <c r="M262">
        <v>24</v>
      </c>
      <c r="N262" s="95" t="s">
        <v>36</v>
      </c>
      <c r="O262" s="95" t="s">
        <v>38</v>
      </c>
      <c r="P262" s="95" t="s">
        <v>36</v>
      </c>
      <c r="Q262" s="95" t="s">
        <v>36</v>
      </c>
      <c r="R262" s="95" t="s">
        <v>200</v>
      </c>
      <c r="S262" s="95" t="s">
        <v>41</v>
      </c>
      <c r="T262" s="95" t="s">
        <v>44</v>
      </c>
      <c r="U262" s="95" t="s">
        <v>1253</v>
      </c>
    </row>
    <row r="263" spans="1:21" x14ac:dyDescent="0.3">
      <c r="A263" s="95" t="s">
        <v>1154</v>
      </c>
      <c r="B263" s="95" t="s">
        <v>291</v>
      </c>
      <c r="C263">
        <v>14</v>
      </c>
      <c r="D263" s="95" t="s">
        <v>33</v>
      </c>
      <c r="E263" s="95" t="s">
        <v>33</v>
      </c>
      <c r="F263">
        <v>10</v>
      </c>
      <c r="G263" s="95" t="s">
        <v>36</v>
      </c>
      <c r="H263" s="95" t="s">
        <v>36</v>
      </c>
      <c r="I263" s="95" t="s">
        <v>36</v>
      </c>
      <c r="J263" s="95" t="s">
        <v>36</v>
      </c>
      <c r="K263" s="95" t="s">
        <v>37</v>
      </c>
      <c r="L263" s="95" t="s">
        <v>36</v>
      </c>
      <c r="M263">
        <v>24</v>
      </c>
      <c r="N263" s="95" t="s">
        <v>36</v>
      </c>
      <c r="O263" s="95" t="s">
        <v>38</v>
      </c>
      <c r="P263" s="95" t="s">
        <v>36</v>
      </c>
      <c r="Q263" s="95" t="s">
        <v>36</v>
      </c>
      <c r="R263" s="95" t="s">
        <v>200</v>
      </c>
      <c r="S263" s="95" t="s">
        <v>41</v>
      </c>
      <c r="T263" s="95" t="s">
        <v>44</v>
      </c>
      <c r="U263" s="95" t="s">
        <v>1253</v>
      </c>
    </row>
    <row r="264" spans="1:21" x14ac:dyDescent="0.3">
      <c r="A264" s="95" t="s">
        <v>1192</v>
      </c>
      <c r="B264" s="95" t="s">
        <v>291</v>
      </c>
      <c r="C264">
        <v>14</v>
      </c>
      <c r="D264" s="95" t="s">
        <v>33</v>
      </c>
      <c r="E264" s="95" t="s">
        <v>33</v>
      </c>
      <c r="F264">
        <v>10</v>
      </c>
      <c r="G264" s="95" t="s">
        <v>36</v>
      </c>
      <c r="H264" s="95" t="s">
        <v>36</v>
      </c>
      <c r="I264" s="95" t="s">
        <v>36</v>
      </c>
      <c r="J264" s="95" t="s">
        <v>36</v>
      </c>
      <c r="K264" s="95" t="s">
        <v>37</v>
      </c>
      <c r="L264" s="95" t="s">
        <v>36</v>
      </c>
      <c r="M264">
        <v>24</v>
      </c>
      <c r="N264" s="95" t="s">
        <v>36</v>
      </c>
      <c r="O264" s="95" t="s">
        <v>38</v>
      </c>
      <c r="P264" s="95" t="s">
        <v>36</v>
      </c>
      <c r="Q264" s="95" t="s">
        <v>36</v>
      </c>
      <c r="R264" s="95" t="s">
        <v>200</v>
      </c>
      <c r="S264" s="95" t="s">
        <v>41</v>
      </c>
      <c r="T264" s="95" t="s">
        <v>44</v>
      </c>
      <c r="U264" s="95" t="s">
        <v>1253</v>
      </c>
    </row>
    <row r="265" spans="1:21" x14ac:dyDescent="0.3">
      <c r="A265" s="95" t="s">
        <v>1151</v>
      </c>
      <c r="B265" s="95" t="s">
        <v>371</v>
      </c>
      <c r="C265">
        <v>15</v>
      </c>
      <c r="D265" s="95" t="s">
        <v>33</v>
      </c>
      <c r="E265" s="95" t="s">
        <v>33</v>
      </c>
      <c r="F265">
        <v>2</v>
      </c>
      <c r="G265" s="95" t="s">
        <v>36</v>
      </c>
      <c r="H265" s="95" t="s">
        <v>37</v>
      </c>
      <c r="I265" s="95" t="s">
        <v>37</v>
      </c>
      <c r="J265" s="95" t="s">
        <v>37</v>
      </c>
      <c r="K265" s="95" t="s">
        <v>36</v>
      </c>
      <c r="L265" s="95" t="s">
        <v>36</v>
      </c>
      <c r="M265">
        <v>24</v>
      </c>
      <c r="N265" s="95" t="s">
        <v>36</v>
      </c>
      <c r="O265" s="95" t="s">
        <v>38</v>
      </c>
      <c r="P265" s="95" t="s">
        <v>36</v>
      </c>
      <c r="Q265" s="95" t="s">
        <v>36</v>
      </c>
      <c r="R265" s="95" t="s">
        <v>201</v>
      </c>
      <c r="S265" s="95" t="s">
        <v>40</v>
      </c>
      <c r="T265" s="95" t="s">
        <v>44</v>
      </c>
      <c r="U265" s="95" t="s">
        <v>1253</v>
      </c>
    </row>
    <row r="266" spans="1:21" x14ac:dyDescent="0.3">
      <c r="A266" s="95" t="s">
        <v>1245</v>
      </c>
      <c r="B266" s="95" t="s">
        <v>371</v>
      </c>
      <c r="C266">
        <v>15</v>
      </c>
      <c r="D266" s="95" t="s">
        <v>33</v>
      </c>
      <c r="E266" s="95" t="s">
        <v>33</v>
      </c>
      <c r="F266">
        <v>2</v>
      </c>
      <c r="G266" s="95" t="s">
        <v>36</v>
      </c>
      <c r="H266" s="95" t="s">
        <v>37</v>
      </c>
      <c r="I266" s="95" t="s">
        <v>37</v>
      </c>
      <c r="J266" s="95" t="s">
        <v>37</v>
      </c>
      <c r="K266" s="95" t="s">
        <v>36</v>
      </c>
      <c r="L266" s="95" t="s">
        <v>36</v>
      </c>
      <c r="M266">
        <v>24</v>
      </c>
      <c r="N266" s="95" t="s">
        <v>36</v>
      </c>
      <c r="O266" s="95" t="s">
        <v>38</v>
      </c>
      <c r="P266" s="95" t="s">
        <v>36</v>
      </c>
      <c r="Q266" s="95" t="s">
        <v>36</v>
      </c>
      <c r="R266" s="95" t="s">
        <v>201</v>
      </c>
      <c r="S266" s="95" t="s">
        <v>40</v>
      </c>
      <c r="T266" s="95" t="s">
        <v>44</v>
      </c>
      <c r="U266" s="95" t="s">
        <v>1253</v>
      </c>
    </row>
    <row r="267" spans="1:21" x14ac:dyDescent="0.3">
      <c r="A267" s="95" t="s">
        <v>1133</v>
      </c>
      <c r="B267" s="95" t="s">
        <v>289</v>
      </c>
      <c r="C267">
        <v>15</v>
      </c>
      <c r="D267" s="95" t="s">
        <v>33</v>
      </c>
      <c r="E267" s="95" t="s">
        <v>33</v>
      </c>
      <c r="F267">
        <v>3</v>
      </c>
      <c r="G267" s="95" t="s">
        <v>36</v>
      </c>
      <c r="H267" s="95" t="s">
        <v>36</v>
      </c>
      <c r="I267" s="95" t="s">
        <v>37</v>
      </c>
      <c r="J267" s="95" t="s">
        <v>37</v>
      </c>
      <c r="K267" s="95" t="s">
        <v>36</v>
      </c>
      <c r="L267" s="95" t="s">
        <v>36</v>
      </c>
      <c r="M267">
        <v>24</v>
      </c>
      <c r="N267" s="95" t="s">
        <v>36</v>
      </c>
      <c r="O267" s="95" t="s">
        <v>38</v>
      </c>
      <c r="P267" s="95" t="s">
        <v>36</v>
      </c>
      <c r="Q267" s="95" t="s">
        <v>36</v>
      </c>
      <c r="R267" s="95" t="s">
        <v>201</v>
      </c>
      <c r="S267" s="95" t="s">
        <v>40</v>
      </c>
      <c r="T267" s="95" t="s">
        <v>44</v>
      </c>
      <c r="U267" s="95" t="s">
        <v>1253</v>
      </c>
    </row>
    <row r="268" spans="1:21" x14ac:dyDescent="0.3">
      <c r="A268" s="95" t="s">
        <v>1184</v>
      </c>
      <c r="B268" s="95" t="s">
        <v>289</v>
      </c>
      <c r="C268">
        <v>15</v>
      </c>
      <c r="D268" s="95" t="s">
        <v>33</v>
      </c>
      <c r="E268" s="95" t="s">
        <v>33</v>
      </c>
      <c r="F268">
        <v>3</v>
      </c>
      <c r="G268" s="95" t="s">
        <v>36</v>
      </c>
      <c r="H268" s="95" t="s">
        <v>36</v>
      </c>
      <c r="I268" s="95" t="s">
        <v>37</v>
      </c>
      <c r="J268" s="95" t="s">
        <v>37</v>
      </c>
      <c r="K268" s="95" t="s">
        <v>36</v>
      </c>
      <c r="L268" s="95" t="s">
        <v>36</v>
      </c>
      <c r="M268">
        <v>24</v>
      </c>
      <c r="N268" s="95" t="s">
        <v>36</v>
      </c>
      <c r="O268" s="95" t="s">
        <v>38</v>
      </c>
      <c r="P268" s="95" t="s">
        <v>36</v>
      </c>
      <c r="Q268" s="95" t="s">
        <v>36</v>
      </c>
      <c r="R268" s="95" t="s">
        <v>201</v>
      </c>
      <c r="S268" s="95" t="s">
        <v>40</v>
      </c>
      <c r="T268" s="95" t="s">
        <v>44</v>
      </c>
      <c r="U268" s="95" t="s">
        <v>1253</v>
      </c>
    </row>
    <row r="269" spans="1:21" x14ac:dyDescent="0.3">
      <c r="A269" s="95" t="s">
        <v>1136</v>
      </c>
      <c r="B269" s="95" t="s">
        <v>288</v>
      </c>
      <c r="C269">
        <v>15</v>
      </c>
      <c r="D269" s="95" t="s">
        <v>33</v>
      </c>
      <c r="E269" s="95" t="s">
        <v>33</v>
      </c>
      <c r="F269">
        <v>6</v>
      </c>
      <c r="G269" s="95" t="s">
        <v>36</v>
      </c>
      <c r="H269" s="95" t="s">
        <v>36</v>
      </c>
      <c r="I269" s="95" t="s">
        <v>36</v>
      </c>
      <c r="J269" s="95" t="s">
        <v>36</v>
      </c>
      <c r="K269" s="95" t="s">
        <v>37</v>
      </c>
      <c r="L269" s="95" t="s">
        <v>36</v>
      </c>
      <c r="M269">
        <v>24</v>
      </c>
      <c r="N269" s="95" t="s">
        <v>36</v>
      </c>
      <c r="O269" s="95" t="s">
        <v>38</v>
      </c>
      <c r="P269" s="95" t="s">
        <v>36</v>
      </c>
      <c r="Q269" s="95" t="s">
        <v>36</v>
      </c>
      <c r="R269" s="95" t="s">
        <v>201</v>
      </c>
      <c r="S269" s="95" t="s">
        <v>40</v>
      </c>
      <c r="T269" s="95" t="s">
        <v>44</v>
      </c>
      <c r="U269" s="95" t="s">
        <v>1253</v>
      </c>
    </row>
    <row r="270" spans="1:21" x14ac:dyDescent="0.3">
      <c r="A270" s="95" t="s">
        <v>1179</v>
      </c>
      <c r="B270" s="95" t="s">
        <v>288</v>
      </c>
      <c r="C270">
        <v>15</v>
      </c>
      <c r="D270" s="95" t="s">
        <v>33</v>
      </c>
      <c r="E270" s="95" t="s">
        <v>33</v>
      </c>
      <c r="F270">
        <v>6</v>
      </c>
      <c r="G270" s="95" t="s">
        <v>36</v>
      </c>
      <c r="H270" s="95" t="s">
        <v>36</v>
      </c>
      <c r="I270" s="95" t="s">
        <v>36</v>
      </c>
      <c r="J270" s="95" t="s">
        <v>36</v>
      </c>
      <c r="K270" s="95" t="s">
        <v>37</v>
      </c>
      <c r="L270" s="95" t="s">
        <v>36</v>
      </c>
      <c r="M270">
        <v>24</v>
      </c>
      <c r="N270" s="95" t="s">
        <v>36</v>
      </c>
      <c r="O270" s="95" t="s">
        <v>38</v>
      </c>
      <c r="P270" s="95" t="s">
        <v>36</v>
      </c>
      <c r="Q270" s="95" t="s">
        <v>36</v>
      </c>
      <c r="R270" s="95" t="s">
        <v>201</v>
      </c>
      <c r="S270" s="95" t="s">
        <v>40</v>
      </c>
      <c r="T270" s="95" t="s">
        <v>44</v>
      </c>
      <c r="U270" s="95" t="s">
        <v>1253</v>
      </c>
    </row>
    <row r="271" spans="1:21" x14ac:dyDescent="0.3">
      <c r="A271" s="95" t="s">
        <v>1138</v>
      </c>
      <c r="B271" s="95" t="s">
        <v>365</v>
      </c>
      <c r="C271">
        <v>16</v>
      </c>
      <c r="D271" s="95" t="s">
        <v>33</v>
      </c>
      <c r="E271" s="95" t="s">
        <v>33</v>
      </c>
      <c r="F271">
        <v>6</v>
      </c>
      <c r="G271" s="95" t="s">
        <v>36</v>
      </c>
      <c r="H271" s="95" t="s">
        <v>36</v>
      </c>
      <c r="I271" s="95" t="s">
        <v>36</v>
      </c>
      <c r="J271" s="95" t="s">
        <v>36</v>
      </c>
      <c r="K271" s="95" t="s">
        <v>37</v>
      </c>
      <c r="L271" s="95" t="s">
        <v>36</v>
      </c>
      <c r="M271">
        <v>15</v>
      </c>
      <c r="N271" s="95" t="s">
        <v>36</v>
      </c>
      <c r="O271" s="95" t="s">
        <v>38</v>
      </c>
      <c r="P271" s="95" t="s">
        <v>37</v>
      </c>
      <c r="Q271" s="95" t="s">
        <v>36</v>
      </c>
      <c r="R271" s="95" t="s">
        <v>203</v>
      </c>
      <c r="S271" s="95" t="s">
        <v>205</v>
      </c>
      <c r="T271" s="95" t="s">
        <v>44</v>
      </c>
      <c r="U271" s="95" t="s">
        <v>1253</v>
      </c>
    </row>
    <row r="272" spans="1:21" x14ac:dyDescent="0.3">
      <c r="A272" s="95" t="s">
        <v>1241</v>
      </c>
      <c r="B272" s="95" t="s">
        <v>365</v>
      </c>
      <c r="C272">
        <v>16</v>
      </c>
      <c r="D272" s="95" t="s">
        <v>33</v>
      </c>
      <c r="E272" s="95" t="s">
        <v>33</v>
      </c>
      <c r="F272">
        <v>6</v>
      </c>
      <c r="G272" s="95" t="s">
        <v>36</v>
      </c>
      <c r="H272" s="95" t="s">
        <v>36</v>
      </c>
      <c r="I272" s="95" t="s">
        <v>36</v>
      </c>
      <c r="J272" s="95" t="s">
        <v>36</v>
      </c>
      <c r="K272" s="95" t="s">
        <v>37</v>
      </c>
      <c r="L272" s="95" t="s">
        <v>36</v>
      </c>
      <c r="M272">
        <v>15</v>
      </c>
      <c r="N272" s="95" t="s">
        <v>36</v>
      </c>
      <c r="O272" s="95" t="s">
        <v>38</v>
      </c>
      <c r="P272" s="95" t="s">
        <v>37</v>
      </c>
      <c r="Q272" s="95" t="s">
        <v>36</v>
      </c>
      <c r="R272" s="95" t="s">
        <v>203</v>
      </c>
      <c r="S272" s="95" t="s">
        <v>205</v>
      </c>
      <c r="T272" s="95" t="s">
        <v>44</v>
      </c>
      <c r="U272" s="95" t="s">
        <v>1253</v>
      </c>
    </row>
    <row r="273" spans="1:21" x14ac:dyDescent="0.3">
      <c r="A273" s="95" t="s">
        <v>1166</v>
      </c>
      <c r="B273" s="95" t="s">
        <v>286</v>
      </c>
      <c r="C273">
        <v>16</v>
      </c>
      <c r="D273" s="95" t="s">
        <v>33</v>
      </c>
      <c r="E273" s="95" t="s">
        <v>33</v>
      </c>
      <c r="F273">
        <v>1</v>
      </c>
      <c r="G273" s="95" t="s">
        <v>37</v>
      </c>
      <c r="H273" s="95" t="s">
        <v>37</v>
      </c>
      <c r="I273" s="95" t="s">
        <v>37</v>
      </c>
      <c r="J273" s="95" t="s">
        <v>37</v>
      </c>
      <c r="K273" s="95" t="s">
        <v>36</v>
      </c>
      <c r="L273" s="95" t="s">
        <v>36</v>
      </c>
      <c r="M273">
        <v>36</v>
      </c>
      <c r="N273" s="95" t="s">
        <v>37</v>
      </c>
      <c r="O273" s="95" t="s">
        <v>38</v>
      </c>
      <c r="P273" s="95" t="s">
        <v>36</v>
      </c>
      <c r="Q273" s="95" t="s">
        <v>36</v>
      </c>
      <c r="R273" s="95" t="s">
        <v>203</v>
      </c>
      <c r="S273" s="95" t="s">
        <v>39</v>
      </c>
      <c r="T273" s="95" t="s">
        <v>44</v>
      </c>
      <c r="U273" s="95" t="s">
        <v>1253</v>
      </c>
    </row>
    <row r="274" spans="1:21" x14ac:dyDescent="0.3">
      <c r="A274" s="95" t="s">
        <v>1093</v>
      </c>
      <c r="B274" s="95" t="s">
        <v>286</v>
      </c>
      <c r="C274">
        <v>16</v>
      </c>
      <c r="D274" s="95" t="s">
        <v>33</v>
      </c>
      <c r="E274" s="95" t="s">
        <v>33</v>
      </c>
      <c r="F274">
        <v>1</v>
      </c>
      <c r="G274" s="95" t="s">
        <v>37</v>
      </c>
      <c r="H274" s="95" t="s">
        <v>37</v>
      </c>
      <c r="I274" s="95" t="s">
        <v>37</v>
      </c>
      <c r="J274" s="95" t="s">
        <v>37</v>
      </c>
      <c r="K274" s="95" t="s">
        <v>36</v>
      </c>
      <c r="L274" s="95" t="s">
        <v>36</v>
      </c>
      <c r="M274">
        <v>36</v>
      </c>
      <c r="N274" s="95" t="s">
        <v>37</v>
      </c>
      <c r="O274" s="95" t="s">
        <v>38</v>
      </c>
      <c r="P274" s="95" t="s">
        <v>36</v>
      </c>
      <c r="Q274" s="95" t="s">
        <v>36</v>
      </c>
      <c r="R274" s="95" t="s">
        <v>203</v>
      </c>
      <c r="S274" s="95" t="s">
        <v>39</v>
      </c>
      <c r="T274" s="95" t="s">
        <v>44</v>
      </c>
      <c r="U274" s="95" t="s">
        <v>1253</v>
      </c>
    </row>
    <row r="275" spans="1:21" x14ac:dyDescent="0.3">
      <c r="A275" s="95" t="s">
        <v>1110</v>
      </c>
      <c r="B275" s="95" t="s">
        <v>285</v>
      </c>
      <c r="C275">
        <v>16</v>
      </c>
      <c r="D275" s="95" t="s">
        <v>33</v>
      </c>
      <c r="E275" s="95" t="s">
        <v>33</v>
      </c>
      <c r="F275">
        <v>4</v>
      </c>
      <c r="G275" s="95" t="s">
        <v>36</v>
      </c>
      <c r="H275" s="95" t="s">
        <v>36</v>
      </c>
      <c r="I275" s="95" t="s">
        <v>36</v>
      </c>
      <c r="J275" s="95" t="s">
        <v>37</v>
      </c>
      <c r="K275" s="95" t="s">
        <v>36</v>
      </c>
      <c r="L275" s="95" t="s">
        <v>36</v>
      </c>
      <c r="M275">
        <v>48</v>
      </c>
      <c r="N275" s="95" t="s">
        <v>36</v>
      </c>
      <c r="O275" s="95" t="s">
        <v>38</v>
      </c>
      <c r="P275" s="95" t="s">
        <v>37</v>
      </c>
      <c r="Q275" s="95" t="s">
        <v>36</v>
      </c>
      <c r="R275" s="95" t="s">
        <v>203</v>
      </c>
      <c r="S275" s="95" t="s">
        <v>205</v>
      </c>
      <c r="T275" s="95" t="s">
        <v>44</v>
      </c>
      <c r="U275" s="95" t="s">
        <v>1253</v>
      </c>
    </row>
    <row r="276" spans="1:21" x14ac:dyDescent="0.3">
      <c r="A276" s="95" t="s">
        <v>1186</v>
      </c>
      <c r="B276" s="95" t="s">
        <v>285</v>
      </c>
      <c r="C276">
        <v>16</v>
      </c>
      <c r="D276" s="95" t="s">
        <v>33</v>
      </c>
      <c r="E276" s="95" t="s">
        <v>33</v>
      </c>
      <c r="F276">
        <v>4</v>
      </c>
      <c r="G276" s="95" t="s">
        <v>36</v>
      </c>
      <c r="H276" s="95" t="s">
        <v>36</v>
      </c>
      <c r="I276" s="95" t="s">
        <v>36</v>
      </c>
      <c r="J276" s="95" t="s">
        <v>37</v>
      </c>
      <c r="K276" s="95" t="s">
        <v>36</v>
      </c>
      <c r="L276" s="95" t="s">
        <v>36</v>
      </c>
      <c r="M276">
        <v>48</v>
      </c>
      <c r="N276" s="95" t="s">
        <v>36</v>
      </c>
      <c r="O276" s="95" t="s">
        <v>38</v>
      </c>
      <c r="P276" s="95" t="s">
        <v>37</v>
      </c>
      <c r="Q276" s="95" t="s">
        <v>36</v>
      </c>
      <c r="R276" s="95" t="s">
        <v>203</v>
      </c>
      <c r="S276" s="95" t="s">
        <v>205</v>
      </c>
      <c r="T276" s="95" t="s">
        <v>44</v>
      </c>
      <c r="U276" s="95" t="s">
        <v>1253</v>
      </c>
    </row>
    <row r="277" spans="1:21" x14ac:dyDescent="0.3">
      <c r="A277" s="95" t="s">
        <v>1161</v>
      </c>
      <c r="B277" s="95" t="s">
        <v>360</v>
      </c>
      <c r="C277">
        <v>17</v>
      </c>
      <c r="D277" s="95" t="s">
        <v>33</v>
      </c>
      <c r="E277" s="95" t="s">
        <v>33</v>
      </c>
      <c r="F277">
        <v>22</v>
      </c>
      <c r="G277" s="95" t="s">
        <v>36</v>
      </c>
      <c r="H277" s="95" t="s">
        <v>36</v>
      </c>
      <c r="I277" s="95" t="s">
        <v>36</v>
      </c>
      <c r="J277" s="95" t="s">
        <v>36</v>
      </c>
      <c r="K277" s="95" t="s">
        <v>37</v>
      </c>
      <c r="L277" s="95" t="s">
        <v>36</v>
      </c>
      <c r="M277">
        <v>12</v>
      </c>
      <c r="N277" s="95" t="s">
        <v>36</v>
      </c>
      <c r="O277" s="95" t="s">
        <v>38</v>
      </c>
      <c r="P277" s="95" t="s">
        <v>36</v>
      </c>
      <c r="Q277" s="95" t="s">
        <v>36</v>
      </c>
      <c r="R277" s="95" t="s">
        <v>308</v>
      </c>
      <c r="S277" s="95" t="s">
        <v>40</v>
      </c>
      <c r="T277" s="95" t="s">
        <v>44</v>
      </c>
      <c r="U277" s="95" t="s">
        <v>1253</v>
      </c>
    </row>
    <row r="278" spans="1:21" x14ac:dyDescent="0.3">
      <c r="A278" s="95" t="s">
        <v>1246</v>
      </c>
      <c r="B278" s="95" t="s">
        <v>360</v>
      </c>
      <c r="C278">
        <v>17</v>
      </c>
      <c r="D278" s="95" t="s">
        <v>33</v>
      </c>
      <c r="E278" s="95" t="s">
        <v>33</v>
      </c>
      <c r="F278">
        <v>22</v>
      </c>
      <c r="G278" s="95" t="s">
        <v>36</v>
      </c>
      <c r="H278" s="95" t="s">
        <v>36</v>
      </c>
      <c r="I278" s="95" t="s">
        <v>36</v>
      </c>
      <c r="J278" s="95" t="s">
        <v>36</v>
      </c>
      <c r="K278" s="95" t="s">
        <v>37</v>
      </c>
      <c r="L278" s="95" t="s">
        <v>36</v>
      </c>
      <c r="M278">
        <v>12</v>
      </c>
      <c r="N278" s="95" t="s">
        <v>36</v>
      </c>
      <c r="O278" s="95" t="s">
        <v>38</v>
      </c>
      <c r="P278" s="95" t="s">
        <v>36</v>
      </c>
      <c r="Q278" s="95" t="s">
        <v>36</v>
      </c>
      <c r="R278" s="95" t="s">
        <v>308</v>
      </c>
      <c r="S278" s="95" t="s">
        <v>40</v>
      </c>
      <c r="T278" s="95" t="s">
        <v>44</v>
      </c>
      <c r="U278" s="95" t="s">
        <v>1253</v>
      </c>
    </row>
    <row r="279" spans="1:21" x14ac:dyDescent="0.3">
      <c r="A279" s="95" t="s">
        <v>1162</v>
      </c>
      <c r="B279" s="95" t="s">
        <v>283</v>
      </c>
      <c r="C279">
        <v>17</v>
      </c>
      <c r="D279" s="95" t="s">
        <v>33</v>
      </c>
      <c r="E279" s="95" t="s">
        <v>33</v>
      </c>
      <c r="F279">
        <v>36</v>
      </c>
      <c r="G279" s="95" t="s">
        <v>36</v>
      </c>
      <c r="H279" s="95" t="s">
        <v>36</v>
      </c>
      <c r="I279" s="95" t="s">
        <v>36</v>
      </c>
      <c r="J279" s="95" t="s">
        <v>36</v>
      </c>
      <c r="K279" s="95" t="s">
        <v>37</v>
      </c>
      <c r="L279" s="95" t="s">
        <v>36</v>
      </c>
      <c r="M279">
        <v>6</v>
      </c>
      <c r="N279" s="95" t="s">
        <v>37</v>
      </c>
      <c r="O279" s="95" t="s">
        <v>38</v>
      </c>
      <c r="P279" s="95" t="s">
        <v>36</v>
      </c>
      <c r="Q279" s="95" t="s">
        <v>36</v>
      </c>
      <c r="R279" s="95" t="s">
        <v>204</v>
      </c>
      <c r="S279" s="95" t="s">
        <v>39</v>
      </c>
      <c r="T279" s="95" t="s">
        <v>44</v>
      </c>
      <c r="U279" s="95" t="s">
        <v>1253</v>
      </c>
    </row>
    <row r="280" spans="1:21" x14ac:dyDescent="0.3">
      <c r="A280" s="95" t="s">
        <v>1242</v>
      </c>
      <c r="B280" s="95" t="s">
        <v>283</v>
      </c>
      <c r="C280">
        <v>17</v>
      </c>
      <c r="D280" s="95" t="s">
        <v>33</v>
      </c>
      <c r="E280" s="95" t="s">
        <v>33</v>
      </c>
      <c r="F280">
        <v>36</v>
      </c>
      <c r="G280" s="95" t="s">
        <v>36</v>
      </c>
      <c r="H280" s="95" t="s">
        <v>36</v>
      </c>
      <c r="I280" s="95" t="s">
        <v>36</v>
      </c>
      <c r="J280" s="95" t="s">
        <v>36</v>
      </c>
      <c r="K280" s="95" t="s">
        <v>37</v>
      </c>
      <c r="L280" s="95" t="s">
        <v>36</v>
      </c>
      <c r="M280">
        <v>6</v>
      </c>
      <c r="N280" s="95" t="s">
        <v>37</v>
      </c>
      <c r="O280" s="95" t="s">
        <v>38</v>
      </c>
      <c r="P280" s="95" t="s">
        <v>36</v>
      </c>
      <c r="Q280" s="95" t="s">
        <v>36</v>
      </c>
      <c r="R280" s="95" t="s">
        <v>204</v>
      </c>
      <c r="S280" s="95" t="s">
        <v>39</v>
      </c>
      <c r="T280" s="95" t="s">
        <v>44</v>
      </c>
      <c r="U280" s="95" t="s">
        <v>1253</v>
      </c>
    </row>
    <row r="281" spans="1:21" x14ac:dyDescent="0.3">
      <c r="A281" s="95" t="s">
        <v>1098</v>
      </c>
      <c r="B281" s="95" t="s">
        <v>282</v>
      </c>
      <c r="C281">
        <v>17</v>
      </c>
      <c r="D281" s="95" t="s">
        <v>33</v>
      </c>
      <c r="E281" s="95" t="s">
        <v>33</v>
      </c>
      <c r="F281">
        <v>0</v>
      </c>
      <c r="G281" s="95" t="s">
        <v>37</v>
      </c>
      <c r="H281" s="95" t="s">
        <v>37</v>
      </c>
      <c r="I281" s="95" t="s">
        <v>37</v>
      </c>
      <c r="J281" s="95" t="s">
        <v>37</v>
      </c>
      <c r="K281" s="95" t="s">
        <v>36</v>
      </c>
      <c r="L281" s="95" t="s">
        <v>37</v>
      </c>
      <c r="M281">
        <v>2</v>
      </c>
      <c r="N281" s="95" t="s">
        <v>36</v>
      </c>
      <c r="O281" s="95" t="s">
        <v>38</v>
      </c>
      <c r="P281" s="95" t="s">
        <v>36</v>
      </c>
      <c r="Q281" s="95" t="s">
        <v>36</v>
      </c>
      <c r="R281" s="95" t="s">
        <v>200</v>
      </c>
      <c r="S281" s="95" t="s">
        <v>40</v>
      </c>
      <c r="T281" s="95" t="s">
        <v>44</v>
      </c>
      <c r="U281" s="95" t="s">
        <v>1253</v>
      </c>
    </row>
    <row r="282" spans="1:21" x14ac:dyDescent="0.3">
      <c r="A282" s="95" t="s">
        <v>1190</v>
      </c>
      <c r="B282" s="95" t="s">
        <v>282</v>
      </c>
      <c r="C282">
        <v>17</v>
      </c>
      <c r="D282" s="95" t="s">
        <v>33</v>
      </c>
      <c r="E282" s="95" t="s">
        <v>33</v>
      </c>
      <c r="F282">
        <v>0</v>
      </c>
      <c r="G282" s="95" t="s">
        <v>37</v>
      </c>
      <c r="H282" s="95" t="s">
        <v>37</v>
      </c>
      <c r="I282" s="95" t="s">
        <v>37</v>
      </c>
      <c r="J282" s="95" t="s">
        <v>37</v>
      </c>
      <c r="K282" s="95" t="s">
        <v>36</v>
      </c>
      <c r="L282" s="95" t="s">
        <v>37</v>
      </c>
      <c r="M282">
        <v>2</v>
      </c>
      <c r="N282" s="95" t="s">
        <v>36</v>
      </c>
      <c r="O282" s="95" t="s">
        <v>38</v>
      </c>
      <c r="P282" s="95" t="s">
        <v>36</v>
      </c>
      <c r="Q282" s="95" t="s">
        <v>36</v>
      </c>
      <c r="R282" s="95" t="s">
        <v>200</v>
      </c>
      <c r="S282" s="95" t="s">
        <v>40</v>
      </c>
      <c r="T282" s="95" t="s">
        <v>44</v>
      </c>
      <c r="U282" s="95" t="s">
        <v>1253</v>
      </c>
    </row>
    <row r="283" spans="1:21" x14ac:dyDescent="0.3">
      <c r="A283" s="95" t="s">
        <v>1100</v>
      </c>
      <c r="B283" s="95" t="s">
        <v>354</v>
      </c>
      <c r="C283">
        <v>18</v>
      </c>
      <c r="D283" s="95" t="s">
        <v>33</v>
      </c>
      <c r="E283" s="95" t="s">
        <v>33</v>
      </c>
      <c r="F283">
        <v>1</v>
      </c>
      <c r="G283" s="95" t="s">
        <v>37</v>
      </c>
      <c r="H283" s="95" t="s">
        <v>37</v>
      </c>
      <c r="I283" s="95" t="s">
        <v>37</v>
      </c>
      <c r="J283" s="95" t="s">
        <v>37</v>
      </c>
      <c r="K283" s="95" t="s">
        <v>36</v>
      </c>
      <c r="L283" s="95" t="s">
        <v>36</v>
      </c>
      <c r="M283">
        <v>22</v>
      </c>
      <c r="N283" s="95" t="s">
        <v>36</v>
      </c>
      <c r="O283" s="95" t="s">
        <v>38</v>
      </c>
      <c r="P283" s="95" t="s">
        <v>36</v>
      </c>
      <c r="Q283" s="95" t="s">
        <v>36</v>
      </c>
      <c r="R283" s="95" t="s">
        <v>201</v>
      </c>
      <c r="S283" s="95" t="s">
        <v>41</v>
      </c>
      <c r="T283" s="95" t="s">
        <v>44</v>
      </c>
      <c r="U283" s="95" t="s">
        <v>1253</v>
      </c>
    </row>
    <row r="284" spans="1:21" x14ac:dyDescent="0.3">
      <c r="A284" s="95" t="s">
        <v>1235</v>
      </c>
      <c r="B284" s="95" t="s">
        <v>354</v>
      </c>
      <c r="C284">
        <v>18</v>
      </c>
      <c r="D284" s="95" t="s">
        <v>33</v>
      </c>
      <c r="E284" s="95" t="s">
        <v>33</v>
      </c>
      <c r="F284">
        <v>1</v>
      </c>
      <c r="G284" s="95" t="s">
        <v>37</v>
      </c>
      <c r="H284" s="95" t="s">
        <v>37</v>
      </c>
      <c r="I284" s="95" t="s">
        <v>37</v>
      </c>
      <c r="J284" s="95" t="s">
        <v>37</v>
      </c>
      <c r="K284" s="95" t="s">
        <v>36</v>
      </c>
      <c r="L284" s="95" t="s">
        <v>36</v>
      </c>
      <c r="M284">
        <v>22</v>
      </c>
      <c r="N284" s="95" t="s">
        <v>36</v>
      </c>
      <c r="O284" s="95" t="s">
        <v>38</v>
      </c>
      <c r="P284" s="95" t="s">
        <v>36</v>
      </c>
      <c r="Q284" s="95" t="s">
        <v>36</v>
      </c>
      <c r="R284" s="95" t="s">
        <v>201</v>
      </c>
      <c r="S284" s="95" t="s">
        <v>41</v>
      </c>
      <c r="T284" s="95" t="s">
        <v>44</v>
      </c>
      <c r="U284" s="95" t="s">
        <v>1253</v>
      </c>
    </row>
    <row r="285" spans="1:21" x14ac:dyDescent="0.3">
      <c r="A285" s="95" t="s">
        <v>1117</v>
      </c>
      <c r="B285" s="95" t="s">
        <v>280</v>
      </c>
      <c r="C285">
        <v>18</v>
      </c>
      <c r="D285" s="95" t="s">
        <v>33</v>
      </c>
      <c r="E285" s="95" t="s">
        <v>33</v>
      </c>
      <c r="F285">
        <v>2</v>
      </c>
      <c r="G285" s="95" t="s">
        <v>36</v>
      </c>
      <c r="H285" s="95" t="s">
        <v>37</v>
      </c>
      <c r="I285" s="95" t="s">
        <v>37</v>
      </c>
      <c r="J285" s="95" t="s">
        <v>37</v>
      </c>
      <c r="K285" s="95" t="s">
        <v>36</v>
      </c>
      <c r="L285" s="95" t="s">
        <v>36</v>
      </c>
      <c r="M285">
        <v>8</v>
      </c>
      <c r="N285" s="95" t="s">
        <v>36</v>
      </c>
      <c r="O285" s="95" t="s">
        <v>38</v>
      </c>
      <c r="P285" s="95" t="s">
        <v>36</v>
      </c>
      <c r="Q285" s="95" t="s">
        <v>36</v>
      </c>
      <c r="R285" s="95" t="s">
        <v>201</v>
      </c>
      <c r="S285" s="95" t="s">
        <v>41</v>
      </c>
      <c r="T285" s="95" t="s">
        <v>44</v>
      </c>
      <c r="U285" s="95" t="s">
        <v>1253</v>
      </c>
    </row>
    <row r="286" spans="1:21" x14ac:dyDescent="0.3">
      <c r="A286" s="95" t="s">
        <v>1234</v>
      </c>
      <c r="B286" s="95" t="s">
        <v>280</v>
      </c>
      <c r="C286">
        <v>18</v>
      </c>
      <c r="D286" s="95" t="s">
        <v>33</v>
      </c>
      <c r="E286" s="95" t="s">
        <v>33</v>
      </c>
      <c r="F286">
        <v>2</v>
      </c>
      <c r="G286" s="95" t="s">
        <v>36</v>
      </c>
      <c r="H286" s="95" t="s">
        <v>37</v>
      </c>
      <c r="I286" s="95" t="s">
        <v>37</v>
      </c>
      <c r="J286" s="95" t="s">
        <v>37</v>
      </c>
      <c r="K286" s="95" t="s">
        <v>36</v>
      </c>
      <c r="L286" s="95" t="s">
        <v>36</v>
      </c>
      <c r="M286">
        <v>8</v>
      </c>
      <c r="N286" s="95" t="s">
        <v>36</v>
      </c>
      <c r="O286" s="95" t="s">
        <v>38</v>
      </c>
      <c r="P286" s="95" t="s">
        <v>36</v>
      </c>
      <c r="Q286" s="95" t="s">
        <v>36</v>
      </c>
      <c r="R286" s="95" t="s">
        <v>201</v>
      </c>
      <c r="S286" s="95" t="s">
        <v>41</v>
      </c>
      <c r="T286" s="95" t="s">
        <v>44</v>
      </c>
      <c r="U286" s="95" t="s">
        <v>1253</v>
      </c>
    </row>
    <row r="287" spans="1:21" x14ac:dyDescent="0.3">
      <c r="A287" s="95" t="s">
        <v>1137</v>
      </c>
      <c r="B287" s="95" t="s">
        <v>279</v>
      </c>
      <c r="C287">
        <v>18</v>
      </c>
      <c r="D287" s="95" t="s">
        <v>33</v>
      </c>
      <c r="E287" s="95" t="s">
        <v>33</v>
      </c>
      <c r="F287">
        <v>3</v>
      </c>
      <c r="G287" s="95" t="s">
        <v>36</v>
      </c>
      <c r="H287" s="95" t="s">
        <v>36</v>
      </c>
      <c r="I287" s="95" t="s">
        <v>37</v>
      </c>
      <c r="J287" s="95" t="s">
        <v>37</v>
      </c>
      <c r="K287" s="95" t="s">
        <v>36</v>
      </c>
      <c r="L287" s="95" t="s">
        <v>36</v>
      </c>
      <c r="M287">
        <v>1</v>
      </c>
      <c r="N287" s="95" t="s">
        <v>36</v>
      </c>
      <c r="O287" s="95" t="s">
        <v>38</v>
      </c>
      <c r="P287" s="95" t="s">
        <v>36</v>
      </c>
      <c r="Q287" s="95" t="s">
        <v>36</v>
      </c>
      <c r="R287" s="95" t="s">
        <v>201</v>
      </c>
      <c r="S287" s="95" t="s">
        <v>40</v>
      </c>
      <c r="T287" s="95" t="s">
        <v>44</v>
      </c>
      <c r="U287" s="95" t="s">
        <v>1253</v>
      </c>
    </row>
    <row r="288" spans="1:21" x14ac:dyDescent="0.3">
      <c r="A288" s="95" t="s">
        <v>1187</v>
      </c>
      <c r="B288" s="95" t="s">
        <v>279</v>
      </c>
      <c r="C288">
        <v>18</v>
      </c>
      <c r="D288" s="95" t="s">
        <v>33</v>
      </c>
      <c r="E288" s="95" t="s">
        <v>33</v>
      </c>
      <c r="F288">
        <v>3</v>
      </c>
      <c r="G288" s="95" t="s">
        <v>36</v>
      </c>
      <c r="H288" s="95" t="s">
        <v>36</v>
      </c>
      <c r="I288" s="95" t="s">
        <v>37</v>
      </c>
      <c r="J288" s="95" t="s">
        <v>37</v>
      </c>
      <c r="K288" s="95" t="s">
        <v>36</v>
      </c>
      <c r="L288" s="95" t="s">
        <v>36</v>
      </c>
      <c r="M288">
        <v>1</v>
      </c>
      <c r="N288" s="95" t="s">
        <v>36</v>
      </c>
      <c r="O288" s="95" t="s">
        <v>38</v>
      </c>
      <c r="P288" s="95" t="s">
        <v>36</v>
      </c>
      <c r="Q288" s="95" t="s">
        <v>36</v>
      </c>
      <c r="R288" s="95" t="s">
        <v>201</v>
      </c>
      <c r="S288" s="95" t="s">
        <v>40</v>
      </c>
      <c r="T288" s="95" t="s">
        <v>44</v>
      </c>
      <c r="U288" s="95" t="s">
        <v>1253</v>
      </c>
    </row>
    <row r="289" spans="1:21" x14ac:dyDescent="0.3">
      <c r="A289" s="95" t="s">
        <v>1088</v>
      </c>
      <c r="B289" s="95" t="s">
        <v>278</v>
      </c>
      <c r="C289">
        <v>19</v>
      </c>
      <c r="D289" s="95" t="s">
        <v>33</v>
      </c>
      <c r="E289" s="95" t="s">
        <v>33</v>
      </c>
      <c r="F289">
        <v>0</v>
      </c>
      <c r="G289" s="95" t="s">
        <v>37</v>
      </c>
      <c r="H289" s="95" t="s">
        <v>37</v>
      </c>
      <c r="I289" s="95" t="s">
        <v>37</v>
      </c>
      <c r="J289" s="95" t="s">
        <v>37</v>
      </c>
      <c r="K289" s="95" t="s">
        <v>36</v>
      </c>
      <c r="L289" s="95" t="s">
        <v>37</v>
      </c>
      <c r="M289">
        <v>10</v>
      </c>
      <c r="N289" s="95" t="s">
        <v>37</v>
      </c>
      <c r="O289" s="95" t="s">
        <v>38</v>
      </c>
      <c r="P289" s="95" t="s">
        <v>37</v>
      </c>
      <c r="Q289" s="95" t="s">
        <v>36</v>
      </c>
      <c r="R289" s="95" t="s">
        <v>202</v>
      </c>
      <c r="S289" s="95" t="s">
        <v>39</v>
      </c>
      <c r="T289" s="95" t="s">
        <v>44</v>
      </c>
      <c r="U289" s="95" t="s">
        <v>1253</v>
      </c>
    </row>
    <row r="290" spans="1:21" x14ac:dyDescent="0.3">
      <c r="A290" s="95" t="s">
        <v>1182</v>
      </c>
      <c r="B290" s="95" t="s">
        <v>278</v>
      </c>
      <c r="C290">
        <v>19</v>
      </c>
      <c r="D290" s="95" t="s">
        <v>33</v>
      </c>
      <c r="E290" s="95" t="s">
        <v>33</v>
      </c>
      <c r="F290">
        <v>0</v>
      </c>
      <c r="G290" s="95" t="s">
        <v>37</v>
      </c>
      <c r="H290" s="95" t="s">
        <v>37</v>
      </c>
      <c r="I290" s="95" t="s">
        <v>37</v>
      </c>
      <c r="J290" s="95" t="s">
        <v>37</v>
      </c>
      <c r="K290" s="95" t="s">
        <v>36</v>
      </c>
      <c r="L290" s="95" t="s">
        <v>37</v>
      </c>
      <c r="M290">
        <v>10</v>
      </c>
      <c r="N290" s="95" t="s">
        <v>37</v>
      </c>
      <c r="O290" s="95" t="s">
        <v>38</v>
      </c>
      <c r="P290" s="95" t="s">
        <v>37</v>
      </c>
      <c r="Q290" s="95" t="s">
        <v>36</v>
      </c>
      <c r="R290" s="95" t="s">
        <v>202</v>
      </c>
      <c r="S290" s="95" t="s">
        <v>39</v>
      </c>
      <c r="T290" s="95" t="s">
        <v>44</v>
      </c>
      <c r="U290" s="95" t="s">
        <v>1253</v>
      </c>
    </row>
    <row r="291" spans="1:21" x14ac:dyDescent="0.3">
      <c r="A291" s="95" t="s">
        <v>1103</v>
      </c>
      <c r="B291" s="95" t="s">
        <v>277</v>
      </c>
      <c r="C291">
        <v>19</v>
      </c>
      <c r="D291" s="95" t="s">
        <v>33</v>
      </c>
      <c r="E291" s="95" t="s">
        <v>33</v>
      </c>
      <c r="F291">
        <v>0</v>
      </c>
      <c r="G291" s="95" t="s">
        <v>37</v>
      </c>
      <c r="H291" s="95" t="s">
        <v>37</v>
      </c>
      <c r="I291" s="95" t="s">
        <v>37</v>
      </c>
      <c r="J291" s="95" t="s">
        <v>37</v>
      </c>
      <c r="K291" s="95" t="s">
        <v>36</v>
      </c>
      <c r="L291" s="95" t="s">
        <v>37</v>
      </c>
      <c r="M291">
        <v>8</v>
      </c>
      <c r="N291" s="95" t="s">
        <v>36</v>
      </c>
      <c r="O291" s="95" t="s">
        <v>38</v>
      </c>
      <c r="P291" s="95" t="s">
        <v>36</v>
      </c>
      <c r="Q291" s="95" t="s">
        <v>36</v>
      </c>
      <c r="R291" s="95" t="s">
        <v>201</v>
      </c>
      <c r="S291" s="95" t="s">
        <v>41</v>
      </c>
      <c r="T291" s="95" t="s">
        <v>44</v>
      </c>
      <c r="U291" s="95" t="s">
        <v>1253</v>
      </c>
    </row>
    <row r="292" spans="1:21" x14ac:dyDescent="0.3">
      <c r="A292" s="95" t="s">
        <v>1175</v>
      </c>
      <c r="B292" s="95" t="s">
        <v>277</v>
      </c>
      <c r="C292">
        <v>19</v>
      </c>
      <c r="D292" s="95" t="s">
        <v>33</v>
      </c>
      <c r="E292" s="95" t="s">
        <v>33</v>
      </c>
      <c r="F292">
        <v>0</v>
      </c>
      <c r="G292" s="95" t="s">
        <v>37</v>
      </c>
      <c r="H292" s="95" t="s">
        <v>37</v>
      </c>
      <c r="I292" s="95" t="s">
        <v>37</v>
      </c>
      <c r="J292" s="95" t="s">
        <v>37</v>
      </c>
      <c r="K292" s="95" t="s">
        <v>36</v>
      </c>
      <c r="L292" s="95" t="s">
        <v>37</v>
      </c>
      <c r="M292">
        <v>8</v>
      </c>
      <c r="N292" s="95" t="s">
        <v>36</v>
      </c>
      <c r="O292" s="95" t="s">
        <v>38</v>
      </c>
      <c r="P292" s="95" t="s">
        <v>36</v>
      </c>
      <c r="Q292" s="95" t="s">
        <v>36</v>
      </c>
      <c r="R292" s="95" t="s">
        <v>201</v>
      </c>
      <c r="S292" s="95" t="s">
        <v>41</v>
      </c>
      <c r="T292" s="95" t="s">
        <v>44</v>
      </c>
      <c r="U292" s="95" t="s">
        <v>1253</v>
      </c>
    </row>
    <row r="293" spans="1:21" x14ac:dyDescent="0.3">
      <c r="A293" s="95" t="s">
        <v>1163</v>
      </c>
      <c r="B293" s="95" t="s">
        <v>321</v>
      </c>
      <c r="C293">
        <v>20</v>
      </c>
      <c r="D293" s="95" t="s">
        <v>33</v>
      </c>
      <c r="E293" s="95" t="s">
        <v>33</v>
      </c>
      <c r="F293">
        <v>0</v>
      </c>
      <c r="G293" s="95" t="s">
        <v>37</v>
      </c>
      <c r="H293" s="95" t="s">
        <v>37</v>
      </c>
      <c r="I293" s="95" t="s">
        <v>37</v>
      </c>
      <c r="J293" s="95" t="s">
        <v>37</v>
      </c>
      <c r="K293" s="95" t="s">
        <v>36</v>
      </c>
      <c r="L293" s="95" t="s">
        <v>37</v>
      </c>
      <c r="M293">
        <v>12</v>
      </c>
      <c r="N293" s="95" t="s">
        <v>36</v>
      </c>
      <c r="O293" s="95" t="s">
        <v>38</v>
      </c>
      <c r="P293" s="95" t="s">
        <v>36</v>
      </c>
      <c r="Q293" s="95" t="s">
        <v>36</v>
      </c>
      <c r="R293" s="95" t="s">
        <v>201</v>
      </c>
      <c r="S293" s="95" t="s">
        <v>41</v>
      </c>
      <c r="T293" s="95" t="s">
        <v>44</v>
      </c>
      <c r="U293" s="95" t="s">
        <v>1253</v>
      </c>
    </row>
    <row r="294" spans="1:21" x14ac:dyDescent="0.3">
      <c r="A294" s="95" t="s">
        <v>1236</v>
      </c>
      <c r="B294" s="95" t="s">
        <v>321</v>
      </c>
      <c r="C294">
        <v>20</v>
      </c>
      <c r="D294" s="95" t="s">
        <v>33</v>
      </c>
      <c r="E294" s="95" t="s">
        <v>33</v>
      </c>
      <c r="F294">
        <v>0</v>
      </c>
      <c r="G294" s="95" t="s">
        <v>37</v>
      </c>
      <c r="H294" s="95" t="s">
        <v>37</v>
      </c>
      <c r="I294" s="95" t="s">
        <v>37</v>
      </c>
      <c r="J294" s="95" t="s">
        <v>37</v>
      </c>
      <c r="K294" s="95" t="s">
        <v>36</v>
      </c>
      <c r="L294" s="95" t="s">
        <v>37</v>
      </c>
      <c r="M294">
        <v>12</v>
      </c>
      <c r="N294" s="95" t="s">
        <v>36</v>
      </c>
      <c r="O294" s="95" t="s">
        <v>38</v>
      </c>
      <c r="P294" s="95" t="s">
        <v>36</v>
      </c>
      <c r="Q294" s="95" t="s">
        <v>36</v>
      </c>
      <c r="R294" s="95" t="s">
        <v>201</v>
      </c>
      <c r="S294" s="95" t="s">
        <v>41</v>
      </c>
      <c r="T294" s="95" t="s">
        <v>44</v>
      </c>
      <c r="U294" s="95" t="s">
        <v>1253</v>
      </c>
    </row>
    <row r="295" spans="1:21" x14ac:dyDescent="0.3">
      <c r="A295" s="95" t="s">
        <v>1087</v>
      </c>
      <c r="B295" s="95" t="s">
        <v>274</v>
      </c>
      <c r="C295">
        <v>20</v>
      </c>
      <c r="D295" s="95" t="s">
        <v>33</v>
      </c>
      <c r="E295" s="95" t="s">
        <v>33</v>
      </c>
      <c r="F295">
        <v>0</v>
      </c>
      <c r="G295" s="95" t="s">
        <v>37</v>
      </c>
      <c r="H295" s="95" t="s">
        <v>37</v>
      </c>
      <c r="I295" s="95" t="s">
        <v>37</v>
      </c>
      <c r="J295" s="95" t="s">
        <v>37</v>
      </c>
      <c r="K295" s="95" t="s">
        <v>36</v>
      </c>
      <c r="L295" s="95" t="s">
        <v>37</v>
      </c>
      <c r="M295">
        <v>8</v>
      </c>
      <c r="N295" s="95" t="s">
        <v>36</v>
      </c>
      <c r="O295" s="95" t="s">
        <v>38</v>
      </c>
      <c r="P295" s="95" t="s">
        <v>36</v>
      </c>
      <c r="Q295" s="95" t="s">
        <v>36</v>
      </c>
      <c r="R295" s="95" t="s">
        <v>201</v>
      </c>
      <c r="S295" s="95" t="s">
        <v>41</v>
      </c>
      <c r="T295" s="95" t="s">
        <v>44</v>
      </c>
      <c r="U295" s="95" t="s">
        <v>1253</v>
      </c>
    </row>
    <row r="296" spans="1:21" x14ac:dyDescent="0.3">
      <c r="A296" s="95" t="s">
        <v>1191</v>
      </c>
      <c r="B296" s="95" t="s">
        <v>274</v>
      </c>
      <c r="C296">
        <v>20</v>
      </c>
      <c r="D296" s="95" t="s">
        <v>33</v>
      </c>
      <c r="E296" s="95" t="s">
        <v>33</v>
      </c>
      <c r="F296">
        <v>0</v>
      </c>
      <c r="G296" s="95" t="s">
        <v>37</v>
      </c>
      <c r="H296" s="95" t="s">
        <v>37</v>
      </c>
      <c r="I296" s="95" t="s">
        <v>37</v>
      </c>
      <c r="J296" s="95" t="s">
        <v>37</v>
      </c>
      <c r="K296" s="95" t="s">
        <v>36</v>
      </c>
      <c r="L296" s="95" t="s">
        <v>37</v>
      </c>
      <c r="M296">
        <v>8</v>
      </c>
      <c r="N296" s="95" t="s">
        <v>36</v>
      </c>
      <c r="O296" s="95" t="s">
        <v>38</v>
      </c>
      <c r="P296" s="95" t="s">
        <v>36</v>
      </c>
      <c r="Q296" s="95" t="s">
        <v>36</v>
      </c>
      <c r="R296" s="95" t="s">
        <v>201</v>
      </c>
      <c r="S296" s="95" t="s">
        <v>41</v>
      </c>
      <c r="T296" s="95" t="s">
        <v>44</v>
      </c>
      <c r="U296" s="95" t="s">
        <v>1253</v>
      </c>
    </row>
    <row r="297" spans="1:21" x14ac:dyDescent="0.3">
      <c r="A297" s="95" t="s">
        <v>1096</v>
      </c>
      <c r="B297" s="95" t="s">
        <v>273</v>
      </c>
      <c r="C297">
        <v>20</v>
      </c>
      <c r="D297" s="95" t="s">
        <v>33</v>
      </c>
      <c r="E297" s="95" t="s">
        <v>33</v>
      </c>
      <c r="F297">
        <v>0</v>
      </c>
      <c r="G297" s="95" t="s">
        <v>37</v>
      </c>
      <c r="H297" s="95" t="s">
        <v>37</v>
      </c>
      <c r="I297" s="95" t="s">
        <v>37</v>
      </c>
      <c r="J297" s="95" t="s">
        <v>37</v>
      </c>
      <c r="K297" s="95" t="s">
        <v>36</v>
      </c>
      <c r="L297" s="95" t="s">
        <v>37</v>
      </c>
      <c r="M297">
        <v>10</v>
      </c>
      <c r="N297" s="95" t="s">
        <v>36</v>
      </c>
      <c r="O297" s="95" t="s">
        <v>38</v>
      </c>
      <c r="P297" s="95" t="s">
        <v>36</v>
      </c>
      <c r="Q297" s="95" t="s">
        <v>36</v>
      </c>
      <c r="R297" s="95" t="s">
        <v>201</v>
      </c>
      <c r="S297" s="95" t="s">
        <v>40</v>
      </c>
      <c r="T297" s="95" t="s">
        <v>44</v>
      </c>
      <c r="U297" s="95" t="s">
        <v>1253</v>
      </c>
    </row>
    <row r="298" spans="1:21" x14ac:dyDescent="0.3">
      <c r="A298" s="95" t="s">
        <v>1180</v>
      </c>
      <c r="B298" s="95" t="s">
        <v>273</v>
      </c>
      <c r="C298">
        <v>20</v>
      </c>
      <c r="D298" s="95" t="s">
        <v>33</v>
      </c>
      <c r="E298" s="95" t="s">
        <v>33</v>
      </c>
      <c r="F298">
        <v>0</v>
      </c>
      <c r="G298" s="95" t="s">
        <v>37</v>
      </c>
      <c r="H298" s="95" t="s">
        <v>37</v>
      </c>
      <c r="I298" s="95" t="s">
        <v>37</v>
      </c>
      <c r="J298" s="95" t="s">
        <v>37</v>
      </c>
      <c r="K298" s="95" t="s">
        <v>36</v>
      </c>
      <c r="L298" s="95" t="s">
        <v>37</v>
      </c>
      <c r="M298">
        <v>10</v>
      </c>
      <c r="N298" s="95" t="s">
        <v>36</v>
      </c>
      <c r="O298" s="95" t="s">
        <v>38</v>
      </c>
      <c r="P298" s="95" t="s">
        <v>36</v>
      </c>
      <c r="Q298" s="95" t="s">
        <v>36</v>
      </c>
      <c r="R298" s="95" t="s">
        <v>201</v>
      </c>
      <c r="S298" s="95" t="s">
        <v>40</v>
      </c>
      <c r="T298" s="95" t="s">
        <v>44</v>
      </c>
      <c r="U298" s="95" t="s">
        <v>1253</v>
      </c>
    </row>
    <row r="299" spans="1:21" x14ac:dyDescent="0.3">
      <c r="A299" s="95" t="s">
        <v>1139</v>
      </c>
      <c r="B299" s="95" t="s">
        <v>318</v>
      </c>
      <c r="C299">
        <v>21</v>
      </c>
      <c r="D299" s="95" t="s">
        <v>33</v>
      </c>
      <c r="E299" s="95" t="s">
        <v>33</v>
      </c>
      <c r="F299">
        <v>3</v>
      </c>
      <c r="G299" s="95" t="s">
        <v>36</v>
      </c>
      <c r="H299" s="95" t="s">
        <v>36</v>
      </c>
      <c r="I299" s="95" t="s">
        <v>37</v>
      </c>
      <c r="J299" s="95" t="s">
        <v>37</v>
      </c>
      <c r="K299" s="95" t="s">
        <v>36</v>
      </c>
      <c r="L299" s="95" t="s">
        <v>36</v>
      </c>
      <c r="M299">
        <v>36</v>
      </c>
      <c r="N299" s="95" t="s">
        <v>36</v>
      </c>
      <c r="O299" s="95" t="s">
        <v>38</v>
      </c>
      <c r="P299" s="95" t="s">
        <v>36</v>
      </c>
      <c r="Q299" s="95" t="s">
        <v>36</v>
      </c>
      <c r="R299" s="95" t="s">
        <v>201</v>
      </c>
      <c r="S299" s="95" t="s">
        <v>41</v>
      </c>
      <c r="T299" s="95" t="s">
        <v>44</v>
      </c>
      <c r="U299" s="95" t="s">
        <v>1253</v>
      </c>
    </row>
    <row r="300" spans="1:21" x14ac:dyDescent="0.3">
      <c r="A300" s="95" t="s">
        <v>1243</v>
      </c>
      <c r="B300" s="95" t="s">
        <v>318</v>
      </c>
      <c r="C300">
        <v>21</v>
      </c>
      <c r="D300" s="95" t="s">
        <v>33</v>
      </c>
      <c r="E300" s="95" t="s">
        <v>33</v>
      </c>
      <c r="F300">
        <v>3</v>
      </c>
      <c r="G300" s="95" t="s">
        <v>36</v>
      </c>
      <c r="H300" s="95" t="s">
        <v>36</v>
      </c>
      <c r="I300" s="95" t="s">
        <v>37</v>
      </c>
      <c r="J300" s="95" t="s">
        <v>37</v>
      </c>
      <c r="K300" s="95" t="s">
        <v>36</v>
      </c>
      <c r="L300" s="95" t="s">
        <v>36</v>
      </c>
      <c r="M300">
        <v>36</v>
      </c>
      <c r="N300" s="95" t="s">
        <v>36</v>
      </c>
      <c r="O300" s="95" t="s">
        <v>38</v>
      </c>
      <c r="P300" s="95" t="s">
        <v>36</v>
      </c>
      <c r="Q300" s="95" t="s">
        <v>36</v>
      </c>
      <c r="R300" s="95" t="s">
        <v>201</v>
      </c>
      <c r="S300" s="95" t="s">
        <v>41</v>
      </c>
      <c r="T300" s="95" t="s">
        <v>44</v>
      </c>
      <c r="U300" s="95" t="s">
        <v>1253</v>
      </c>
    </row>
    <row r="301" spans="1:21" x14ac:dyDescent="0.3">
      <c r="A301" s="95" t="s">
        <v>1116</v>
      </c>
      <c r="B301" s="95" t="s">
        <v>271</v>
      </c>
      <c r="C301">
        <v>21</v>
      </c>
      <c r="D301" s="95" t="s">
        <v>33</v>
      </c>
      <c r="E301" s="95" t="s">
        <v>33</v>
      </c>
      <c r="F301">
        <v>4</v>
      </c>
      <c r="G301" s="95" t="s">
        <v>36</v>
      </c>
      <c r="H301" s="95" t="s">
        <v>36</v>
      </c>
      <c r="I301" s="95" t="s">
        <v>36</v>
      </c>
      <c r="J301" s="95" t="s">
        <v>37</v>
      </c>
      <c r="K301" s="95" t="s">
        <v>36</v>
      </c>
      <c r="L301" s="95" t="s">
        <v>36</v>
      </c>
      <c r="M301">
        <v>15</v>
      </c>
      <c r="N301" s="95" t="s">
        <v>36</v>
      </c>
      <c r="O301" s="95" t="s">
        <v>38</v>
      </c>
      <c r="P301" s="95" t="s">
        <v>36</v>
      </c>
      <c r="Q301" s="95" t="s">
        <v>36</v>
      </c>
      <c r="R301" s="95" t="s">
        <v>201</v>
      </c>
      <c r="S301" s="95" t="s">
        <v>41</v>
      </c>
      <c r="T301" s="95" t="s">
        <v>44</v>
      </c>
      <c r="U301" s="95" t="s">
        <v>1253</v>
      </c>
    </row>
    <row r="302" spans="1:21" x14ac:dyDescent="0.3">
      <c r="A302" s="95" t="s">
        <v>1189</v>
      </c>
      <c r="B302" s="95" t="s">
        <v>271</v>
      </c>
      <c r="C302">
        <v>21</v>
      </c>
      <c r="D302" s="95" t="s">
        <v>33</v>
      </c>
      <c r="E302" s="95" t="s">
        <v>33</v>
      </c>
      <c r="F302">
        <v>4</v>
      </c>
      <c r="G302" s="95" t="s">
        <v>36</v>
      </c>
      <c r="H302" s="95" t="s">
        <v>36</v>
      </c>
      <c r="I302" s="95" t="s">
        <v>36</v>
      </c>
      <c r="J302" s="95" t="s">
        <v>37</v>
      </c>
      <c r="K302" s="95" t="s">
        <v>36</v>
      </c>
      <c r="L302" s="95" t="s">
        <v>36</v>
      </c>
      <c r="M302">
        <v>15</v>
      </c>
      <c r="N302" s="95" t="s">
        <v>36</v>
      </c>
      <c r="O302" s="95" t="s">
        <v>38</v>
      </c>
      <c r="P302" s="95" t="s">
        <v>36</v>
      </c>
      <c r="Q302" s="95" t="s">
        <v>36</v>
      </c>
      <c r="R302" s="95" t="s">
        <v>201</v>
      </c>
      <c r="S302" s="95" t="s">
        <v>41</v>
      </c>
      <c r="T302" s="95" t="s">
        <v>44</v>
      </c>
      <c r="U302" s="95" t="s">
        <v>1253</v>
      </c>
    </row>
    <row r="303" spans="1:21" x14ac:dyDescent="0.3">
      <c r="A303" s="95" t="s">
        <v>1089</v>
      </c>
      <c r="B303" s="95" t="s">
        <v>270</v>
      </c>
      <c r="C303">
        <v>21</v>
      </c>
      <c r="D303" s="95" t="s">
        <v>33</v>
      </c>
      <c r="E303" s="95" t="s">
        <v>33</v>
      </c>
      <c r="F303">
        <v>1</v>
      </c>
      <c r="G303" s="95" t="s">
        <v>37</v>
      </c>
      <c r="H303" s="95" t="s">
        <v>37</v>
      </c>
      <c r="I303" s="95" t="s">
        <v>37</v>
      </c>
      <c r="J303" s="95" t="s">
        <v>37</v>
      </c>
      <c r="K303" s="95" t="s">
        <v>36</v>
      </c>
      <c r="L303" s="95" t="s">
        <v>36</v>
      </c>
      <c r="M303">
        <v>18</v>
      </c>
      <c r="N303" s="95" t="s">
        <v>36</v>
      </c>
      <c r="O303" s="95" t="s">
        <v>38</v>
      </c>
      <c r="P303" s="95" t="s">
        <v>36</v>
      </c>
      <c r="Q303" s="95" t="s">
        <v>37</v>
      </c>
      <c r="R303" s="95" t="s">
        <v>201</v>
      </c>
      <c r="S303" s="95" t="s">
        <v>41</v>
      </c>
      <c r="T303" s="95" t="s">
        <v>44</v>
      </c>
      <c r="U303" s="95" t="s">
        <v>1253</v>
      </c>
    </row>
    <row r="304" spans="1:21" x14ac:dyDescent="0.3">
      <c r="A304" s="95" t="s">
        <v>1178</v>
      </c>
      <c r="B304" s="95" t="s">
        <v>270</v>
      </c>
      <c r="C304">
        <v>21</v>
      </c>
      <c r="D304" s="95" t="s">
        <v>33</v>
      </c>
      <c r="E304" s="95" t="s">
        <v>33</v>
      </c>
      <c r="F304">
        <v>1</v>
      </c>
      <c r="G304" s="95" t="s">
        <v>37</v>
      </c>
      <c r="H304" s="95" t="s">
        <v>37</v>
      </c>
      <c r="I304" s="95" t="s">
        <v>37</v>
      </c>
      <c r="J304" s="95" t="s">
        <v>37</v>
      </c>
      <c r="K304" s="95" t="s">
        <v>36</v>
      </c>
      <c r="L304" s="95" t="s">
        <v>36</v>
      </c>
      <c r="M304">
        <v>18</v>
      </c>
      <c r="N304" s="95" t="s">
        <v>36</v>
      </c>
      <c r="O304" s="95" t="s">
        <v>38</v>
      </c>
      <c r="P304" s="95" t="s">
        <v>36</v>
      </c>
      <c r="Q304" s="95" t="s">
        <v>37</v>
      </c>
      <c r="R304" s="95" t="s">
        <v>201</v>
      </c>
      <c r="S304" s="95" t="s">
        <v>41</v>
      </c>
      <c r="T304" s="95" t="s">
        <v>44</v>
      </c>
      <c r="U304" s="95" t="s">
        <v>1253</v>
      </c>
    </row>
    <row r="305" spans="1:21" x14ac:dyDescent="0.3">
      <c r="A305" s="95" t="s">
        <v>1150</v>
      </c>
      <c r="B305" s="95" t="s">
        <v>315</v>
      </c>
      <c r="C305">
        <v>22</v>
      </c>
      <c r="D305" s="95" t="s">
        <v>33</v>
      </c>
      <c r="E305" s="95" t="s">
        <v>33</v>
      </c>
      <c r="F305">
        <v>14</v>
      </c>
      <c r="G305" s="95" t="s">
        <v>36</v>
      </c>
      <c r="H305" s="95" t="s">
        <v>36</v>
      </c>
      <c r="I305" s="95" t="s">
        <v>36</v>
      </c>
      <c r="J305" s="95" t="s">
        <v>36</v>
      </c>
      <c r="K305" s="95" t="s">
        <v>37</v>
      </c>
      <c r="L305" s="95" t="s">
        <v>36</v>
      </c>
      <c r="M305">
        <v>0.5</v>
      </c>
      <c r="N305" s="95" t="s">
        <v>36</v>
      </c>
      <c r="O305" s="95" t="s">
        <v>38</v>
      </c>
      <c r="P305" s="95" t="s">
        <v>36</v>
      </c>
      <c r="Q305" s="95" t="s">
        <v>36</v>
      </c>
      <c r="R305" s="95" t="s">
        <v>200</v>
      </c>
      <c r="S305" s="95" t="s">
        <v>40</v>
      </c>
      <c r="T305" s="95" t="s">
        <v>44</v>
      </c>
      <c r="U305" s="95" t="s">
        <v>1253</v>
      </c>
    </row>
    <row r="306" spans="1:21" x14ac:dyDescent="0.3">
      <c r="A306" s="95" t="s">
        <v>1105</v>
      </c>
      <c r="B306" s="95" t="s">
        <v>315</v>
      </c>
      <c r="C306">
        <v>22</v>
      </c>
      <c r="D306" s="95" t="s">
        <v>33</v>
      </c>
      <c r="E306" s="95" t="s">
        <v>33</v>
      </c>
      <c r="F306">
        <v>14</v>
      </c>
      <c r="G306" s="95" t="s">
        <v>36</v>
      </c>
      <c r="H306" s="95" t="s">
        <v>36</v>
      </c>
      <c r="I306" s="95" t="s">
        <v>36</v>
      </c>
      <c r="J306" s="95" t="s">
        <v>36</v>
      </c>
      <c r="K306" s="95" t="s">
        <v>37</v>
      </c>
      <c r="L306" s="95" t="s">
        <v>36</v>
      </c>
      <c r="M306">
        <v>0.5</v>
      </c>
      <c r="N306" s="95" t="s">
        <v>36</v>
      </c>
      <c r="O306" s="95" t="s">
        <v>38</v>
      </c>
      <c r="P306" s="95" t="s">
        <v>36</v>
      </c>
      <c r="Q306" s="95" t="s">
        <v>36</v>
      </c>
      <c r="R306" s="95" t="s">
        <v>200</v>
      </c>
      <c r="S306" s="95" t="s">
        <v>40</v>
      </c>
      <c r="T306" s="95" t="s">
        <v>44</v>
      </c>
      <c r="U306" s="95" t="s">
        <v>1253</v>
      </c>
    </row>
    <row r="307" spans="1:21" x14ac:dyDescent="0.3">
      <c r="A307" s="95" t="s">
        <v>1131</v>
      </c>
      <c r="B307" s="95" t="s">
        <v>268</v>
      </c>
      <c r="C307">
        <v>22</v>
      </c>
      <c r="D307" s="95" t="s">
        <v>33</v>
      </c>
      <c r="E307" s="95" t="s">
        <v>33</v>
      </c>
      <c r="F307">
        <v>7</v>
      </c>
      <c r="G307" s="95" t="s">
        <v>36</v>
      </c>
      <c r="H307" s="95" t="s">
        <v>36</v>
      </c>
      <c r="I307" s="95" t="s">
        <v>36</v>
      </c>
      <c r="J307" s="95" t="s">
        <v>36</v>
      </c>
      <c r="K307" s="95" t="s">
        <v>37</v>
      </c>
      <c r="L307" s="95" t="s">
        <v>36</v>
      </c>
      <c r="M307">
        <v>5</v>
      </c>
      <c r="N307" s="95" t="s">
        <v>36</v>
      </c>
      <c r="O307" s="95" t="s">
        <v>38</v>
      </c>
      <c r="P307" s="95" t="s">
        <v>36</v>
      </c>
      <c r="Q307" s="95" t="s">
        <v>36</v>
      </c>
      <c r="R307" s="95" t="s">
        <v>203</v>
      </c>
      <c r="S307" s="95" t="s">
        <v>40</v>
      </c>
      <c r="T307" s="95" t="s">
        <v>44</v>
      </c>
      <c r="U307" s="95" t="s">
        <v>1253</v>
      </c>
    </row>
    <row r="308" spans="1:21" x14ac:dyDescent="0.3">
      <c r="A308" s="95" t="s">
        <v>1188</v>
      </c>
      <c r="B308" s="95" t="s">
        <v>268</v>
      </c>
      <c r="C308">
        <v>22</v>
      </c>
      <c r="D308" s="95" t="s">
        <v>33</v>
      </c>
      <c r="E308" s="95" t="s">
        <v>33</v>
      </c>
      <c r="F308">
        <v>7</v>
      </c>
      <c r="G308" s="95" t="s">
        <v>36</v>
      </c>
      <c r="H308" s="95" t="s">
        <v>36</v>
      </c>
      <c r="I308" s="95" t="s">
        <v>36</v>
      </c>
      <c r="J308" s="95" t="s">
        <v>36</v>
      </c>
      <c r="K308" s="95" t="s">
        <v>37</v>
      </c>
      <c r="L308" s="95" t="s">
        <v>36</v>
      </c>
      <c r="M308">
        <v>5</v>
      </c>
      <c r="N308" s="95" t="s">
        <v>36</v>
      </c>
      <c r="O308" s="95" t="s">
        <v>38</v>
      </c>
      <c r="P308" s="95" t="s">
        <v>36</v>
      </c>
      <c r="Q308" s="95" t="s">
        <v>36</v>
      </c>
      <c r="R308" s="95" t="s">
        <v>203</v>
      </c>
      <c r="S308" s="95" t="s">
        <v>40</v>
      </c>
      <c r="T308" s="95" t="s">
        <v>44</v>
      </c>
      <c r="U308" s="95" t="s">
        <v>1253</v>
      </c>
    </row>
    <row r="309" spans="1:21" x14ac:dyDescent="0.3">
      <c r="A309" s="95" t="s">
        <v>1106</v>
      </c>
      <c r="B309" s="95" t="s">
        <v>267</v>
      </c>
      <c r="C309">
        <v>22</v>
      </c>
      <c r="D309" s="95" t="s">
        <v>33</v>
      </c>
      <c r="E309" s="95" t="s">
        <v>33</v>
      </c>
      <c r="F309">
        <v>0</v>
      </c>
      <c r="G309" s="95" t="s">
        <v>37</v>
      </c>
      <c r="H309" s="95" t="s">
        <v>37</v>
      </c>
      <c r="I309" s="95" t="s">
        <v>37</v>
      </c>
      <c r="J309" s="95" t="s">
        <v>37</v>
      </c>
      <c r="K309" s="95" t="s">
        <v>36</v>
      </c>
      <c r="L309" s="95" t="s">
        <v>37</v>
      </c>
      <c r="M309">
        <v>10</v>
      </c>
      <c r="N309" s="95" t="s">
        <v>36</v>
      </c>
      <c r="O309" s="95" t="s">
        <v>38</v>
      </c>
      <c r="P309" s="95" t="s">
        <v>37</v>
      </c>
      <c r="Q309" s="95" t="s">
        <v>36</v>
      </c>
      <c r="R309" s="95" t="s">
        <v>203</v>
      </c>
      <c r="S309" s="95" t="s">
        <v>40</v>
      </c>
      <c r="T309" s="95" t="s">
        <v>44</v>
      </c>
      <c r="U309" s="95" t="s">
        <v>1253</v>
      </c>
    </row>
    <row r="310" spans="1:21" x14ac:dyDescent="0.3">
      <c r="A310" s="95" t="s">
        <v>1176</v>
      </c>
      <c r="B310" s="95" t="s">
        <v>267</v>
      </c>
      <c r="C310">
        <v>22</v>
      </c>
      <c r="D310" s="95" t="s">
        <v>33</v>
      </c>
      <c r="E310" s="95" t="s">
        <v>33</v>
      </c>
      <c r="F310">
        <v>0</v>
      </c>
      <c r="G310" s="95" t="s">
        <v>37</v>
      </c>
      <c r="H310" s="95" t="s">
        <v>37</v>
      </c>
      <c r="I310" s="95" t="s">
        <v>37</v>
      </c>
      <c r="J310" s="95" t="s">
        <v>37</v>
      </c>
      <c r="K310" s="95" t="s">
        <v>36</v>
      </c>
      <c r="L310" s="95" t="s">
        <v>37</v>
      </c>
      <c r="M310">
        <v>10</v>
      </c>
      <c r="N310" s="95" t="s">
        <v>36</v>
      </c>
      <c r="O310" s="95" t="s">
        <v>38</v>
      </c>
      <c r="P310" s="95" t="s">
        <v>37</v>
      </c>
      <c r="Q310" s="95" t="s">
        <v>36</v>
      </c>
      <c r="R310" s="95" t="s">
        <v>203</v>
      </c>
      <c r="S310" s="95" t="s">
        <v>40</v>
      </c>
      <c r="T310" s="95" t="s">
        <v>44</v>
      </c>
      <c r="U310" s="95" t="s">
        <v>1253</v>
      </c>
    </row>
    <row r="311" spans="1:21" x14ac:dyDescent="0.3">
      <c r="A311" s="95" t="s">
        <v>1155</v>
      </c>
      <c r="B311" s="95" t="s">
        <v>284</v>
      </c>
      <c r="C311">
        <v>23</v>
      </c>
      <c r="D311" s="95" t="s">
        <v>33</v>
      </c>
      <c r="E311" s="95" t="s">
        <v>33</v>
      </c>
      <c r="F311">
        <v>0</v>
      </c>
      <c r="G311" s="95" t="s">
        <v>37</v>
      </c>
      <c r="H311" s="95" t="s">
        <v>37</v>
      </c>
      <c r="I311" s="95" t="s">
        <v>37</v>
      </c>
      <c r="J311" s="95" t="s">
        <v>37</v>
      </c>
      <c r="K311" s="95" t="s">
        <v>36</v>
      </c>
      <c r="L311" s="95" t="s">
        <v>37</v>
      </c>
      <c r="M311">
        <v>8</v>
      </c>
      <c r="N311" s="95" t="s">
        <v>36</v>
      </c>
      <c r="O311" s="95" t="s">
        <v>38</v>
      </c>
      <c r="P311" s="95" t="s">
        <v>36</v>
      </c>
      <c r="Q311" s="95" t="s">
        <v>37</v>
      </c>
      <c r="R311" s="95" t="s">
        <v>202</v>
      </c>
      <c r="S311" s="95" t="s">
        <v>40</v>
      </c>
      <c r="T311" s="95" t="s">
        <v>44</v>
      </c>
      <c r="U311" s="95" t="s">
        <v>1253</v>
      </c>
    </row>
    <row r="312" spans="1:21" x14ac:dyDescent="0.3">
      <c r="A312" s="95" t="s">
        <v>1097</v>
      </c>
      <c r="B312" s="95" t="s">
        <v>284</v>
      </c>
      <c r="C312">
        <v>23</v>
      </c>
      <c r="D312" s="95" t="s">
        <v>33</v>
      </c>
      <c r="E312" s="95" t="s">
        <v>33</v>
      </c>
      <c r="F312">
        <v>0</v>
      </c>
      <c r="G312" s="95" t="s">
        <v>37</v>
      </c>
      <c r="H312" s="95" t="s">
        <v>37</v>
      </c>
      <c r="I312" s="95" t="s">
        <v>37</v>
      </c>
      <c r="J312" s="95" t="s">
        <v>37</v>
      </c>
      <c r="K312" s="95" t="s">
        <v>36</v>
      </c>
      <c r="L312" s="95" t="s">
        <v>37</v>
      </c>
      <c r="M312">
        <v>8</v>
      </c>
      <c r="N312" s="95" t="s">
        <v>36</v>
      </c>
      <c r="O312" s="95" t="s">
        <v>38</v>
      </c>
      <c r="P312" s="95" t="s">
        <v>36</v>
      </c>
      <c r="Q312" s="95" t="s">
        <v>37</v>
      </c>
      <c r="R312" s="95" t="s">
        <v>202</v>
      </c>
      <c r="S312" s="95" t="s">
        <v>40</v>
      </c>
      <c r="T312" s="95" t="s">
        <v>44</v>
      </c>
      <c r="U312" s="95" t="s">
        <v>1253</v>
      </c>
    </row>
    <row r="313" spans="1:21" x14ac:dyDescent="0.3">
      <c r="A313" s="95" t="s">
        <v>1092</v>
      </c>
      <c r="B313" s="95" t="s">
        <v>265</v>
      </c>
      <c r="C313">
        <v>23</v>
      </c>
      <c r="D313" s="95" t="s">
        <v>33</v>
      </c>
      <c r="E313" s="95" t="s">
        <v>33</v>
      </c>
      <c r="F313">
        <v>1</v>
      </c>
      <c r="G313" s="95" t="s">
        <v>37</v>
      </c>
      <c r="H313" s="95" t="s">
        <v>37</v>
      </c>
      <c r="I313" s="95" t="s">
        <v>37</v>
      </c>
      <c r="J313" s="95" t="s">
        <v>37</v>
      </c>
      <c r="K313" s="95" t="s">
        <v>36</v>
      </c>
      <c r="L313" s="95" t="s">
        <v>36</v>
      </c>
      <c r="M313">
        <v>1.5</v>
      </c>
      <c r="N313" s="95" t="s">
        <v>36</v>
      </c>
      <c r="O313" s="95" t="s">
        <v>38</v>
      </c>
      <c r="P313" s="95" t="s">
        <v>36</v>
      </c>
      <c r="Q313" s="95" t="s">
        <v>37</v>
      </c>
      <c r="R313" s="95" t="s">
        <v>201</v>
      </c>
      <c r="S313" s="95" t="s">
        <v>40</v>
      </c>
      <c r="T313" s="95" t="s">
        <v>44</v>
      </c>
      <c r="U313" s="95" t="s">
        <v>1253</v>
      </c>
    </row>
    <row r="314" spans="1:21" x14ac:dyDescent="0.3">
      <c r="A314" s="95" t="s">
        <v>1183</v>
      </c>
      <c r="B314" s="95" t="s">
        <v>265</v>
      </c>
      <c r="C314">
        <v>23</v>
      </c>
      <c r="D314" s="95" t="s">
        <v>33</v>
      </c>
      <c r="E314" s="95" t="s">
        <v>33</v>
      </c>
      <c r="F314">
        <v>1</v>
      </c>
      <c r="G314" s="95" t="s">
        <v>37</v>
      </c>
      <c r="H314" s="95" t="s">
        <v>37</v>
      </c>
      <c r="I314" s="95" t="s">
        <v>37</v>
      </c>
      <c r="J314" s="95" t="s">
        <v>37</v>
      </c>
      <c r="K314" s="95" t="s">
        <v>36</v>
      </c>
      <c r="L314" s="95" t="s">
        <v>36</v>
      </c>
      <c r="M314">
        <v>1.5</v>
      </c>
      <c r="N314" s="95" t="s">
        <v>36</v>
      </c>
      <c r="O314" s="95" t="s">
        <v>38</v>
      </c>
      <c r="P314" s="95" t="s">
        <v>36</v>
      </c>
      <c r="Q314" s="95" t="s">
        <v>37</v>
      </c>
      <c r="R314" s="95" t="s">
        <v>201</v>
      </c>
      <c r="S314" s="95" t="s">
        <v>40</v>
      </c>
      <c r="T314" s="95" t="s">
        <v>44</v>
      </c>
      <c r="U314" s="95" t="s">
        <v>1253</v>
      </c>
    </row>
    <row r="315" spans="1:21" x14ac:dyDescent="0.3">
      <c r="A315" s="95" t="s">
        <v>1107</v>
      </c>
      <c r="B315" s="95" t="s">
        <v>264</v>
      </c>
      <c r="C315">
        <v>23</v>
      </c>
      <c r="D315" s="95" t="s">
        <v>33</v>
      </c>
      <c r="E315" s="95" t="s">
        <v>33</v>
      </c>
      <c r="F315">
        <v>1</v>
      </c>
      <c r="G315" s="95" t="s">
        <v>37</v>
      </c>
      <c r="H315" s="95" t="s">
        <v>37</v>
      </c>
      <c r="I315" s="95" t="s">
        <v>37</v>
      </c>
      <c r="J315" s="95" t="s">
        <v>37</v>
      </c>
      <c r="K315" s="95" t="s">
        <v>36</v>
      </c>
      <c r="L315" s="95" t="s">
        <v>36</v>
      </c>
      <c r="M315">
        <v>20</v>
      </c>
      <c r="N315" s="95" t="s">
        <v>36</v>
      </c>
      <c r="O315" s="95" t="s">
        <v>38</v>
      </c>
      <c r="P315" s="95" t="s">
        <v>36</v>
      </c>
      <c r="Q315" s="95" t="s">
        <v>37</v>
      </c>
      <c r="R315" s="95" t="s">
        <v>201</v>
      </c>
      <c r="S315" s="95" t="s">
        <v>40</v>
      </c>
      <c r="T315" s="95" t="s">
        <v>44</v>
      </c>
      <c r="U315" s="95" t="s">
        <v>1253</v>
      </c>
    </row>
    <row r="316" spans="1:21" x14ac:dyDescent="0.3">
      <c r="A316" s="95" t="s">
        <v>1174</v>
      </c>
      <c r="B316" s="95" t="s">
        <v>264</v>
      </c>
      <c r="C316">
        <v>23</v>
      </c>
      <c r="D316" s="95" t="s">
        <v>33</v>
      </c>
      <c r="E316" s="95" t="s">
        <v>33</v>
      </c>
      <c r="F316">
        <v>1</v>
      </c>
      <c r="G316" s="95" t="s">
        <v>37</v>
      </c>
      <c r="H316" s="95" t="s">
        <v>37</v>
      </c>
      <c r="I316" s="95" t="s">
        <v>37</v>
      </c>
      <c r="J316" s="95" t="s">
        <v>37</v>
      </c>
      <c r="K316" s="95" t="s">
        <v>36</v>
      </c>
      <c r="L316" s="95" t="s">
        <v>36</v>
      </c>
      <c r="M316">
        <v>20</v>
      </c>
      <c r="N316" s="95" t="s">
        <v>36</v>
      </c>
      <c r="O316" s="95" t="s">
        <v>38</v>
      </c>
      <c r="P316" s="95" t="s">
        <v>36</v>
      </c>
      <c r="Q316" s="95" t="s">
        <v>37</v>
      </c>
      <c r="R316" s="95" t="s">
        <v>201</v>
      </c>
      <c r="S316" s="95" t="s">
        <v>40</v>
      </c>
      <c r="T316" s="95" t="s">
        <v>44</v>
      </c>
      <c r="U316" s="95" t="s">
        <v>1253</v>
      </c>
    </row>
    <row r="317" spans="1:21" x14ac:dyDescent="0.3">
      <c r="A317" s="95" t="s">
        <v>1095</v>
      </c>
      <c r="B317" s="95" t="s">
        <v>272</v>
      </c>
      <c r="C317">
        <v>24</v>
      </c>
      <c r="D317" s="95" t="s">
        <v>33</v>
      </c>
      <c r="E317" s="95" t="s">
        <v>33</v>
      </c>
      <c r="F317">
        <v>1</v>
      </c>
      <c r="G317" s="95" t="s">
        <v>37</v>
      </c>
      <c r="H317" s="95" t="s">
        <v>37</v>
      </c>
      <c r="I317" s="95" t="s">
        <v>37</v>
      </c>
      <c r="J317" s="95" t="s">
        <v>37</v>
      </c>
      <c r="K317" s="95" t="s">
        <v>36</v>
      </c>
      <c r="L317" s="95" t="s">
        <v>36</v>
      </c>
      <c r="M317">
        <v>24</v>
      </c>
      <c r="N317" s="95" t="s">
        <v>36</v>
      </c>
      <c r="O317" s="95" t="s">
        <v>38</v>
      </c>
      <c r="P317" s="95" t="s">
        <v>36</v>
      </c>
      <c r="Q317" s="95" t="s">
        <v>36</v>
      </c>
      <c r="R317" s="95" t="s">
        <v>201</v>
      </c>
      <c r="S317" s="95" t="s">
        <v>41</v>
      </c>
      <c r="T317" s="95" t="s">
        <v>44</v>
      </c>
      <c r="U317" s="95" t="s">
        <v>1253</v>
      </c>
    </row>
    <row r="318" spans="1:21" x14ac:dyDescent="0.3">
      <c r="A318" s="95" t="s">
        <v>1237</v>
      </c>
      <c r="B318" s="95" t="s">
        <v>272</v>
      </c>
      <c r="C318">
        <v>24</v>
      </c>
      <c r="D318" s="95" t="s">
        <v>33</v>
      </c>
      <c r="E318" s="95" t="s">
        <v>33</v>
      </c>
      <c r="F318">
        <v>1</v>
      </c>
      <c r="G318" s="95" t="s">
        <v>37</v>
      </c>
      <c r="H318" s="95" t="s">
        <v>37</v>
      </c>
      <c r="I318" s="95" t="s">
        <v>37</v>
      </c>
      <c r="J318" s="95" t="s">
        <v>37</v>
      </c>
      <c r="K318" s="95" t="s">
        <v>36</v>
      </c>
      <c r="L318" s="95" t="s">
        <v>36</v>
      </c>
      <c r="M318">
        <v>24</v>
      </c>
      <c r="N318" s="95" t="s">
        <v>36</v>
      </c>
      <c r="O318" s="95" t="s">
        <v>38</v>
      </c>
      <c r="P318" s="95" t="s">
        <v>36</v>
      </c>
      <c r="Q318" s="95" t="s">
        <v>36</v>
      </c>
      <c r="R318" s="95" t="s">
        <v>201</v>
      </c>
      <c r="S318" s="95" t="s">
        <v>41</v>
      </c>
      <c r="T318" s="95" t="s">
        <v>44</v>
      </c>
      <c r="U318" s="95" t="s">
        <v>1253</v>
      </c>
    </row>
    <row r="319" spans="1:21" x14ac:dyDescent="0.3">
      <c r="A319" s="95" t="s">
        <v>1109</v>
      </c>
      <c r="B319" s="95" t="s">
        <v>262</v>
      </c>
      <c r="C319">
        <v>24</v>
      </c>
      <c r="D319" s="95" t="s">
        <v>33</v>
      </c>
      <c r="E319" s="95" t="s">
        <v>33</v>
      </c>
      <c r="F319">
        <v>0</v>
      </c>
      <c r="G319" s="95" t="s">
        <v>37</v>
      </c>
      <c r="H319" s="95" t="s">
        <v>37</v>
      </c>
      <c r="I319" s="95" t="s">
        <v>37</v>
      </c>
      <c r="J319" s="95" t="s">
        <v>37</v>
      </c>
      <c r="K319" s="95" t="s">
        <v>36</v>
      </c>
      <c r="L319" s="95" t="s">
        <v>37</v>
      </c>
      <c r="M319">
        <v>7</v>
      </c>
      <c r="N319" s="95" t="s">
        <v>36</v>
      </c>
      <c r="O319" s="95" t="s">
        <v>38</v>
      </c>
      <c r="P319" s="95" t="s">
        <v>37</v>
      </c>
      <c r="Q319" s="95" t="s">
        <v>36</v>
      </c>
      <c r="R319" s="95" t="s">
        <v>201</v>
      </c>
      <c r="S319" s="95" t="s">
        <v>41</v>
      </c>
      <c r="T319" s="95" t="s">
        <v>44</v>
      </c>
      <c r="U319" s="95" t="s">
        <v>1253</v>
      </c>
    </row>
    <row r="320" spans="1:21" x14ac:dyDescent="0.3">
      <c r="A320" s="95" t="s">
        <v>1181</v>
      </c>
      <c r="B320" s="95" t="s">
        <v>262</v>
      </c>
      <c r="C320">
        <v>24</v>
      </c>
      <c r="D320" s="95" t="s">
        <v>33</v>
      </c>
      <c r="E320" s="95" t="s">
        <v>33</v>
      </c>
      <c r="F320">
        <v>0</v>
      </c>
      <c r="G320" s="95" t="s">
        <v>37</v>
      </c>
      <c r="H320" s="95" t="s">
        <v>37</v>
      </c>
      <c r="I320" s="95" t="s">
        <v>37</v>
      </c>
      <c r="J320" s="95" t="s">
        <v>37</v>
      </c>
      <c r="K320" s="95" t="s">
        <v>36</v>
      </c>
      <c r="L320" s="95" t="s">
        <v>37</v>
      </c>
      <c r="M320">
        <v>7</v>
      </c>
      <c r="N320" s="95" t="s">
        <v>36</v>
      </c>
      <c r="O320" s="95" t="s">
        <v>38</v>
      </c>
      <c r="P320" s="95" t="s">
        <v>37</v>
      </c>
      <c r="Q320" s="95" t="s">
        <v>36</v>
      </c>
      <c r="R320" s="95" t="s">
        <v>201</v>
      </c>
      <c r="S320" s="95" t="s">
        <v>41</v>
      </c>
      <c r="T320" s="95" t="s">
        <v>44</v>
      </c>
      <c r="U320" s="95" t="s">
        <v>1253</v>
      </c>
    </row>
    <row r="321" spans="1:21" x14ac:dyDescent="0.3">
      <c r="A321" s="95" t="s">
        <v>1104</v>
      </c>
      <c r="B321" s="95" t="s">
        <v>261</v>
      </c>
      <c r="C321">
        <v>24</v>
      </c>
      <c r="D321" s="95" t="s">
        <v>33</v>
      </c>
      <c r="E321" s="95" t="s">
        <v>33</v>
      </c>
      <c r="F321">
        <v>0</v>
      </c>
      <c r="G321" s="95" t="s">
        <v>37</v>
      </c>
      <c r="H321" s="95" t="s">
        <v>37</v>
      </c>
      <c r="I321" s="95" t="s">
        <v>37</v>
      </c>
      <c r="J321" s="95" t="s">
        <v>37</v>
      </c>
      <c r="K321" s="95" t="s">
        <v>36</v>
      </c>
      <c r="L321" s="95" t="s">
        <v>37</v>
      </c>
      <c r="M321">
        <v>2</v>
      </c>
      <c r="N321" s="95" t="s">
        <v>36</v>
      </c>
      <c r="O321" s="95" t="s">
        <v>38</v>
      </c>
      <c r="P321" s="95" t="s">
        <v>36</v>
      </c>
      <c r="Q321" s="95" t="s">
        <v>36</v>
      </c>
      <c r="R321" s="95" t="s">
        <v>201</v>
      </c>
      <c r="S321" s="95" t="s">
        <v>40</v>
      </c>
      <c r="T321" s="95" t="s">
        <v>44</v>
      </c>
      <c r="U321" s="95" t="s">
        <v>1253</v>
      </c>
    </row>
    <row r="322" spans="1:21" x14ac:dyDescent="0.3">
      <c r="A322" s="95" t="s">
        <v>1177</v>
      </c>
      <c r="B322" s="95" t="s">
        <v>261</v>
      </c>
      <c r="C322">
        <v>24</v>
      </c>
      <c r="D322" s="95" t="s">
        <v>33</v>
      </c>
      <c r="E322" s="95" t="s">
        <v>33</v>
      </c>
      <c r="F322">
        <v>0</v>
      </c>
      <c r="G322" s="95" t="s">
        <v>37</v>
      </c>
      <c r="H322" s="95" t="s">
        <v>37</v>
      </c>
      <c r="I322" s="95" t="s">
        <v>37</v>
      </c>
      <c r="J322" s="95" t="s">
        <v>37</v>
      </c>
      <c r="K322" s="95" t="s">
        <v>36</v>
      </c>
      <c r="L322" s="95" t="s">
        <v>37</v>
      </c>
      <c r="M322">
        <v>2</v>
      </c>
      <c r="N322" s="95" t="s">
        <v>36</v>
      </c>
      <c r="O322" s="95" t="s">
        <v>38</v>
      </c>
      <c r="P322" s="95" t="s">
        <v>36</v>
      </c>
      <c r="Q322" s="95" t="s">
        <v>36</v>
      </c>
      <c r="R322" s="95" t="s">
        <v>201</v>
      </c>
      <c r="S322" s="95" t="s">
        <v>40</v>
      </c>
      <c r="T322" s="95" t="s">
        <v>44</v>
      </c>
      <c r="U322" s="95" t="s">
        <v>1253</v>
      </c>
    </row>
    <row r="323" spans="1:21" x14ac:dyDescent="0.3">
      <c r="A323" s="95" t="s">
        <v>47</v>
      </c>
      <c r="B323" s="95" t="s">
        <v>260</v>
      </c>
      <c r="C323">
        <v>17</v>
      </c>
      <c r="D323" s="95" t="s">
        <v>33</v>
      </c>
      <c r="E323" s="95" t="s">
        <v>1261</v>
      </c>
      <c r="F323">
        <v>0</v>
      </c>
      <c r="G323" s="95" t="s">
        <v>37</v>
      </c>
      <c r="H323" s="95" t="s">
        <v>37</v>
      </c>
      <c r="I323" s="95" t="s">
        <v>37</v>
      </c>
      <c r="J323" s="95" t="s">
        <v>37</v>
      </c>
      <c r="K323" s="95" t="s">
        <v>36</v>
      </c>
      <c r="L323" s="95" t="s">
        <v>37</v>
      </c>
      <c r="M323" t="s">
        <v>38</v>
      </c>
      <c r="N323" s="95" t="s">
        <v>36</v>
      </c>
      <c r="O323" s="95" t="s">
        <v>36</v>
      </c>
      <c r="P323" s="95" t="s">
        <v>36</v>
      </c>
      <c r="Q323" s="95" t="s">
        <v>36</v>
      </c>
      <c r="R323" s="95" t="s">
        <v>38</v>
      </c>
      <c r="S323" s="95" t="s">
        <v>247</v>
      </c>
      <c r="T323" s="95" t="s">
        <v>44</v>
      </c>
      <c r="U323" s="95" t="s">
        <v>1253</v>
      </c>
    </row>
    <row r="324" spans="1:21" x14ac:dyDescent="0.3">
      <c r="A324" s="95" t="s">
        <v>47</v>
      </c>
      <c r="B324" s="95" t="s">
        <v>259</v>
      </c>
      <c r="C324">
        <v>13</v>
      </c>
      <c r="D324" s="95" t="s">
        <v>33</v>
      </c>
      <c r="E324" s="95" t="s">
        <v>1262</v>
      </c>
      <c r="F324">
        <v>8</v>
      </c>
      <c r="G324" s="95" t="s">
        <v>36</v>
      </c>
      <c r="H324" s="95" t="s">
        <v>36</v>
      </c>
      <c r="I324" s="95" t="s">
        <v>36</v>
      </c>
      <c r="J324" s="95" t="s">
        <v>36</v>
      </c>
      <c r="K324" s="95" t="s">
        <v>37</v>
      </c>
      <c r="L324" s="95" t="s">
        <v>36</v>
      </c>
      <c r="M324" t="s">
        <v>38</v>
      </c>
      <c r="N324" s="95" t="s">
        <v>36</v>
      </c>
      <c r="O324" s="95" t="s">
        <v>38</v>
      </c>
      <c r="P324" s="95" t="s">
        <v>36</v>
      </c>
      <c r="Q324" s="95" t="s">
        <v>36</v>
      </c>
      <c r="R324" s="95" t="s">
        <v>38</v>
      </c>
      <c r="S324" s="95" t="s">
        <v>247</v>
      </c>
      <c r="T324" s="95" t="s">
        <v>44</v>
      </c>
      <c r="U324" s="95" t="s">
        <v>1253</v>
      </c>
    </row>
    <row r="325" spans="1:21" x14ac:dyDescent="0.3">
      <c r="A325" s="95" t="s">
        <v>47</v>
      </c>
      <c r="B325" s="95" t="s">
        <v>258</v>
      </c>
      <c r="C325">
        <v>17</v>
      </c>
      <c r="D325" s="95" t="s">
        <v>33</v>
      </c>
      <c r="E325" s="95" t="s">
        <v>1262</v>
      </c>
      <c r="F325">
        <v>22</v>
      </c>
      <c r="G325" s="95" t="s">
        <v>36</v>
      </c>
      <c r="H325" s="95" t="s">
        <v>36</v>
      </c>
      <c r="I325" s="95" t="s">
        <v>36</v>
      </c>
      <c r="J325" s="95" t="s">
        <v>36</v>
      </c>
      <c r="K325" s="95" t="s">
        <v>37</v>
      </c>
      <c r="L325" s="95" t="s">
        <v>36</v>
      </c>
      <c r="M325" t="s">
        <v>38</v>
      </c>
      <c r="N325" s="95" t="s">
        <v>36</v>
      </c>
      <c r="O325" s="95" t="s">
        <v>38</v>
      </c>
      <c r="P325" s="95" t="s">
        <v>36</v>
      </c>
      <c r="Q325" s="95" t="s">
        <v>36</v>
      </c>
      <c r="R325" s="95" t="s">
        <v>38</v>
      </c>
      <c r="S325" s="95" t="s">
        <v>38</v>
      </c>
      <c r="T325" s="95" t="s">
        <v>44</v>
      </c>
      <c r="U325" s="95" t="s">
        <v>1253</v>
      </c>
    </row>
    <row r="326" spans="1:21" x14ac:dyDescent="0.3">
      <c r="A326" s="95" t="s">
        <v>47</v>
      </c>
      <c r="B326" s="95" t="s">
        <v>257</v>
      </c>
      <c r="C326">
        <v>18</v>
      </c>
      <c r="D326" s="95" t="s">
        <v>33</v>
      </c>
      <c r="E326" s="95" t="s">
        <v>1262</v>
      </c>
      <c r="F326">
        <v>6</v>
      </c>
      <c r="G326" s="95" t="s">
        <v>36</v>
      </c>
      <c r="H326" s="95" t="s">
        <v>36</v>
      </c>
      <c r="I326" s="95" t="s">
        <v>36</v>
      </c>
      <c r="J326" s="95" t="s">
        <v>36</v>
      </c>
      <c r="K326" s="95" t="s">
        <v>37</v>
      </c>
      <c r="L326" s="95" t="s">
        <v>36</v>
      </c>
      <c r="M326" t="s">
        <v>38</v>
      </c>
      <c r="N326" s="95" t="s">
        <v>36</v>
      </c>
      <c r="O326" s="95" t="s">
        <v>38</v>
      </c>
      <c r="P326" s="95" t="s">
        <v>36</v>
      </c>
      <c r="Q326" s="95" t="s">
        <v>36</v>
      </c>
      <c r="R326" s="95" t="s">
        <v>38</v>
      </c>
      <c r="S326" s="95" t="s">
        <v>247</v>
      </c>
      <c r="T326" s="95" t="s">
        <v>44</v>
      </c>
      <c r="U326" s="95" t="s">
        <v>1253</v>
      </c>
    </row>
    <row r="327" spans="1:21" x14ac:dyDescent="0.3">
      <c r="A327" s="95" t="s">
        <v>1148</v>
      </c>
      <c r="B327" s="95" t="s">
        <v>324</v>
      </c>
      <c r="C327">
        <v>19</v>
      </c>
      <c r="D327" s="95" t="s">
        <v>33</v>
      </c>
      <c r="E327" s="95" t="s">
        <v>33</v>
      </c>
      <c r="F327">
        <v>3</v>
      </c>
      <c r="G327" s="95" t="s">
        <v>36</v>
      </c>
      <c r="H327" s="95" t="s">
        <v>36</v>
      </c>
      <c r="I327" s="95" t="s">
        <v>37</v>
      </c>
      <c r="J327" s="95" t="s">
        <v>37</v>
      </c>
      <c r="K327" s="95" t="s">
        <v>36</v>
      </c>
      <c r="L327" s="95" t="s">
        <v>36</v>
      </c>
      <c r="M327">
        <v>4</v>
      </c>
      <c r="N327" s="95" t="s">
        <v>37</v>
      </c>
      <c r="O327" s="95" t="s">
        <v>38</v>
      </c>
      <c r="P327" s="95" t="s">
        <v>37</v>
      </c>
      <c r="Q327" s="95" t="s">
        <v>36</v>
      </c>
      <c r="R327" s="95" t="s">
        <v>201</v>
      </c>
      <c r="S327" s="95" t="s">
        <v>39</v>
      </c>
      <c r="T327" s="95" t="s">
        <v>44</v>
      </c>
      <c r="U327" s="95" t="s">
        <v>1253</v>
      </c>
    </row>
    <row r="328" spans="1:21" x14ac:dyDescent="0.3">
      <c r="A328" s="95" t="s">
        <v>1185</v>
      </c>
      <c r="B328" s="95" t="s">
        <v>324</v>
      </c>
      <c r="C328">
        <v>19</v>
      </c>
      <c r="D328" s="95" t="s">
        <v>33</v>
      </c>
      <c r="E328" s="95" t="s">
        <v>33</v>
      </c>
      <c r="F328">
        <v>3</v>
      </c>
      <c r="G328" s="95" t="s">
        <v>36</v>
      </c>
      <c r="H328" s="95" t="s">
        <v>36</v>
      </c>
      <c r="I328" s="95" t="s">
        <v>37</v>
      </c>
      <c r="J328" s="95" t="s">
        <v>37</v>
      </c>
      <c r="K328" s="95" t="s">
        <v>36</v>
      </c>
      <c r="L328" s="95" t="s">
        <v>36</v>
      </c>
      <c r="M328">
        <v>4</v>
      </c>
      <c r="N328" s="95" t="s">
        <v>37</v>
      </c>
      <c r="O328" s="95" t="s">
        <v>38</v>
      </c>
      <c r="P328" s="95" t="s">
        <v>37</v>
      </c>
      <c r="Q328" s="95" t="s">
        <v>36</v>
      </c>
      <c r="R328" s="95" t="s">
        <v>201</v>
      </c>
      <c r="S328" s="95" t="s">
        <v>39</v>
      </c>
      <c r="T328" s="95" t="s">
        <v>44</v>
      </c>
      <c r="U328" s="95" t="s">
        <v>1253</v>
      </c>
    </row>
    <row r="329" spans="1:21" x14ac:dyDescent="0.3">
      <c r="A329" s="95" t="s">
        <v>47</v>
      </c>
      <c r="B329" s="95" t="s">
        <v>253</v>
      </c>
      <c r="C329">
        <v>13</v>
      </c>
      <c r="D329" s="95" t="s">
        <v>33</v>
      </c>
      <c r="E329" s="95" t="s">
        <v>1261</v>
      </c>
      <c r="F329">
        <v>0</v>
      </c>
      <c r="G329" s="95" t="s">
        <v>37</v>
      </c>
      <c r="H329" s="95" t="s">
        <v>37</v>
      </c>
      <c r="I329" s="95" t="s">
        <v>37</v>
      </c>
      <c r="J329" s="95" t="s">
        <v>37</v>
      </c>
      <c r="K329" s="95" t="s">
        <v>36</v>
      </c>
      <c r="L329" s="95" t="s">
        <v>37</v>
      </c>
      <c r="M329" t="s">
        <v>38</v>
      </c>
      <c r="N329" s="95" t="s">
        <v>36</v>
      </c>
      <c r="O329" s="95" t="s">
        <v>38</v>
      </c>
      <c r="P329" s="95" t="s">
        <v>36</v>
      </c>
      <c r="Q329" s="95" t="s">
        <v>36</v>
      </c>
      <c r="R329" s="95" t="s">
        <v>38</v>
      </c>
      <c r="S329" s="95" t="s">
        <v>247</v>
      </c>
      <c r="T329" s="95" t="s">
        <v>44</v>
      </c>
      <c r="U329" s="95" t="s">
        <v>1253</v>
      </c>
    </row>
    <row r="330" spans="1:21" x14ac:dyDescent="0.3">
      <c r="A330" s="95" t="s">
        <v>47</v>
      </c>
      <c r="B330" s="95" t="s">
        <v>252</v>
      </c>
      <c r="C330">
        <v>18</v>
      </c>
      <c r="D330" s="95" t="s">
        <v>33</v>
      </c>
      <c r="E330" s="95" t="s">
        <v>1261</v>
      </c>
      <c r="F330">
        <v>0</v>
      </c>
      <c r="G330" s="95" t="s">
        <v>37</v>
      </c>
      <c r="H330" s="95" t="s">
        <v>37</v>
      </c>
      <c r="I330" s="95" t="s">
        <v>37</v>
      </c>
      <c r="J330" s="95" t="s">
        <v>37</v>
      </c>
      <c r="K330" s="95" t="s">
        <v>36</v>
      </c>
      <c r="L330" s="95" t="s">
        <v>37</v>
      </c>
      <c r="M330" t="s">
        <v>38</v>
      </c>
      <c r="N330" s="95" t="s">
        <v>36</v>
      </c>
      <c r="O330" s="95" t="s">
        <v>38</v>
      </c>
      <c r="P330" s="95" t="s">
        <v>36</v>
      </c>
      <c r="Q330" s="95" t="s">
        <v>36</v>
      </c>
      <c r="R330" s="95" t="s">
        <v>38</v>
      </c>
      <c r="S330" s="95" t="s">
        <v>247</v>
      </c>
      <c r="T330" s="95" t="s">
        <v>44</v>
      </c>
      <c r="U330" s="95" t="s">
        <v>1253</v>
      </c>
    </row>
    <row r="331" spans="1:21" x14ac:dyDescent="0.3">
      <c r="A331" s="95" t="s">
        <v>47</v>
      </c>
      <c r="B331" s="95" t="s">
        <v>251</v>
      </c>
      <c r="C331">
        <v>19</v>
      </c>
      <c r="D331" s="95" t="s">
        <v>33</v>
      </c>
      <c r="E331" s="95" t="s">
        <v>1261</v>
      </c>
      <c r="F331">
        <v>0</v>
      </c>
      <c r="G331" s="95" t="s">
        <v>37</v>
      </c>
      <c r="H331" s="95" t="s">
        <v>37</v>
      </c>
      <c r="I331" s="95" t="s">
        <v>37</v>
      </c>
      <c r="J331" s="95" t="s">
        <v>37</v>
      </c>
      <c r="K331" s="95" t="s">
        <v>36</v>
      </c>
      <c r="L331" s="95" t="s">
        <v>37</v>
      </c>
      <c r="M331" t="s">
        <v>38</v>
      </c>
      <c r="N331" s="95" t="s">
        <v>36</v>
      </c>
      <c r="O331" s="95" t="s">
        <v>38</v>
      </c>
      <c r="P331" s="95" t="s">
        <v>36</v>
      </c>
      <c r="Q331" s="95" t="s">
        <v>36</v>
      </c>
      <c r="R331" s="95" t="s">
        <v>38</v>
      </c>
      <c r="S331" s="95" t="s">
        <v>247</v>
      </c>
      <c r="T331" s="95" t="s">
        <v>44</v>
      </c>
      <c r="U331" s="95" t="s">
        <v>1253</v>
      </c>
    </row>
    <row r="332" spans="1:21" x14ac:dyDescent="0.3">
      <c r="A332" s="95" t="s">
        <v>47</v>
      </c>
      <c r="B332" s="95" t="s">
        <v>250</v>
      </c>
      <c r="C332">
        <v>21</v>
      </c>
      <c r="D332" s="95" t="s">
        <v>33</v>
      </c>
      <c r="E332" s="95" t="s">
        <v>1261</v>
      </c>
      <c r="F332">
        <v>0</v>
      </c>
      <c r="G332" s="95" t="s">
        <v>37</v>
      </c>
      <c r="H332" s="95" t="s">
        <v>37</v>
      </c>
      <c r="I332" s="95" t="s">
        <v>37</v>
      </c>
      <c r="J332" s="95" t="s">
        <v>37</v>
      </c>
      <c r="K332" s="95" t="s">
        <v>36</v>
      </c>
      <c r="L332" s="95" t="s">
        <v>37</v>
      </c>
      <c r="M332" t="s">
        <v>38</v>
      </c>
      <c r="N332" s="95" t="s">
        <v>36</v>
      </c>
      <c r="O332" s="95" t="s">
        <v>38</v>
      </c>
      <c r="P332" s="95" t="s">
        <v>36</v>
      </c>
      <c r="Q332" s="95" t="s">
        <v>36</v>
      </c>
      <c r="R332" s="95" t="s">
        <v>38</v>
      </c>
      <c r="S332" s="95" t="s">
        <v>247</v>
      </c>
      <c r="T332" s="95" t="s">
        <v>44</v>
      </c>
      <c r="U332" s="95" t="s">
        <v>1253</v>
      </c>
    </row>
    <row r="333" spans="1:21" x14ac:dyDescent="0.3">
      <c r="A333" s="95" t="s">
        <v>47</v>
      </c>
      <c r="B333" s="95" t="s">
        <v>249</v>
      </c>
      <c r="C333">
        <v>23</v>
      </c>
      <c r="D333" s="95" t="s">
        <v>33</v>
      </c>
      <c r="E333" s="95" t="s">
        <v>1261</v>
      </c>
      <c r="F333">
        <v>0</v>
      </c>
      <c r="G333" s="95" t="s">
        <v>37</v>
      </c>
      <c r="H333" s="95" t="s">
        <v>37</v>
      </c>
      <c r="I333" s="95" t="s">
        <v>37</v>
      </c>
      <c r="J333" s="95" t="s">
        <v>37</v>
      </c>
      <c r="K333" s="95" t="s">
        <v>36</v>
      </c>
      <c r="L333" s="95" t="s">
        <v>37</v>
      </c>
      <c r="M333" t="s">
        <v>38</v>
      </c>
      <c r="N333" s="95" t="s">
        <v>36</v>
      </c>
      <c r="O333" s="95" t="s">
        <v>38</v>
      </c>
      <c r="P333" s="95" t="s">
        <v>36</v>
      </c>
      <c r="Q333" s="95" t="s">
        <v>37</v>
      </c>
      <c r="R333" s="95" t="s">
        <v>38</v>
      </c>
      <c r="S333" s="95" t="s">
        <v>247</v>
      </c>
      <c r="T333" s="95" t="s">
        <v>44</v>
      </c>
      <c r="U333" s="95" t="s">
        <v>1253</v>
      </c>
    </row>
    <row r="334" spans="1:21" x14ac:dyDescent="0.3">
      <c r="A334" s="95" t="s">
        <v>47</v>
      </c>
      <c r="B334" s="95" t="s">
        <v>248</v>
      </c>
      <c r="C334">
        <v>24</v>
      </c>
      <c r="D334" s="95" t="s">
        <v>33</v>
      </c>
      <c r="E334" s="95" t="s">
        <v>1261</v>
      </c>
      <c r="F334">
        <v>0</v>
      </c>
      <c r="G334" s="95" t="s">
        <v>37</v>
      </c>
      <c r="H334" s="95" t="s">
        <v>37</v>
      </c>
      <c r="I334" s="95" t="s">
        <v>37</v>
      </c>
      <c r="J334" s="95" t="s">
        <v>37</v>
      </c>
      <c r="K334" s="95" t="s">
        <v>36</v>
      </c>
      <c r="L334" s="95" t="s">
        <v>37</v>
      </c>
      <c r="M334" t="s">
        <v>38</v>
      </c>
      <c r="N334" s="95" t="s">
        <v>36</v>
      </c>
      <c r="O334" s="95" t="s">
        <v>38</v>
      </c>
      <c r="P334" s="95" t="s">
        <v>36</v>
      </c>
      <c r="Q334" s="95" t="s">
        <v>36</v>
      </c>
      <c r="R334" s="95" t="s">
        <v>38</v>
      </c>
      <c r="S334" s="95" t="s">
        <v>247</v>
      </c>
      <c r="T334" s="95" t="s">
        <v>44</v>
      </c>
      <c r="U334" s="95" t="s">
        <v>1253</v>
      </c>
    </row>
    <row r="335" spans="1:21" x14ac:dyDescent="0.3">
      <c r="A335" s="95" t="s">
        <v>1</v>
      </c>
      <c r="B335" s="95"/>
      <c r="D335" s="95"/>
      <c r="E335" s="95"/>
      <c r="G335" s="95"/>
      <c r="H335" s="95"/>
      <c r="I335" s="95"/>
      <c r="J335" s="95"/>
      <c r="K335" s="95"/>
      <c r="L335" s="95"/>
      <c r="N335" s="95"/>
      <c r="O335" s="95"/>
      <c r="P335" s="95"/>
      <c r="Q335" s="95"/>
      <c r="R335" s="95"/>
      <c r="S335" s="95"/>
      <c r="T335" s="95"/>
      <c r="U335" s="95"/>
    </row>
    <row r="336" spans="1:21" x14ac:dyDescent="0.3">
      <c r="A336" s="95" t="s">
        <v>2</v>
      </c>
      <c r="B336" s="95"/>
      <c r="D336" s="95"/>
      <c r="E336" s="95"/>
      <c r="G336" s="95"/>
      <c r="H336" s="95"/>
      <c r="I336" s="95"/>
      <c r="J336" s="95"/>
      <c r="K336" s="95"/>
      <c r="L336" s="95"/>
      <c r="N336" s="95"/>
      <c r="O336" s="95"/>
      <c r="P336" s="95"/>
      <c r="Q336" s="95"/>
      <c r="R336" s="95"/>
      <c r="S336" s="95"/>
      <c r="T336" s="95"/>
      <c r="U336" s="95"/>
    </row>
    <row r="337" spans="1:21" x14ac:dyDescent="0.3">
      <c r="A337" s="95" t="s">
        <v>3</v>
      </c>
      <c r="B337" s="95"/>
      <c r="D337" s="95"/>
      <c r="E337" s="95"/>
      <c r="G337" s="95"/>
      <c r="H337" s="95"/>
      <c r="I337" s="95"/>
      <c r="J337" s="95"/>
      <c r="K337" s="95"/>
      <c r="L337" s="95"/>
      <c r="N337" s="95"/>
      <c r="O337" s="95"/>
      <c r="P337" s="95"/>
      <c r="Q337" s="95"/>
      <c r="R337" s="95"/>
      <c r="S337" s="95"/>
      <c r="T337" s="95"/>
      <c r="U337" s="95"/>
    </row>
    <row r="338" spans="1:21" x14ac:dyDescent="0.3">
      <c r="A338" s="95" t="s">
        <v>4</v>
      </c>
      <c r="B338" s="95"/>
      <c r="D338" s="95"/>
      <c r="E338" s="95"/>
      <c r="G338" s="95"/>
      <c r="H338" s="95"/>
      <c r="I338" s="95"/>
      <c r="J338" s="95"/>
      <c r="K338" s="95"/>
      <c r="L338" s="95"/>
      <c r="N338" s="95"/>
      <c r="O338" s="95"/>
      <c r="P338" s="95"/>
      <c r="Q338" s="95"/>
      <c r="R338" s="95"/>
      <c r="S338" s="95"/>
      <c r="T338" s="95"/>
      <c r="U338" s="95"/>
    </row>
    <row r="339" spans="1:21" x14ac:dyDescent="0.3">
      <c r="A339" s="95" t="s">
        <v>5</v>
      </c>
      <c r="B339" s="95"/>
      <c r="D339" s="95"/>
      <c r="E339" s="95"/>
      <c r="G339" s="95"/>
      <c r="H339" s="95"/>
      <c r="I339" s="95"/>
      <c r="J339" s="95"/>
      <c r="K339" s="95"/>
      <c r="L339" s="95"/>
      <c r="N339" s="95"/>
      <c r="O339" s="95"/>
      <c r="P339" s="95"/>
      <c r="Q339" s="95"/>
      <c r="R339" s="95"/>
      <c r="S339" s="95"/>
      <c r="T339" s="95"/>
      <c r="U339" s="95"/>
    </row>
    <row r="340" spans="1:21" x14ac:dyDescent="0.3">
      <c r="A340" s="95" t="s">
        <v>6</v>
      </c>
      <c r="B340" s="95"/>
      <c r="D340" s="95"/>
      <c r="E340" s="95"/>
      <c r="G340" s="95"/>
      <c r="H340" s="95"/>
      <c r="I340" s="95"/>
      <c r="J340" s="95"/>
      <c r="K340" s="95"/>
      <c r="L340" s="95"/>
      <c r="N340" s="95"/>
      <c r="O340" s="95"/>
      <c r="P340" s="95"/>
      <c r="Q340" s="95"/>
      <c r="R340" s="95"/>
      <c r="S340" s="95"/>
      <c r="T340" s="95"/>
      <c r="U340" s="95"/>
    </row>
    <row r="341" spans="1:21" x14ac:dyDescent="0.3">
      <c r="A341" s="95" t="s">
        <v>7</v>
      </c>
      <c r="B341" s="95"/>
      <c r="D341" s="95"/>
      <c r="E341" s="95"/>
      <c r="G341" s="95"/>
      <c r="H341" s="95"/>
      <c r="I341" s="95"/>
      <c r="J341" s="95"/>
      <c r="K341" s="95"/>
      <c r="L341" s="95"/>
      <c r="N341" s="95"/>
      <c r="O341" s="95"/>
      <c r="P341" s="95"/>
      <c r="Q341" s="95"/>
      <c r="R341" s="95"/>
      <c r="S341" s="95"/>
      <c r="T341" s="95"/>
      <c r="U341" s="95"/>
    </row>
    <row r="342" spans="1:21" x14ac:dyDescent="0.3">
      <c r="A342" s="95" t="s">
        <v>8</v>
      </c>
      <c r="B342" s="95"/>
      <c r="D342" s="95"/>
      <c r="E342" s="95"/>
      <c r="G342" s="95"/>
      <c r="H342" s="95"/>
      <c r="I342" s="95"/>
      <c r="J342" s="95"/>
      <c r="K342" s="95"/>
      <c r="L342" s="95"/>
      <c r="N342" s="95"/>
      <c r="O342" s="95"/>
      <c r="P342" s="95"/>
      <c r="Q342" s="95"/>
      <c r="R342" s="95"/>
      <c r="S342" s="95"/>
      <c r="T342" s="95"/>
      <c r="U342" s="95"/>
    </row>
    <row r="343" spans="1:21" x14ac:dyDescent="0.3">
      <c r="A343" s="95" t="s">
        <v>9</v>
      </c>
      <c r="B343" s="95"/>
      <c r="D343" s="95"/>
      <c r="E343" s="95"/>
      <c r="G343" s="95"/>
      <c r="H343" s="95"/>
      <c r="I343" s="95"/>
      <c r="J343" s="95"/>
      <c r="K343" s="95"/>
      <c r="L343" s="95"/>
      <c r="N343" s="95"/>
      <c r="O343" s="95"/>
      <c r="P343" s="95"/>
      <c r="Q343" s="95"/>
      <c r="R343" s="95"/>
      <c r="S343" s="95"/>
      <c r="T343" s="95"/>
      <c r="U343" s="95"/>
    </row>
    <row r="344" spans="1:21" x14ac:dyDescent="0.3">
      <c r="A344" s="95" t="s">
        <v>10</v>
      </c>
      <c r="B344" s="95"/>
      <c r="D344" s="95"/>
      <c r="E344" s="95"/>
      <c r="G344" s="95"/>
      <c r="H344" s="95"/>
      <c r="I344" s="95"/>
      <c r="J344" s="95"/>
      <c r="K344" s="95"/>
      <c r="L344" s="95"/>
      <c r="N344" s="95"/>
      <c r="O344" s="95"/>
      <c r="P344" s="95"/>
      <c r="Q344" s="95"/>
      <c r="R344" s="95"/>
      <c r="S344" s="95"/>
      <c r="T344" s="95"/>
      <c r="U344" s="95"/>
    </row>
    <row r="345" spans="1:21" x14ac:dyDescent="0.3">
      <c r="A345" s="95" t="s">
        <v>550</v>
      </c>
      <c r="B345" s="95"/>
      <c r="D345" s="95"/>
      <c r="E345" s="95"/>
      <c r="G345" s="95"/>
      <c r="H345" s="95"/>
      <c r="I345" s="95"/>
      <c r="J345" s="95"/>
      <c r="K345" s="95"/>
      <c r="L345" s="95"/>
      <c r="N345" s="95"/>
      <c r="O345" s="95"/>
      <c r="P345" s="95"/>
      <c r="Q345" s="95"/>
      <c r="R345" s="95"/>
      <c r="S345" s="95"/>
      <c r="T345" s="95"/>
      <c r="U345" s="95"/>
    </row>
    <row r="346" spans="1:21" x14ac:dyDescent="0.3">
      <c r="A346" s="95" t="s">
        <v>553</v>
      </c>
      <c r="B346" s="95"/>
      <c r="D346" s="95"/>
      <c r="E346" s="95"/>
      <c r="G346" s="95"/>
      <c r="H346" s="95"/>
      <c r="I346" s="95"/>
      <c r="J346" s="95"/>
      <c r="K346" s="95"/>
      <c r="L346" s="95"/>
      <c r="N346" s="95"/>
      <c r="O346" s="95"/>
      <c r="P346" s="95"/>
      <c r="Q346" s="95"/>
      <c r="R346" s="95"/>
      <c r="S346" s="95"/>
      <c r="T346" s="95"/>
      <c r="U346" s="95"/>
    </row>
    <row r="347" spans="1:21" x14ac:dyDescent="0.3">
      <c r="A347" s="95" t="s">
        <v>554</v>
      </c>
      <c r="B347" s="95"/>
      <c r="D347" s="95"/>
      <c r="E347" s="95"/>
      <c r="G347" s="95"/>
      <c r="H347" s="95"/>
      <c r="I347" s="95"/>
      <c r="J347" s="95"/>
      <c r="K347" s="95"/>
      <c r="L347" s="95"/>
      <c r="N347" s="95"/>
      <c r="O347" s="95"/>
      <c r="P347" s="95"/>
      <c r="Q347" s="95"/>
      <c r="R347" s="95"/>
      <c r="S347" s="95"/>
      <c r="T347" s="95"/>
      <c r="U347" s="95"/>
    </row>
    <row r="348" spans="1:21" x14ac:dyDescent="0.3">
      <c r="A348" s="95" t="s">
        <v>552</v>
      </c>
      <c r="B348" s="95"/>
      <c r="D348" s="95"/>
      <c r="E348" s="95"/>
      <c r="G348" s="95"/>
      <c r="H348" s="95"/>
      <c r="I348" s="95"/>
      <c r="J348" s="95"/>
      <c r="K348" s="95"/>
      <c r="L348" s="95"/>
      <c r="N348" s="95"/>
      <c r="O348" s="95"/>
      <c r="P348" s="95"/>
      <c r="Q348" s="95"/>
      <c r="R348" s="95"/>
      <c r="S348" s="95"/>
      <c r="T348" s="95"/>
      <c r="U348" s="95"/>
    </row>
    <row r="349" spans="1:21" x14ac:dyDescent="0.3">
      <c r="A349" s="95" t="s">
        <v>551</v>
      </c>
      <c r="B349" s="95"/>
      <c r="D349" s="95"/>
      <c r="E349" s="95"/>
      <c r="G349" s="95"/>
      <c r="H349" s="95"/>
      <c r="I349" s="95"/>
      <c r="J349" s="95"/>
      <c r="K349" s="95"/>
      <c r="L349" s="95"/>
      <c r="N349" s="95"/>
      <c r="O349" s="95"/>
      <c r="P349" s="95"/>
      <c r="Q349" s="95"/>
      <c r="R349" s="95"/>
      <c r="S349" s="95"/>
      <c r="T349" s="95"/>
      <c r="U349" s="95"/>
    </row>
    <row r="350" spans="1:21" x14ac:dyDescent="0.3">
      <c r="A350" s="95" t="s">
        <v>549</v>
      </c>
      <c r="B350" s="95"/>
      <c r="D350" s="95"/>
      <c r="E350" s="95"/>
      <c r="G350" s="95"/>
      <c r="H350" s="95"/>
      <c r="I350" s="95"/>
      <c r="J350" s="95"/>
      <c r="K350" s="95"/>
      <c r="L350" s="95"/>
      <c r="N350" s="95"/>
      <c r="O350" s="95"/>
      <c r="P350" s="95"/>
      <c r="Q350" s="95"/>
      <c r="R350" s="95"/>
      <c r="S350" s="95"/>
      <c r="T350" s="95"/>
      <c r="U350" s="95"/>
    </row>
    <row r="351" spans="1:21" x14ac:dyDescent="0.3">
      <c r="A351" s="95" t="s">
        <v>548</v>
      </c>
      <c r="B351" s="95"/>
      <c r="D351" s="95"/>
      <c r="E351" s="95"/>
      <c r="G351" s="95"/>
      <c r="H351" s="95"/>
      <c r="I351" s="95"/>
      <c r="J351" s="95"/>
      <c r="K351" s="95"/>
      <c r="L351" s="95"/>
      <c r="N351" s="95"/>
      <c r="O351" s="95"/>
      <c r="P351" s="95"/>
      <c r="Q351" s="95"/>
      <c r="R351" s="95"/>
      <c r="S351" s="95"/>
      <c r="T351" s="95"/>
      <c r="U351" s="95"/>
    </row>
    <row r="352" spans="1:21" x14ac:dyDescent="0.3">
      <c r="A352" s="95" t="s">
        <v>547</v>
      </c>
      <c r="B352" s="95"/>
      <c r="D352" s="95"/>
      <c r="E352" s="95"/>
      <c r="G352" s="95"/>
      <c r="H352" s="95"/>
      <c r="I352" s="95"/>
      <c r="J352" s="95"/>
      <c r="K352" s="95"/>
      <c r="L352" s="95"/>
      <c r="N352" s="95"/>
      <c r="O352" s="95"/>
      <c r="P352" s="95"/>
      <c r="Q352" s="95"/>
      <c r="R352" s="95"/>
      <c r="S352" s="95"/>
      <c r="T352" s="95"/>
      <c r="U352" s="95"/>
    </row>
    <row r="353" spans="1:21" x14ac:dyDescent="0.3">
      <c r="A353" s="95" t="s">
        <v>546</v>
      </c>
      <c r="B353" s="95"/>
      <c r="D353" s="95"/>
      <c r="E353" s="95"/>
      <c r="G353" s="95"/>
      <c r="H353" s="95"/>
      <c r="I353" s="95"/>
      <c r="J353" s="95"/>
      <c r="K353" s="95"/>
      <c r="L353" s="95"/>
      <c r="N353" s="95"/>
      <c r="O353" s="95"/>
      <c r="P353" s="95"/>
      <c r="Q353" s="95"/>
      <c r="R353" s="95"/>
      <c r="S353" s="95"/>
      <c r="T353" s="95"/>
      <c r="U353" s="95"/>
    </row>
    <row r="354" spans="1:21" x14ac:dyDescent="0.3">
      <c r="A354" s="95" t="s">
        <v>545</v>
      </c>
      <c r="B354" s="95"/>
      <c r="D354" s="95"/>
      <c r="E354" s="95"/>
      <c r="G354" s="95"/>
      <c r="H354" s="95"/>
      <c r="I354" s="95"/>
      <c r="J354" s="95"/>
      <c r="K354" s="95"/>
      <c r="L354" s="95"/>
      <c r="N354" s="95"/>
      <c r="O354" s="95"/>
      <c r="P354" s="95"/>
      <c r="Q354" s="95"/>
      <c r="R354" s="95"/>
      <c r="S354" s="95"/>
      <c r="T354" s="95"/>
      <c r="U354" s="95"/>
    </row>
    <row r="355" spans="1:21" x14ac:dyDescent="0.3">
      <c r="A355" s="95" t="s">
        <v>544</v>
      </c>
      <c r="B355" s="95"/>
      <c r="D355" s="95"/>
      <c r="E355" s="95"/>
      <c r="G355" s="95"/>
      <c r="H355" s="95"/>
      <c r="I355" s="95"/>
      <c r="J355" s="95"/>
      <c r="K355" s="95"/>
      <c r="L355" s="95"/>
      <c r="N355" s="95"/>
      <c r="O355" s="95"/>
      <c r="P355" s="95"/>
      <c r="Q355" s="95"/>
      <c r="R355" s="95"/>
      <c r="S355" s="95"/>
      <c r="T355" s="95"/>
      <c r="U355" s="95"/>
    </row>
    <row r="356" spans="1:21" x14ac:dyDescent="0.3">
      <c r="A356" s="95" t="s">
        <v>543</v>
      </c>
      <c r="B356" s="95"/>
      <c r="D356" s="95"/>
      <c r="E356" s="95"/>
      <c r="G356" s="95"/>
      <c r="H356" s="95"/>
      <c r="I356" s="95"/>
      <c r="J356" s="95"/>
      <c r="K356" s="95"/>
      <c r="L356" s="95"/>
      <c r="N356" s="95"/>
      <c r="O356" s="95"/>
      <c r="P356" s="95"/>
      <c r="Q356" s="95"/>
      <c r="R356" s="95"/>
      <c r="S356" s="95"/>
      <c r="T356" s="95"/>
      <c r="U356" s="95"/>
    </row>
    <row r="357" spans="1:21" x14ac:dyDescent="0.3">
      <c r="A357" s="95" t="s">
        <v>542</v>
      </c>
      <c r="B357" s="95"/>
      <c r="D357" s="95"/>
      <c r="E357" s="95"/>
      <c r="G357" s="95"/>
      <c r="H357" s="95"/>
      <c r="I357" s="95"/>
      <c r="J357" s="95"/>
      <c r="K357" s="95"/>
      <c r="L357" s="95"/>
      <c r="N357" s="95"/>
      <c r="O357" s="95"/>
      <c r="P357" s="95"/>
      <c r="Q357" s="95"/>
      <c r="R357" s="95"/>
      <c r="S357" s="95"/>
      <c r="T357" s="95"/>
      <c r="U357" s="95"/>
    </row>
    <row r="358" spans="1:21" x14ac:dyDescent="0.3">
      <c r="A358" s="95" t="s">
        <v>541</v>
      </c>
      <c r="B358" s="95"/>
      <c r="D358" s="95"/>
      <c r="E358" s="95"/>
      <c r="G358" s="95"/>
      <c r="H358" s="95"/>
      <c r="I358" s="95"/>
      <c r="J358" s="95"/>
      <c r="K358" s="95"/>
      <c r="L358" s="95"/>
      <c r="N358" s="95"/>
      <c r="O358" s="95"/>
      <c r="P358" s="95"/>
      <c r="Q358" s="95"/>
      <c r="R358" s="95"/>
      <c r="S358" s="95"/>
      <c r="T358" s="95"/>
      <c r="U358" s="95"/>
    </row>
    <row r="359" spans="1:21" x14ac:dyDescent="0.3">
      <c r="A359" s="95" t="s">
        <v>540</v>
      </c>
      <c r="B359" s="95"/>
      <c r="D359" s="95"/>
      <c r="E359" s="95"/>
      <c r="G359" s="95"/>
      <c r="H359" s="95"/>
      <c r="I359" s="95"/>
      <c r="J359" s="95"/>
      <c r="K359" s="95"/>
      <c r="L359" s="95"/>
      <c r="N359" s="95"/>
      <c r="O359" s="95"/>
      <c r="P359" s="95"/>
      <c r="Q359" s="95"/>
      <c r="R359" s="95"/>
      <c r="S359" s="95"/>
      <c r="T359" s="95"/>
      <c r="U359" s="95"/>
    </row>
    <row r="360" spans="1:21" x14ac:dyDescent="0.3">
      <c r="A360" s="95" t="s">
        <v>539</v>
      </c>
      <c r="B360" s="95"/>
      <c r="D360" s="95"/>
      <c r="E360" s="95"/>
      <c r="G360" s="95"/>
      <c r="H360" s="95"/>
      <c r="I360" s="95"/>
      <c r="J360" s="95"/>
      <c r="K360" s="95"/>
      <c r="L360" s="95"/>
      <c r="N360" s="95"/>
      <c r="O360" s="95"/>
      <c r="P360" s="95"/>
      <c r="Q360" s="95"/>
      <c r="R360" s="95"/>
      <c r="S360" s="95"/>
      <c r="T360" s="95"/>
      <c r="U360" s="95"/>
    </row>
    <row r="361" spans="1:21" x14ac:dyDescent="0.3">
      <c r="A361" s="95" t="s">
        <v>538</v>
      </c>
      <c r="B361" s="95"/>
      <c r="D361" s="95"/>
      <c r="E361" s="95"/>
      <c r="G361" s="95"/>
      <c r="H361" s="95"/>
      <c r="I361" s="95"/>
      <c r="J361" s="95"/>
      <c r="K361" s="95"/>
      <c r="L361" s="95"/>
      <c r="N361" s="95"/>
      <c r="O361" s="95"/>
      <c r="P361" s="95"/>
      <c r="Q361" s="95"/>
      <c r="R361" s="95"/>
      <c r="S361" s="95"/>
      <c r="T361" s="95"/>
      <c r="U361" s="95"/>
    </row>
    <row r="362" spans="1:21" x14ac:dyDescent="0.3">
      <c r="A362" s="95" t="s">
        <v>537</v>
      </c>
      <c r="B362" s="95"/>
      <c r="D362" s="95"/>
      <c r="E362" s="95"/>
      <c r="G362" s="95"/>
      <c r="H362" s="95"/>
      <c r="I362" s="95"/>
      <c r="J362" s="95"/>
      <c r="K362" s="95"/>
      <c r="L362" s="95"/>
      <c r="N362" s="95"/>
      <c r="O362" s="95"/>
      <c r="P362" s="95"/>
      <c r="Q362" s="95"/>
      <c r="R362" s="95"/>
      <c r="S362" s="95"/>
      <c r="T362" s="95"/>
      <c r="U362" s="95"/>
    </row>
    <row r="363" spans="1:21" x14ac:dyDescent="0.3">
      <c r="A363" s="95" t="s">
        <v>536</v>
      </c>
      <c r="B363" s="95"/>
      <c r="D363" s="95"/>
      <c r="E363" s="95"/>
      <c r="G363" s="95"/>
      <c r="H363" s="95"/>
      <c r="I363" s="95"/>
      <c r="J363" s="95"/>
      <c r="K363" s="95"/>
      <c r="L363" s="95"/>
      <c r="N363" s="95"/>
      <c r="O363" s="95"/>
      <c r="P363" s="95"/>
      <c r="Q363" s="95"/>
      <c r="R363" s="95"/>
      <c r="S363" s="95"/>
      <c r="T363" s="95"/>
      <c r="U363" s="95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A90D-7452-412C-9C23-4B8E64758E39}">
  <dimension ref="A1:U252"/>
  <sheetViews>
    <sheetView zoomScale="115" zoomScaleNormal="115" workbookViewId="0">
      <selection activeCell="C1" sqref="C1:C1048576"/>
    </sheetView>
  </sheetViews>
  <sheetFormatPr baseColWidth="10" defaultRowHeight="14.4" x14ac:dyDescent="0.3"/>
  <sheetData>
    <row r="1" spans="1:21" x14ac:dyDescent="0.3">
      <c r="A1" t="s">
        <v>508</v>
      </c>
      <c r="B1" t="s">
        <v>507</v>
      </c>
      <c r="C1" s="4" t="s">
        <v>506</v>
      </c>
      <c r="D1" t="s">
        <v>1032</v>
      </c>
      <c r="E1" t="s">
        <v>535</v>
      </c>
      <c r="F1" t="s">
        <v>35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39</v>
      </c>
      <c r="O1" t="s">
        <v>1250</v>
      </c>
      <c r="P1" t="s">
        <v>1033</v>
      </c>
      <c r="Q1" t="s">
        <v>31</v>
      </c>
      <c r="R1" t="s">
        <v>1034</v>
      </c>
      <c r="S1" t="s">
        <v>1035</v>
      </c>
      <c r="T1" t="s">
        <v>505</v>
      </c>
      <c r="U1" s="4" t="s">
        <v>1251</v>
      </c>
    </row>
    <row r="2" spans="1:21" x14ac:dyDescent="0.3">
      <c r="A2" t="str" cm="1">
        <f t="array" ref="A2">IFERROR(
  _xlfn.TEXTJOIN(", ", TRUE,
    _xlfn._xlws.FILTER(copy_IDs!A:A, copy_IDs!B:B = B2)
  ),
  ""
)</f>
        <v/>
      </c>
      <c r="B2" t="s">
        <v>504</v>
      </c>
      <c r="C2" s="4" t="s">
        <v>255</v>
      </c>
      <c r="D2" t="s">
        <v>254</v>
      </c>
      <c r="E2" s="30" t="s">
        <v>1252</v>
      </c>
      <c r="F2" s="4" t="s">
        <v>38</v>
      </c>
      <c r="G2" s="4" t="s">
        <v>247</v>
      </c>
      <c r="H2" s="4" t="s">
        <v>247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36</v>
      </c>
      <c r="R2" s="4" t="s">
        <v>38</v>
      </c>
      <c r="S2" s="4" t="s">
        <v>247</v>
      </c>
      <c r="T2" s="4" t="s">
        <v>44</v>
      </c>
      <c r="U2" s="4" t="s">
        <v>1253</v>
      </c>
    </row>
    <row r="3" spans="1:21" x14ac:dyDescent="0.3">
      <c r="A3" t="str" cm="1">
        <f t="array" ref="A3">IFERROR(
  _xlfn.TEXTJOIN(", ", TRUE,
    _xlfn._xlws.FILTER(copy_IDs!A:A, copy_IDs!B:B = B3)
  ),
  ""
)</f>
        <v/>
      </c>
      <c r="B3" t="s">
        <v>503</v>
      </c>
      <c r="C3" s="4" t="s">
        <v>255</v>
      </c>
      <c r="D3" t="s">
        <v>254</v>
      </c>
      <c r="E3" s="30" t="s">
        <v>1252</v>
      </c>
      <c r="F3" s="4" t="s">
        <v>38</v>
      </c>
      <c r="G3" s="4" t="s">
        <v>247</v>
      </c>
      <c r="H3" s="4" t="s">
        <v>247</v>
      </c>
      <c r="I3" s="4" t="s">
        <v>38</v>
      </c>
      <c r="J3" s="4" t="s">
        <v>38</v>
      </c>
      <c r="K3" s="4" t="s">
        <v>38</v>
      </c>
      <c r="L3" s="4" t="s">
        <v>38</v>
      </c>
      <c r="M3" s="4" t="s">
        <v>38</v>
      </c>
      <c r="N3" s="4" t="s">
        <v>38</v>
      </c>
      <c r="O3" s="4" t="s">
        <v>38</v>
      </c>
      <c r="P3" s="4" t="s">
        <v>38</v>
      </c>
      <c r="Q3" s="4" t="s">
        <v>36</v>
      </c>
      <c r="R3" s="4" t="s">
        <v>38</v>
      </c>
      <c r="S3" s="4" t="s">
        <v>247</v>
      </c>
      <c r="T3" s="4" t="s">
        <v>44</v>
      </c>
      <c r="U3" s="4" t="s">
        <v>1254</v>
      </c>
    </row>
    <row r="4" spans="1:21" x14ac:dyDescent="0.3">
      <c r="A4" t="str" cm="1">
        <f t="array" ref="A4">IFERROR(
  _xlfn.TEXTJOIN(", ", TRUE,
    _xlfn._xlws.FILTER(copy_IDs!A:A, copy_IDs!B:B = B4)
  ),
  ""
)</f>
        <v/>
      </c>
      <c r="B4" t="s">
        <v>502</v>
      </c>
      <c r="C4" s="4" t="s">
        <v>255</v>
      </c>
      <c r="D4" t="s">
        <v>254</v>
      </c>
      <c r="E4" s="30" t="s">
        <v>1252</v>
      </c>
      <c r="F4" s="4" t="s">
        <v>38</v>
      </c>
      <c r="G4" s="4" t="s">
        <v>247</v>
      </c>
      <c r="H4" s="4" t="s">
        <v>247</v>
      </c>
      <c r="I4" s="4" t="s">
        <v>38</v>
      </c>
      <c r="J4" s="4" t="s">
        <v>38</v>
      </c>
      <c r="K4" s="4" t="s">
        <v>38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36</v>
      </c>
      <c r="R4" s="4" t="s">
        <v>38</v>
      </c>
      <c r="S4" s="4" t="s">
        <v>247</v>
      </c>
      <c r="T4" s="4" t="s">
        <v>44</v>
      </c>
      <c r="U4" s="4" t="s">
        <v>1253</v>
      </c>
    </row>
    <row r="5" spans="1:21" x14ac:dyDescent="0.3">
      <c r="A5" t="str" cm="1">
        <f t="array" ref="A5">IFERROR(
  _xlfn.TEXTJOIN(", ", TRUE,
    _xlfn._xlws.FILTER(copy_IDs!A:A, copy_IDs!B:B = B5)
  ),
  ""
)</f>
        <v/>
      </c>
      <c r="B5" t="s">
        <v>501</v>
      </c>
      <c r="C5" s="4" t="s">
        <v>255</v>
      </c>
      <c r="D5" t="s">
        <v>254</v>
      </c>
      <c r="E5" s="30" t="s">
        <v>1252</v>
      </c>
      <c r="F5" s="4" t="s">
        <v>38</v>
      </c>
      <c r="G5" s="4" t="s">
        <v>247</v>
      </c>
      <c r="H5" s="4" t="s">
        <v>247</v>
      </c>
      <c r="I5" s="4" t="s">
        <v>38</v>
      </c>
      <c r="J5" s="4" t="s">
        <v>38</v>
      </c>
      <c r="K5" s="4" t="s">
        <v>38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36</v>
      </c>
      <c r="R5" s="4" t="s">
        <v>38</v>
      </c>
      <c r="S5" s="4" t="s">
        <v>247</v>
      </c>
      <c r="T5" s="4" t="s">
        <v>44</v>
      </c>
      <c r="U5" s="4" t="s">
        <v>1253</v>
      </c>
    </row>
    <row r="6" spans="1:21" x14ac:dyDescent="0.3">
      <c r="A6" t="str" cm="1">
        <f t="array" ref="A6">IFERROR(
  _xlfn.TEXTJOIN(", ", TRUE,
    _xlfn._xlws.FILTER(copy_IDs!A:A, copy_IDs!B:B = B6)
  ),
  ""
)</f>
        <v/>
      </c>
      <c r="B6" t="s">
        <v>500</v>
      </c>
      <c r="C6" s="4" t="s">
        <v>255</v>
      </c>
      <c r="D6" t="s">
        <v>254</v>
      </c>
      <c r="E6" s="30" t="s">
        <v>1252</v>
      </c>
      <c r="F6" s="4" t="s">
        <v>38</v>
      </c>
      <c r="G6" s="4" t="s">
        <v>247</v>
      </c>
      <c r="H6" s="4" t="s">
        <v>247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36</v>
      </c>
      <c r="R6" s="4" t="s">
        <v>38</v>
      </c>
      <c r="S6" s="4" t="s">
        <v>247</v>
      </c>
      <c r="T6" s="4" t="s">
        <v>44</v>
      </c>
      <c r="U6" s="4" t="s">
        <v>1253</v>
      </c>
    </row>
    <row r="7" spans="1:21" x14ac:dyDescent="0.3">
      <c r="A7" t="str" cm="1">
        <f t="array" ref="A7">IFERROR(
  _xlfn.TEXTJOIN(", ", TRUE,
    _xlfn._xlws.FILTER(copy_IDs!A:A, copy_IDs!B:B = B7)
  ),
  ""
)</f>
        <v/>
      </c>
      <c r="B7" t="s">
        <v>269</v>
      </c>
      <c r="C7" s="4" t="s">
        <v>255</v>
      </c>
      <c r="D7" t="s">
        <v>254</v>
      </c>
      <c r="E7" s="30" t="s">
        <v>1252</v>
      </c>
      <c r="F7" s="4" t="s">
        <v>38</v>
      </c>
      <c r="G7" s="4" t="s">
        <v>247</v>
      </c>
      <c r="H7" s="4" t="s">
        <v>247</v>
      </c>
      <c r="I7" s="4" t="s">
        <v>38</v>
      </c>
      <c r="J7" s="4" t="s">
        <v>38</v>
      </c>
      <c r="K7" s="4" t="s">
        <v>38</v>
      </c>
      <c r="L7" s="4" t="s">
        <v>38</v>
      </c>
      <c r="M7" s="4" t="s">
        <v>38</v>
      </c>
      <c r="N7" s="4" t="s">
        <v>38</v>
      </c>
      <c r="O7" s="4" t="s">
        <v>38</v>
      </c>
      <c r="P7" s="4" t="s">
        <v>38</v>
      </c>
      <c r="Q7" s="4" t="s">
        <v>36</v>
      </c>
      <c r="R7" s="4" t="s">
        <v>38</v>
      </c>
      <c r="S7" s="4" t="s">
        <v>247</v>
      </c>
      <c r="T7" s="4" t="s">
        <v>44</v>
      </c>
      <c r="U7" s="4" t="s">
        <v>1253</v>
      </c>
    </row>
    <row r="8" spans="1:21" x14ac:dyDescent="0.3">
      <c r="A8" t="str" cm="1">
        <f t="array" ref="A8">IFERROR(
  _xlfn.TEXTJOIN(", ", TRUE,
    _xlfn._xlws.FILTER(copy_IDs!A:A, copy_IDs!B:B = B8)
  ),
  ""
)</f>
        <v/>
      </c>
      <c r="B8" t="s">
        <v>498</v>
      </c>
      <c r="C8" s="4" t="s">
        <v>255</v>
      </c>
      <c r="D8" t="s">
        <v>254</v>
      </c>
      <c r="E8" s="30" t="s">
        <v>1255</v>
      </c>
      <c r="F8" s="4" t="s">
        <v>38</v>
      </c>
      <c r="G8" s="4" t="s">
        <v>247</v>
      </c>
      <c r="H8" s="4" t="s">
        <v>247</v>
      </c>
      <c r="I8" s="4" t="s">
        <v>38</v>
      </c>
      <c r="J8" s="4" t="s">
        <v>38</v>
      </c>
      <c r="K8" s="4" t="s">
        <v>38</v>
      </c>
      <c r="L8" s="4" t="s">
        <v>38</v>
      </c>
      <c r="M8" s="4" t="s">
        <v>38</v>
      </c>
      <c r="N8" s="4" t="s">
        <v>38</v>
      </c>
      <c r="O8" s="4" t="s">
        <v>38</v>
      </c>
      <c r="P8" s="4" t="s">
        <v>38</v>
      </c>
      <c r="Q8" s="4" t="s">
        <v>36</v>
      </c>
      <c r="R8" s="4" t="s">
        <v>38</v>
      </c>
      <c r="S8" s="4" t="s">
        <v>247</v>
      </c>
      <c r="T8" s="4" t="s">
        <v>44</v>
      </c>
      <c r="U8" s="4" t="s">
        <v>1253</v>
      </c>
    </row>
    <row r="9" spans="1:21" x14ac:dyDescent="0.3">
      <c r="A9" t="str" cm="1">
        <f t="array" ref="A9">IFERROR(
  _xlfn.TEXTJOIN(", ", TRUE,
    _xlfn._xlws.FILTER(copy_IDs!A:A, copy_IDs!B:B = B9)
  ),
  ""
)</f>
        <v/>
      </c>
      <c r="B9" t="s">
        <v>497</v>
      </c>
      <c r="C9" s="4" t="s">
        <v>255</v>
      </c>
      <c r="D9" t="s">
        <v>254</v>
      </c>
      <c r="E9" s="30" t="s">
        <v>1255</v>
      </c>
      <c r="F9" s="4" t="s">
        <v>38</v>
      </c>
      <c r="G9" s="4" t="s">
        <v>247</v>
      </c>
      <c r="H9" s="4" t="s">
        <v>247</v>
      </c>
      <c r="I9" s="4" t="s">
        <v>38</v>
      </c>
      <c r="J9" s="4" t="s">
        <v>38</v>
      </c>
      <c r="K9" s="4" t="s">
        <v>38</v>
      </c>
      <c r="L9" s="4" t="s">
        <v>38</v>
      </c>
      <c r="M9" s="4" t="s">
        <v>38</v>
      </c>
      <c r="N9" s="4" t="s">
        <v>38</v>
      </c>
      <c r="O9" s="4" t="s">
        <v>38</v>
      </c>
      <c r="P9" s="4" t="s">
        <v>38</v>
      </c>
      <c r="Q9" s="4" t="s">
        <v>36</v>
      </c>
      <c r="R9" s="4" t="s">
        <v>38</v>
      </c>
      <c r="S9" s="4" t="s">
        <v>247</v>
      </c>
      <c r="T9" s="4" t="s">
        <v>44</v>
      </c>
      <c r="U9" s="4" t="s">
        <v>1253</v>
      </c>
    </row>
    <row r="10" spans="1:21" x14ac:dyDescent="0.3">
      <c r="A10" t="str" cm="1">
        <f t="array" ref="A10">IFERROR(
  _xlfn.TEXTJOIN(", ", TRUE,
    _xlfn._xlws.FILTER(copy_IDs!A:A, copy_IDs!B:B = B10)
  ),
  ""
)</f>
        <v/>
      </c>
      <c r="B10" t="s">
        <v>496</v>
      </c>
      <c r="C10" s="4" t="s">
        <v>255</v>
      </c>
      <c r="D10" t="s">
        <v>254</v>
      </c>
      <c r="E10" s="30" t="s">
        <v>1255</v>
      </c>
      <c r="F10" s="4" t="s">
        <v>38</v>
      </c>
      <c r="G10" s="4" t="s">
        <v>247</v>
      </c>
      <c r="H10" s="4" t="s">
        <v>247</v>
      </c>
      <c r="I10" s="4" t="s">
        <v>38</v>
      </c>
      <c r="J10" s="4" t="s">
        <v>38</v>
      </c>
      <c r="K10" s="4" t="s">
        <v>38</v>
      </c>
      <c r="L10" s="4" t="s">
        <v>38</v>
      </c>
      <c r="M10" s="4" t="s">
        <v>38</v>
      </c>
      <c r="N10" s="4" t="s">
        <v>38</v>
      </c>
      <c r="O10" s="4" t="s">
        <v>38</v>
      </c>
      <c r="P10" s="4" t="s">
        <v>38</v>
      </c>
      <c r="Q10" s="4" t="s">
        <v>36</v>
      </c>
      <c r="R10" s="4" t="s">
        <v>38</v>
      </c>
      <c r="S10" s="4" t="s">
        <v>247</v>
      </c>
      <c r="T10" s="4" t="s">
        <v>44</v>
      </c>
      <c r="U10" s="4" t="s">
        <v>1253</v>
      </c>
    </row>
    <row r="11" spans="1:21" x14ac:dyDescent="0.3">
      <c r="A11" t="str" cm="1">
        <f t="array" ref="A11">IFERROR(
  _xlfn.TEXTJOIN(", ", TRUE,
    _xlfn._xlws.FILTER(copy_IDs!A:A, copy_IDs!B:B = B11)
  ),
  ""
)</f>
        <v/>
      </c>
      <c r="B11" t="s">
        <v>495</v>
      </c>
      <c r="C11" s="4" t="s">
        <v>255</v>
      </c>
      <c r="D11" t="s">
        <v>254</v>
      </c>
      <c r="E11" s="30" t="s">
        <v>1255</v>
      </c>
      <c r="F11" s="4" t="s">
        <v>38</v>
      </c>
      <c r="G11" s="4" t="s">
        <v>247</v>
      </c>
      <c r="H11" s="4" t="s">
        <v>247</v>
      </c>
      <c r="I11" s="4" t="s">
        <v>38</v>
      </c>
      <c r="J11" s="4" t="s">
        <v>38</v>
      </c>
      <c r="K11" s="4" t="s">
        <v>38</v>
      </c>
      <c r="L11" s="4" t="s">
        <v>38</v>
      </c>
      <c r="M11" s="4" t="s">
        <v>38</v>
      </c>
      <c r="N11" s="4" t="s">
        <v>38</v>
      </c>
      <c r="O11" s="4" t="s">
        <v>38</v>
      </c>
      <c r="P11" s="4" t="s">
        <v>38</v>
      </c>
      <c r="Q11" s="4" t="s">
        <v>36</v>
      </c>
      <c r="R11" s="4" t="s">
        <v>38</v>
      </c>
      <c r="S11" s="4" t="s">
        <v>247</v>
      </c>
      <c r="T11" s="4" t="s">
        <v>44</v>
      </c>
      <c r="U11" s="4" t="s">
        <v>1253</v>
      </c>
    </row>
    <row r="12" spans="1:21" x14ac:dyDescent="0.3">
      <c r="A12" t="str" cm="1">
        <f t="array" ref="A12">IFERROR(
  _xlfn.TEXTJOIN(", ", TRUE,
    _xlfn._xlws.FILTER(copy_IDs!A:A, copy_IDs!B:B = B12)
  ),
  ""
)</f>
        <v/>
      </c>
      <c r="B12" t="s">
        <v>494</v>
      </c>
      <c r="C12" s="4" t="s">
        <v>255</v>
      </c>
      <c r="D12" t="s">
        <v>254</v>
      </c>
      <c r="E12" s="30" t="s">
        <v>1255</v>
      </c>
      <c r="F12" s="4" t="s">
        <v>38</v>
      </c>
      <c r="G12" s="4" t="s">
        <v>247</v>
      </c>
      <c r="H12" s="4" t="s">
        <v>247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38</v>
      </c>
      <c r="N12" s="4" t="s">
        <v>38</v>
      </c>
      <c r="O12" s="4" t="s">
        <v>38</v>
      </c>
      <c r="P12" s="4" t="s">
        <v>38</v>
      </c>
      <c r="Q12" s="4" t="s">
        <v>36</v>
      </c>
      <c r="R12" s="4" t="s">
        <v>38</v>
      </c>
      <c r="S12" s="4" t="s">
        <v>247</v>
      </c>
      <c r="T12" s="4" t="s">
        <v>44</v>
      </c>
      <c r="U12" s="4" t="s">
        <v>1253</v>
      </c>
    </row>
    <row r="13" spans="1:21" x14ac:dyDescent="0.3">
      <c r="A13" t="str" cm="1">
        <f t="array" ref="A13">IFERROR(
  _xlfn.TEXTJOIN(", ", TRUE,
    _xlfn._xlws.FILTER(copy_IDs!A:A, copy_IDs!B:B = B13)
  ),
  ""
)</f>
        <v/>
      </c>
      <c r="B13" t="s">
        <v>266</v>
      </c>
      <c r="C13" s="4" t="s">
        <v>255</v>
      </c>
      <c r="D13" t="s">
        <v>254</v>
      </c>
      <c r="E13" s="30" t="s">
        <v>1255</v>
      </c>
      <c r="F13" s="4" t="s">
        <v>38</v>
      </c>
      <c r="G13" s="4" t="s">
        <v>247</v>
      </c>
      <c r="H13" s="4" t="s">
        <v>247</v>
      </c>
      <c r="I13" s="4" t="s">
        <v>38</v>
      </c>
      <c r="J13" s="4" t="s">
        <v>38</v>
      </c>
      <c r="K13" s="4" t="s">
        <v>38</v>
      </c>
      <c r="L13" s="4" t="s">
        <v>38</v>
      </c>
      <c r="M13" s="4" t="s">
        <v>38</v>
      </c>
      <c r="N13" s="4" t="s">
        <v>38</v>
      </c>
      <c r="O13" s="4" t="s">
        <v>38</v>
      </c>
      <c r="P13" s="4" t="s">
        <v>38</v>
      </c>
      <c r="Q13" s="4" t="s">
        <v>36</v>
      </c>
      <c r="R13" s="4" t="s">
        <v>38</v>
      </c>
      <c r="S13" s="4" t="s">
        <v>247</v>
      </c>
      <c r="T13" s="4" t="s">
        <v>44</v>
      </c>
      <c r="U13" s="4" t="s">
        <v>1253</v>
      </c>
    </row>
    <row r="14" spans="1:21" x14ac:dyDescent="0.3">
      <c r="A14" t="str" cm="1">
        <f t="array" ref="A14">IFERROR(
  _xlfn.TEXTJOIN(", ", TRUE,
    _xlfn._xlws.FILTER(copy_IDs!A:A, copy_IDs!B:B = B14)
  ),
  ""
)</f>
        <v/>
      </c>
      <c r="B14" t="s">
        <v>263</v>
      </c>
      <c r="C14" s="4" t="s">
        <v>255</v>
      </c>
      <c r="D14" t="s">
        <v>254</v>
      </c>
      <c r="E14" s="30" t="s">
        <v>1255</v>
      </c>
      <c r="F14" s="4" t="s">
        <v>38</v>
      </c>
      <c r="G14" s="4" t="s">
        <v>247</v>
      </c>
      <c r="H14" s="4" t="s">
        <v>247</v>
      </c>
      <c r="I14" s="4" t="s">
        <v>38</v>
      </c>
      <c r="J14" s="4" t="s">
        <v>38</v>
      </c>
      <c r="K14" s="4" t="s">
        <v>38</v>
      </c>
      <c r="L14" s="4" t="s">
        <v>38</v>
      </c>
      <c r="M14" s="4" t="s">
        <v>38</v>
      </c>
      <c r="N14" s="4" t="s">
        <v>38</v>
      </c>
      <c r="O14" s="4" t="s">
        <v>38</v>
      </c>
      <c r="P14" s="4" t="s">
        <v>38</v>
      </c>
      <c r="Q14" s="4" t="s">
        <v>36</v>
      </c>
      <c r="R14" s="4" t="s">
        <v>38</v>
      </c>
      <c r="S14" s="4" t="s">
        <v>247</v>
      </c>
      <c r="T14" s="4" t="s">
        <v>44</v>
      </c>
      <c r="U14" s="4" t="s">
        <v>1254</v>
      </c>
    </row>
    <row r="15" spans="1:21" x14ac:dyDescent="0.3">
      <c r="A15" t="str" cm="1">
        <f t="array" ref="A15">IFERROR(
  _xlfn.TEXTJOIN(", ", TRUE,
    _xlfn._xlws.FILTER(copy_IDs!A:A, copy_IDs!B:B = B15)
  ),
  ""
)</f>
        <v/>
      </c>
      <c r="B15" t="s">
        <v>256</v>
      </c>
      <c r="C15" s="4" t="s">
        <v>255</v>
      </c>
      <c r="D15" t="s">
        <v>254</v>
      </c>
      <c r="E15" s="30" t="s">
        <v>1255</v>
      </c>
      <c r="F15" s="4" t="s">
        <v>38</v>
      </c>
      <c r="G15" s="4" t="s">
        <v>247</v>
      </c>
      <c r="H15" s="4" t="s">
        <v>247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38</v>
      </c>
      <c r="O15" s="4" t="s">
        <v>38</v>
      </c>
      <c r="P15" s="4" t="s">
        <v>38</v>
      </c>
      <c r="Q15" s="4" t="s">
        <v>36</v>
      </c>
      <c r="R15" s="4" t="s">
        <v>38</v>
      </c>
      <c r="S15" s="4" t="s">
        <v>247</v>
      </c>
      <c r="T15" s="4" t="s">
        <v>44</v>
      </c>
      <c r="U15" s="4" t="s">
        <v>1254</v>
      </c>
    </row>
    <row r="16" spans="1:21" x14ac:dyDescent="0.3">
      <c r="A16" t="str" cm="1">
        <f t="array" ref="A16">IFERROR(
  _xlfn.TEXTJOIN(", ", TRUE,
    _xlfn._xlws.FILTER(copy_IDs!A:A, copy_IDs!B:B = B16)
  ),
  ""
)</f>
        <v/>
      </c>
      <c r="B16" t="s">
        <v>490</v>
      </c>
      <c r="C16" s="4" t="s">
        <v>255</v>
      </c>
      <c r="D16" t="s">
        <v>254</v>
      </c>
      <c r="E16" s="30" t="s">
        <v>1255</v>
      </c>
      <c r="F16" s="4" t="s">
        <v>38</v>
      </c>
      <c r="G16" s="4" t="s">
        <v>247</v>
      </c>
      <c r="H16" s="4" t="s">
        <v>247</v>
      </c>
      <c r="I16" s="4" t="s">
        <v>38</v>
      </c>
      <c r="J16" s="4" t="s">
        <v>38</v>
      </c>
      <c r="K16" s="4" t="s">
        <v>38</v>
      </c>
      <c r="L16" s="4" t="s">
        <v>38</v>
      </c>
      <c r="M16" s="4" t="s">
        <v>38</v>
      </c>
      <c r="N16" s="4" t="s">
        <v>38</v>
      </c>
      <c r="O16" s="4" t="s">
        <v>38</v>
      </c>
      <c r="P16" s="4" t="s">
        <v>38</v>
      </c>
      <c r="Q16" s="4" t="s">
        <v>36</v>
      </c>
      <c r="R16" s="4" t="s">
        <v>38</v>
      </c>
      <c r="S16" s="4" t="s">
        <v>247</v>
      </c>
      <c r="T16" s="4" t="s">
        <v>44</v>
      </c>
      <c r="U16" s="4" t="s">
        <v>1254</v>
      </c>
    </row>
    <row r="17" spans="1:21" x14ac:dyDescent="0.3">
      <c r="A17" t="str" cm="1">
        <f t="array" ref="A17">IFERROR(
  _xlfn.TEXTJOIN(", ", TRUE,
    _xlfn._xlws.FILTER(copy_IDs!A:A, copy_IDs!B:B = B17)
  ),
  ""
)</f>
        <v/>
      </c>
      <c r="B17" t="s">
        <v>489</v>
      </c>
      <c r="C17" s="4" t="s">
        <v>255</v>
      </c>
      <c r="D17" t="s">
        <v>254</v>
      </c>
      <c r="E17" s="30" t="s">
        <v>1255</v>
      </c>
      <c r="F17" s="4" t="s">
        <v>38</v>
      </c>
      <c r="G17" s="4" t="s">
        <v>247</v>
      </c>
      <c r="H17" s="4" t="s">
        <v>247</v>
      </c>
      <c r="I17" s="4" t="s">
        <v>38</v>
      </c>
      <c r="J17" s="4" t="s">
        <v>38</v>
      </c>
      <c r="K17" s="4" t="s">
        <v>38</v>
      </c>
      <c r="L17" s="4" t="s">
        <v>38</v>
      </c>
      <c r="M17" s="4" t="s">
        <v>38</v>
      </c>
      <c r="N17" s="4" t="s">
        <v>38</v>
      </c>
      <c r="O17" s="4" t="s">
        <v>38</v>
      </c>
      <c r="P17" s="4" t="s">
        <v>38</v>
      </c>
      <c r="Q17" s="4" t="s">
        <v>36</v>
      </c>
      <c r="R17" s="4" t="s">
        <v>38</v>
      </c>
      <c r="S17" s="4" t="s">
        <v>247</v>
      </c>
      <c r="T17" s="4" t="s">
        <v>44</v>
      </c>
      <c r="U17" s="4" t="s">
        <v>1254</v>
      </c>
    </row>
    <row r="18" spans="1:21" x14ac:dyDescent="0.3">
      <c r="A18" t="str" cm="1">
        <f t="array" ref="A18">IFERROR(
  _xlfn.TEXTJOIN(", ", TRUE,
    _xlfn._xlws.FILTER(copy_IDs!A:A, copy_IDs!B:B = B18)
  ),
  ""
)</f>
        <v/>
      </c>
      <c r="B18" s="30" t="s">
        <v>488</v>
      </c>
      <c r="C18" s="4" t="s">
        <v>255</v>
      </c>
      <c r="D18" s="30" t="s">
        <v>254</v>
      </c>
      <c r="E18" s="30" t="s">
        <v>1256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  <c r="K18" s="4" t="s">
        <v>38</v>
      </c>
      <c r="L18" s="4" t="s">
        <v>38</v>
      </c>
      <c r="M18" s="4" t="s">
        <v>38</v>
      </c>
      <c r="N18" s="4" t="s">
        <v>38</v>
      </c>
      <c r="O18" s="4" t="s">
        <v>38</v>
      </c>
      <c r="P18" s="4" t="s">
        <v>38</v>
      </c>
      <c r="Q18" s="4" t="s">
        <v>38</v>
      </c>
      <c r="R18" s="4" t="s">
        <v>38</v>
      </c>
      <c r="S18" s="4" t="s">
        <v>38</v>
      </c>
      <c r="T18" s="4" t="s">
        <v>44</v>
      </c>
      <c r="U18" s="4" t="s">
        <v>38</v>
      </c>
    </row>
    <row r="19" spans="1:21" x14ac:dyDescent="0.3">
      <c r="A19" t="str" cm="1">
        <f t="array" ref="A19">IFERROR(
  _xlfn.TEXTJOIN(", ", TRUE,
    _xlfn._xlws.FILTER(copy_IDs!A:A, copy_IDs!B:B = B19)
  ),
  ""
)</f>
        <v/>
      </c>
      <c r="B19" s="30" t="s">
        <v>487</v>
      </c>
      <c r="C19" s="4" t="s">
        <v>255</v>
      </c>
      <c r="D19" s="30" t="s">
        <v>254</v>
      </c>
      <c r="E19" s="30" t="s">
        <v>1256</v>
      </c>
      <c r="F19" s="4" t="s">
        <v>38</v>
      </c>
      <c r="G19" s="4" t="s">
        <v>38</v>
      </c>
      <c r="H19" s="4" t="s">
        <v>247</v>
      </c>
      <c r="I19" s="4" t="s">
        <v>38</v>
      </c>
      <c r="J19" s="4" t="s">
        <v>38</v>
      </c>
      <c r="K19" s="4" t="s">
        <v>38</v>
      </c>
      <c r="L19" s="4" t="s">
        <v>38</v>
      </c>
      <c r="M19" s="4" t="s">
        <v>38</v>
      </c>
      <c r="N19" s="4" t="s">
        <v>38</v>
      </c>
      <c r="O19" s="4" t="s">
        <v>38</v>
      </c>
      <c r="P19" s="4" t="s">
        <v>38</v>
      </c>
      <c r="Q19" s="4" t="s">
        <v>38</v>
      </c>
      <c r="R19" s="4" t="s">
        <v>38</v>
      </c>
      <c r="S19" s="4" t="s">
        <v>247</v>
      </c>
      <c r="T19" s="4" t="s">
        <v>44</v>
      </c>
      <c r="U19" s="4" t="s">
        <v>38</v>
      </c>
    </row>
    <row r="20" spans="1:21" x14ac:dyDescent="0.3">
      <c r="A20" t="str" cm="1">
        <f t="array" ref="A20">IFERROR(
  _xlfn.TEXTJOIN(", ", TRUE,
    _xlfn._xlws.FILTER(copy_IDs!A:A, copy_IDs!B:B = B20)
  ),
  ""
)</f>
        <v/>
      </c>
      <c r="B20" s="30" t="s">
        <v>486</v>
      </c>
      <c r="C20" s="4" t="s">
        <v>255</v>
      </c>
      <c r="D20" s="30" t="s">
        <v>254</v>
      </c>
      <c r="E20" s="30" t="s">
        <v>1256</v>
      </c>
      <c r="F20" s="4" t="s">
        <v>38</v>
      </c>
      <c r="G20" s="4" t="s">
        <v>247</v>
      </c>
      <c r="H20" s="4" t="s">
        <v>247</v>
      </c>
      <c r="I20" s="4" t="s">
        <v>38</v>
      </c>
      <c r="J20" s="4" t="s">
        <v>38</v>
      </c>
      <c r="K20" s="4" t="s">
        <v>38</v>
      </c>
      <c r="L20" s="4" t="s">
        <v>38</v>
      </c>
      <c r="M20" s="4" t="s">
        <v>38</v>
      </c>
      <c r="N20" s="4" t="s">
        <v>38</v>
      </c>
      <c r="O20" s="4" t="s">
        <v>38</v>
      </c>
      <c r="P20" s="4" t="s">
        <v>38</v>
      </c>
      <c r="Q20" s="4" t="s">
        <v>38</v>
      </c>
      <c r="R20" s="4" t="s">
        <v>38</v>
      </c>
      <c r="S20" s="4" t="s">
        <v>247</v>
      </c>
      <c r="T20" s="4" t="s">
        <v>44</v>
      </c>
      <c r="U20" s="4" t="s">
        <v>38</v>
      </c>
    </row>
    <row r="21" spans="1:21" x14ac:dyDescent="0.3">
      <c r="A21" t="str" cm="1">
        <f t="array" ref="A21">IFERROR(
  _xlfn.TEXTJOIN(", ", TRUE,
    _xlfn._xlws.FILTER(copy_IDs!A:A, copy_IDs!B:B = B21)
  ),
  ""
)</f>
        <v/>
      </c>
      <c r="B21" t="s">
        <v>485</v>
      </c>
      <c r="C21" s="4" t="s">
        <v>255</v>
      </c>
      <c r="D21" t="s">
        <v>254</v>
      </c>
      <c r="E21" s="30" t="s">
        <v>1256</v>
      </c>
      <c r="F21" s="4" t="s">
        <v>38</v>
      </c>
      <c r="G21" s="4" t="s">
        <v>247</v>
      </c>
      <c r="H21" s="4" t="s">
        <v>247</v>
      </c>
      <c r="I21" s="4" t="s">
        <v>38</v>
      </c>
      <c r="J21" s="4" t="s">
        <v>38</v>
      </c>
      <c r="K21" s="4" t="s">
        <v>38</v>
      </c>
      <c r="L21" s="4" t="s">
        <v>38</v>
      </c>
      <c r="M21" s="4" t="s">
        <v>38</v>
      </c>
      <c r="N21" s="4" t="s">
        <v>38</v>
      </c>
      <c r="O21" s="4" t="s">
        <v>38</v>
      </c>
      <c r="P21" s="4" t="s">
        <v>38</v>
      </c>
      <c r="Q21" s="4" t="s">
        <v>36</v>
      </c>
      <c r="R21" s="4" t="s">
        <v>38</v>
      </c>
      <c r="S21" s="4" t="s">
        <v>247</v>
      </c>
      <c r="T21" s="4" t="s">
        <v>44</v>
      </c>
      <c r="U21" s="4" t="s">
        <v>247</v>
      </c>
    </row>
    <row r="22" spans="1:21" x14ac:dyDescent="0.3">
      <c r="A22" t="str" cm="1">
        <f t="array" ref="A22">IFERROR(
  _xlfn.TEXTJOIN(", ", TRUE,
    _xlfn._xlws.FILTER(copy_IDs!A:A, copy_IDs!B:B = B22)
  ),
  ""
)</f>
        <v/>
      </c>
      <c r="B22" t="s">
        <v>484</v>
      </c>
      <c r="C22" s="4" t="s">
        <v>255</v>
      </c>
      <c r="D22" t="s">
        <v>254</v>
      </c>
      <c r="E22" s="30" t="s">
        <v>1257</v>
      </c>
      <c r="F22" s="4" t="s">
        <v>38</v>
      </c>
      <c r="G22" s="4" t="s">
        <v>247</v>
      </c>
      <c r="H22" s="4" t="s">
        <v>247</v>
      </c>
      <c r="I22" s="4" t="s">
        <v>38</v>
      </c>
      <c r="J22" s="4" t="s">
        <v>38</v>
      </c>
      <c r="K22" s="4" t="s">
        <v>38</v>
      </c>
      <c r="L22" s="4" t="s">
        <v>38</v>
      </c>
      <c r="M22" s="4" t="s">
        <v>38</v>
      </c>
      <c r="N22" s="4" t="s">
        <v>38</v>
      </c>
      <c r="O22" s="4" t="s">
        <v>38</v>
      </c>
      <c r="P22" s="4" t="s">
        <v>38</v>
      </c>
      <c r="Q22" s="4" t="s">
        <v>36</v>
      </c>
      <c r="R22" s="4" t="s">
        <v>38</v>
      </c>
      <c r="S22" s="4" t="s">
        <v>247</v>
      </c>
      <c r="T22" s="4" t="s">
        <v>44</v>
      </c>
      <c r="U22" s="4" t="s">
        <v>1254</v>
      </c>
    </row>
    <row r="23" spans="1:21" x14ac:dyDescent="0.3">
      <c r="A23" t="str" cm="1">
        <f t="array" ref="A23">IFERROR(
  _xlfn.TEXTJOIN(", ", TRUE,
    _xlfn._xlws.FILTER(copy_IDs!A:A, copy_IDs!B:B = B23)
  ),
  ""
)</f>
        <v/>
      </c>
      <c r="B23" t="s">
        <v>483</v>
      </c>
      <c r="C23" s="4" t="s">
        <v>255</v>
      </c>
      <c r="D23" t="s">
        <v>254</v>
      </c>
      <c r="E23" s="30" t="s">
        <v>1257</v>
      </c>
      <c r="F23" s="4" t="s">
        <v>38</v>
      </c>
      <c r="G23" s="4" t="s">
        <v>247</v>
      </c>
      <c r="H23" s="4" t="s">
        <v>247</v>
      </c>
      <c r="I23" s="4" t="s">
        <v>38</v>
      </c>
      <c r="J23" s="4" t="s">
        <v>38</v>
      </c>
      <c r="K23" s="4" t="s">
        <v>38</v>
      </c>
      <c r="L23" s="4" t="s">
        <v>38</v>
      </c>
      <c r="M23" s="4" t="s">
        <v>38</v>
      </c>
      <c r="N23" s="4" t="s">
        <v>38</v>
      </c>
      <c r="O23" s="4" t="s">
        <v>38</v>
      </c>
      <c r="P23" s="4" t="s">
        <v>38</v>
      </c>
      <c r="Q23" s="4" t="s">
        <v>36</v>
      </c>
      <c r="R23" s="4" t="s">
        <v>38</v>
      </c>
      <c r="S23" s="4" t="s">
        <v>247</v>
      </c>
      <c r="T23" s="4" t="s">
        <v>44</v>
      </c>
      <c r="U23" s="4" t="s">
        <v>1253</v>
      </c>
    </row>
    <row r="24" spans="1:21" x14ac:dyDescent="0.3">
      <c r="A24" t="str" cm="1">
        <f t="array" ref="A24">IFERROR(
  _xlfn.TEXTJOIN(", ", TRUE,
    _xlfn._xlws.FILTER(copy_IDs!A:A, copy_IDs!B:B = B24)
  ),
  ""
)</f>
        <v/>
      </c>
      <c r="B24" t="s">
        <v>482</v>
      </c>
      <c r="C24" s="4" t="s">
        <v>255</v>
      </c>
      <c r="D24" t="s">
        <v>254</v>
      </c>
      <c r="E24" s="30" t="s">
        <v>1257</v>
      </c>
      <c r="F24" s="4" t="s">
        <v>38</v>
      </c>
      <c r="G24" s="4" t="s">
        <v>247</v>
      </c>
      <c r="H24" s="4" t="s">
        <v>247</v>
      </c>
      <c r="I24" s="4" t="s">
        <v>38</v>
      </c>
      <c r="J24" s="4" t="s">
        <v>38</v>
      </c>
      <c r="K24" s="4" t="s">
        <v>38</v>
      </c>
      <c r="L24" s="4" t="s">
        <v>38</v>
      </c>
      <c r="M24" s="4" t="s">
        <v>38</v>
      </c>
      <c r="N24" s="4" t="s">
        <v>38</v>
      </c>
      <c r="O24" s="4" t="s">
        <v>38</v>
      </c>
      <c r="P24" s="4" t="s">
        <v>38</v>
      </c>
      <c r="Q24" s="4" t="s">
        <v>36</v>
      </c>
      <c r="R24" s="4" t="s">
        <v>38</v>
      </c>
      <c r="S24" s="4" t="s">
        <v>247</v>
      </c>
      <c r="T24" s="4" t="s">
        <v>44</v>
      </c>
      <c r="U24" s="4" t="s">
        <v>1253</v>
      </c>
    </row>
    <row r="25" spans="1:21" x14ac:dyDescent="0.3">
      <c r="A25" t="str" cm="1">
        <f t="array" ref="A25">IFERROR(
  _xlfn.TEXTJOIN(", ", TRUE,
    _xlfn._xlws.FILTER(copy_IDs!A:A, copy_IDs!B:B = B25)
  ),
  ""
)</f>
        <v/>
      </c>
      <c r="B25" t="s">
        <v>481</v>
      </c>
      <c r="C25" s="4" t="s">
        <v>255</v>
      </c>
      <c r="D25" t="s">
        <v>254</v>
      </c>
      <c r="E25" s="30" t="s">
        <v>1257</v>
      </c>
      <c r="F25" s="4" t="s">
        <v>38</v>
      </c>
      <c r="G25" s="4" t="s">
        <v>247</v>
      </c>
      <c r="H25" s="4" t="s">
        <v>247</v>
      </c>
      <c r="I25" s="4" t="s">
        <v>38</v>
      </c>
      <c r="J25" s="4" t="s">
        <v>38</v>
      </c>
      <c r="K25" s="4" t="s">
        <v>38</v>
      </c>
      <c r="L25" s="4" t="s">
        <v>38</v>
      </c>
      <c r="M25" s="4" t="s">
        <v>38</v>
      </c>
      <c r="N25" s="4" t="s">
        <v>38</v>
      </c>
      <c r="O25" s="4" t="s">
        <v>38</v>
      </c>
      <c r="P25" s="4" t="s">
        <v>38</v>
      </c>
      <c r="Q25" s="4" t="s">
        <v>36</v>
      </c>
      <c r="R25" s="4" t="s">
        <v>38</v>
      </c>
      <c r="S25" s="4" t="s">
        <v>247</v>
      </c>
      <c r="T25" s="4" t="s">
        <v>44</v>
      </c>
      <c r="U25" s="4" t="s">
        <v>1253</v>
      </c>
    </row>
    <row r="26" spans="1:21" x14ac:dyDescent="0.3">
      <c r="A26" t="str" cm="1">
        <f t="array" ref="A26">IFERROR(
  _xlfn.TEXTJOIN(", ", TRUE,
    _xlfn._xlws.FILTER(copy_IDs!A:A, copy_IDs!B:B = B26)
  ),
  ""
)</f>
        <v/>
      </c>
      <c r="B26" t="s">
        <v>480</v>
      </c>
      <c r="C26" s="4" t="s">
        <v>255</v>
      </c>
      <c r="D26" t="s">
        <v>254</v>
      </c>
      <c r="E26" s="30" t="s">
        <v>1257</v>
      </c>
      <c r="F26" s="4" t="s">
        <v>38</v>
      </c>
      <c r="G26" s="4" t="s">
        <v>247</v>
      </c>
      <c r="H26" s="4" t="s">
        <v>247</v>
      </c>
      <c r="I26" s="4" t="s">
        <v>38</v>
      </c>
      <c r="J26" s="4" t="s">
        <v>38</v>
      </c>
      <c r="K26" s="4" t="s">
        <v>38</v>
      </c>
      <c r="L26" s="4" t="s">
        <v>38</v>
      </c>
      <c r="M26" s="4" t="s">
        <v>38</v>
      </c>
      <c r="N26" s="4" t="s">
        <v>38</v>
      </c>
      <c r="O26" s="4" t="s">
        <v>38</v>
      </c>
      <c r="P26" s="4" t="s">
        <v>38</v>
      </c>
      <c r="Q26" s="4" t="s">
        <v>36</v>
      </c>
      <c r="R26" s="4" t="s">
        <v>38</v>
      </c>
      <c r="S26" s="4" t="s">
        <v>247</v>
      </c>
      <c r="T26" s="4" t="s">
        <v>44</v>
      </c>
      <c r="U26" s="4" t="s">
        <v>1253</v>
      </c>
    </row>
    <row r="27" spans="1:21" x14ac:dyDescent="0.3">
      <c r="A27" t="str" cm="1">
        <f t="array" ref="A27">IFERROR(
  _xlfn.TEXTJOIN(", ", TRUE,
    _xlfn._xlws.FILTER(copy_IDs!A:A, copy_IDs!B:B = B27)
  ),
  ""
)</f>
        <v>JG93</v>
      </c>
      <c r="B27" s="30" t="s">
        <v>499</v>
      </c>
      <c r="C27" s="4">
        <v>1</v>
      </c>
      <c r="D27" s="30" t="s">
        <v>34</v>
      </c>
      <c r="E27" s="30" t="s">
        <v>34</v>
      </c>
      <c r="F27" s="4">
        <v>520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37</v>
      </c>
      <c r="L27" s="4" t="s">
        <v>36</v>
      </c>
      <c r="M27" s="4">
        <v>24</v>
      </c>
      <c r="N27" s="4" t="s">
        <v>37</v>
      </c>
      <c r="O27" s="4" t="s">
        <v>36</v>
      </c>
      <c r="P27" s="4" t="s">
        <v>38</v>
      </c>
      <c r="Q27" s="4" t="s">
        <v>36</v>
      </c>
      <c r="R27" s="4" t="s">
        <v>204</v>
      </c>
      <c r="S27" s="4" t="s">
        <v>39</v>
      </c>
      <c r="T27" s="4" t="s">
        <v>45</v>
      </c>
      <c r="U27" s="4" t="s">
        <v>1253</v>
      </c>
    </row>
    <row r="28" spans="1:21" x14ac:dyDescent="0.3">
      <c r="A28" t="str" cm="1">
        <f t="array" ref="A28">IFERROR(
  _xlfn.TEXTJOIN(", ", TRUE,
    _xlfn._xlws.FILTER(copy_IDs!A:A, copy_IDs!B:B = B28)
  ),
  ""
)</f>
        <v>JG94</v>
      </c>
      <c r="B28" s="30" t="s">
        <v>491</v>
      </c>
      <c r="C28" s="4">
        <v>2</v>
      </c>
      <c r="D28" s="30" t="s">
        <v>34</v>
      </c>
      <c r="E28" s="30" t="s">
        <v>34</v>
      </c>
      <c r="F28" s="4">
        <v>1</v>
      </c>
      <c r="G28" s="4" t="s">
        <v>37</v>
      </c>
      <c r="H28" s="4" t="s">
        <v>37</v>
      </c>
      <c r="I28" s="4" t="s">
        <v>37</v>
      </c>
      <c r="J28" s="4" t="s">
        <v>37</v>
      </c>
      <c r="K28" s="4" t="s">
        <v>36</v>
      </c>
      <c r="L28" s="4" t="s">
        <v>36</v>
      </c>
      <c r="M28" s="4">
        <v>24</v>
      </c>
      <c r="N28" s="4" t="s">
        <v>36</v>
      </c>
      <c r="O28" s="4" t="s">
        <v>36</v>
      </c>
      <c r="P28" s="4" t="s">
        <v>38</v>
      </c>
      <c r="Q28" s="4" t="s">
        <v>36</v>
      </c>
      <c r="R28" s="4" t="s">
        <v>201</v>
      </c>
      <c r="S28" s="4" t="s">
        <v>42</v>
      </c>
      <c r="T28" s="4" t="s">
        <v>45</v>
      </c>
      <c r="U28" s="4" t="s">
        <v>1253</v>
      </c>
    </row>
    <row r="29" spans="1:21" x14ac:dyDescent="0.3">
      <c r="A29" t="str" cm="1">
        <f t="array" ref="A29">IFERROR(
  _xlfn.TEXTJOIN(", ", TRUE,
    _xlfn._xlws.FILTER(copy_IDs!A:A, copy_IDs!B:B = B29)
  ),
  ""
)</f>
        <v>JG95</v>
      </c>
      <c r="B29" s="30" t="s">
        <v>477</v>
      </c>
      <c r="C29" s="4">
        <v>3</v>
      </c>
      <c r="D29" s="30" t="s">
        <v>34</v>
      </c>
      <c r="E29" s="30" t="s">
        <v>34</v>
      </c>
      <c r="F29" s="4">
        <v>30</v>
      </c>
      <c r="G29" s="4" t="s">
        <v>36</v>
      </c>
      <c r="H29" s="4" t="s">
        <v>36</v>
      </c>
      <c r="I29" s="4" t="s">
        <v>36</v>
      </c>
      <c r="J29" s="4" t="s">
        <v>36</v>
      </c>
      <c r="K29" s="4" t="s">
        <v>37</v>
      </c>
      <c r="L29" s="4" t="s">
        <v>36</v>
      </c>
      <c r="M29" s="4">
        <v>5</v>
      </c>
      <c r="N29" s="4" t="s">
        <v>36</v>
      </c>
      <c r="O29" s="4" t="s">
        <v>36</v>
      </c>
      <c r="P29" s="4" t="s">
        <v>38</v>
      </c>
      <c r="Q29" s="4" t="s">
        <v>36</v>
      </c>
      <c r="R29" s="4" t="s">
        <v>204</v>
      </c>
      <c r="S29" s="4" t="s">
        <v>43</v>
      </c>
      <c r="T29" s="4" t="s">
        <v>45</v>
      </c>
      <c r="U29" s="4" t="s">
        <v>1253</v>
      </c>
    </row>
    <row r="30" spans="1:21" x14ac:dyDescent="0.3">
      <c r="A30" t="str" cm="1">
        <f t="array" ref="A30">IFERROR(
  _xlfn.TEXTJOIN(", ", TRUE,
    _xlfn._xlws.FILTER(copy_IDs!A:A, copy_IDs!B:B = B30)
  ),
  ""
)</f>
        <v>JG96</v>
      </c>
      <c r="B30" s="30" t="s">
        <v>474</v>
      </c>
      <c r="C30" s="4">
        <v>4</v>
      </c>
      <c r="D30" s="30" t="s">
        <v>34</v>
      </c>
      <c r="E30" s="30" t="s">
        <v>34</v>
      </c>
      <c r="F30" s="4">
        <v>3</v>
      </c>
      <c r="G30" s="4" t="s">
        <v>36</v>
      </c>
      <c r="H30" s="4" t="s">
        <v>36</v>
      </c>
      <c r="I30" s="4" t="s">
        <v>37</v>
      </c>
      <c r="J30" s="4" t="s">
        <v>37</v>
      </c>
      <c r="K30" s="4" t="s">
        <v>36</v>
      </c>
      <c r="L30" s="4" t="s">
        <v>36</v>
      </c>
      <c r="M30" s="4">
        <v>13</v>
      </c>
      <c r="N30" s="4" t="s">
        <v>36</v>
      </c>
      <c r="O30" s="4" t="s">
        <v>36</v>
      </c>
      <c r="P30" s="4" t="s">
        <v>38</v>
      </c>
      <c r="Q30" s="4" t="s">
        <v>36</v>
      </c>
      <c r="R30" s="4" t="s">
        <v>201</v>
      </c>
      <c r="S30" s="4" t="s">
        <v>43</v>
      </c>
      <c r="T30" s="4" t="s">
        <v>45</v>
      </c>
      <c r="U30" s="4" t="s">
        <v>1253</v>
      </c>
    </row>
    <row r="31" spans="1:21" x14ac:dyDescent="0.3">
      <c r="A31" t="str" cm="1">
        <f t="array" ref="A31">IFERROR(
  _xlfn.TEXTJOIN(", ", TRUE,
    _xlfn._xlws.FILTER(copy_IDs!A:A, copy_IDs!B:B = B31)
  ),
  ""
)</f>
        <v>JG97</v>
      </c>
      <c r="B31" s="30" t="s">
        <v>471</v>
      </c>
      <c r="C31" s="4">
        <v>5</v>
      </c>
      <c r="D31" s="30" t="s">
        <v>34</v>
      </c>
      <c r="E31" s="30" t="s">
        <v>34</v>
      </c>
      <c r="F31" s="4">
        <v>2</v>
      </c>
      <c r="G31" s="4" t="s">
        <v>36</v>
      </c>
      <c r="H31" s="4" t="s">
        <v>37</v>
      </c>
      <c r="I31" s="4" t="s">
        <v>37</v>
      </c>
      <c r="J31" s="4" t="s">
        <v>37</v>
      </c>
      <c r="K31" s="4" t="s">
        <v>36</v>
      </c>
      <c r="L31" s="4" t="s">
        <v>36</v>
      </c>
      <c r="M31" s="4">
        <v>10</v>
      </c>
      <c r="N31" s="4" t="s">
        <v>36</v>
      </c>
      <c r="O31" s="4" t="s">
        <v>36</v>
      </c>
      <c r="P31" s="4" t="s">
        <v>38</v>
      </c>
      <c r="Q31" s="4" t="s">
        <v>36</v>
      </c>
      <c r="R31" s="4" t="s">
        <v>201</v>
      </c>
      <c r="S31" s="4" t="s">
        <v>42</v>
      </c>
      <c r="T31" s="4" t="s">
        <v>45</v>
      </c>
      <c r="U31" s="4" t="s">
        <v>1253</v>
      </c>
    </row>
    <row r="32" spans="1:21" x14ac:dyDescent="0.3">
      <c r="A32" t="str" cm="1">
        <f t="array" ref="A32">IFERROR(
  _xlfn.TEXTJOIN(", ", TRUE,
    _xlfn._xlws.FILTER(copy_IDs!A:A, copy_IDs!B:B = B32)
  ),
  ""
)</f>
        <v>JG98</v>
      </c>
      <c r="B32" s="30" t="s">
        <v>468</v>
      </c>
      <c r="C32" s="4">
        <v>6</v>
      </c>
      <c r="D32" s="30" t="s">
        <v>34</v>
      </c>
      <c r="E32" s="30" t="s">
        <v>34</v>
      </c>
      <c r="F32" s="4">
        <v>1</v>
      </c>
      <c r="G32" s="4" t="s">
        <v>37</v>
      </c>
      <c r="H32" s="4" t="s">
        <v>37</v>
      </c>
      <c r="I32" s="4" t="s">
        <v>37</v>
      </c>
      <c r="J32" s="4" t="s">
        <v>37</v>
      </c>
      <c r="K32" s="4" t="s">
        <v>36</v>
      </c>
      <c r="L32" s="4" t="s">
        <v>36</v>
      </c>
      <c r="M32" s="4">
        <v>10</v>
      </c>
      <c r="N32" s="4" t="s">
        <v>37</v>
      </c>
      <c r="O32" s="4" t="s">
        <v>36</v>
      </c>
      <c r="P32" s="4" t="s">
        <v>38</v>
      </c>
      <c r="Q32" s="4" t="s">
        <v>36</v>
      </c>
      <c r="R32" s="4" t="s">
        <v>202</v>
      </c>
      <c r="S32" s="4" t="s">
        <v>39</v>
      </c>
      <c r="T32" s="4" t="s">
        <v>45</v>
      </c>
      <c r="U32" s="4" t="s">
        <v>1253</v>
      </c>
    </row>
    <row r="33" spans="1:21" x14ac:dyDescent="0.3">
      <c r="A33" t="str" cm="1">
        <f t="array" ref="A33">IFERROR(
  _xlfn.TEXTJOIN(", ", TRUE,
    _xlfn._xlws.FILTER(copy_IDs!A:A, copy_IDs!B:B = B33)
  ),
  ""
)</f>
        <v>JG99</v>
      </c>
      <c r="B33" s="30" t="s">
        <v>465</v>
      </c>
      <c r="C33" s="4">
        <v>7</v>
      </c>
      <c r="D33" s="30" t="s">
        <v>34</v>
      </c>
      <c r="E33" s="30" t="s">
        <v>34</v>
      </c>
      <c r="F33" s="4">
        <v>5</v>
      </c>
      <c r="G33" s="4" t="s">
        <v>36</v>
      </c>
      <c r="H33" s="4" t="s">
        <v>36</v>
      </c>
      <c r="I33" s="4" t="s">
        <v>36</v>
      </c>
      <c r="J33" s="4" t="s">
        <v>37</v>
      </c>
      <c r="K33" s="4" t="s">
        <v>36</v>
      </c>
      <c r="L33" s="4" t="s">
        <v>36</v>
      </c>
      <c r="M33" s="4">
        <v>1</v>
      </c>
      <c r="N33" s="4" t="s">
        <v>37</v>
      </c>
      <c r="O33" s="4" t="s">
        <v>36</v>
      </c>
      <c r="P33" s="4" t="s">
        <v>38</v>
      </c>
      <c r="Q33" s="4" t="s">
        <v>36</v>
      </c>
      <c r="R33" s="4" t="s">
        <v>200</v>
      </c>
      <c r="S33" s="4" t="s">
        <v>39</v>
      </c>
      <c r="T33" s="4" t="s">
        <v>45</v>
      </c>
      <c r="U33" s="4" t="s">
        <v>1253</v>
      </c>
    </row>
    <row r="34" spans="1:21" x14ac:dyDescent="0.3">
      <c r="A34" t="str" cm="1">
        <f t="array" ref="A34">IFERROR(
  _xlfn.TEXTJOIN(", ", TRUE,
    _xlfn._xlws.FILTER(copy_IDs!A:A, copy_IDs!B:B = B34)
  ),
  ""
)</f>
        <v>JG100</v>
      </c>
      <c r="B34" s="30" t="s">
        <v>462</v>
      </c>
      <c r="C34" s="4">
        <v>8</v>
      </c>
      <c r="D34" s="30" t="s">
        <v>34</v>
      </c>
      <c r="E34" s="30" t="s">
        <v>34</v>
      </c>
      <c r="F34" s="4">
        <v>9</v>
      </c>
      <c r="G34" s="4" t="s">
        <v>36</v>
      </c>
      <c r="H34" s="4" t="s">
        <v>36</v>
      </c>
      <c r="I34" s="4" t="s">
        <v>36</v>
      </c>
      <c r="J34" s="4" t="s">
        <v>36</v>
      </c>
      <c r="K34" s="4" t="s">
        <v>37</v>
      </c>
      <c r="L34" s="4" t="s">
        <v>36</v>
      </c>
      <c r="M34" s="4">
        <v>11</v>
      </c>
      <c r="N34" s="4" t="s">
        <v>36</v>
      </c>
      <c r="O34" s="4" t="s">
        <v>36</v>
      </c>
      <c r="P34" s="4" t="s">
        <v>38</v>
      </c>
      <c r="Q34" s="4" t="s">
        <v>36</v>
      </c>
      <c r="R34" s="4" t="s">
        <v>203</v>
      </c>
      <c r="S34" s="4" t="s">
        <v>42</v>
      </c>
      <c r="T34" s="4" t="s">
        <v>45</v>
      </c>
      <c r="U34" s="4" t="s">
        <v>1253</v>
      </c>
    </row>
    <row r="35" spans="1:21" x14ac:dyDescent="0.3">
      <c r="A35" t="str" cm="1">
        <f t="array" ref="A35">IFERROR(
  _xlfn.TEXTJOIN(", ", TRUE,
    _xlfn._xlws.FILTER(copy_IDs!A:A, copy_IDs!B:B = B35)
  ),
  ""
)</f>
        <v>JG6</v>
      </c>
      <c r="B35" s="30" t="s">
        <v>459</v>
      </c>
      <c r="C35" s="4">
        <v>11</v>
      </c>
      <c r="D35" s="30" t="s">
        <v>34</v>
      </c>
      <c r="E35" s="30" t="s">
        <v>34</v>
      </c>
      <c r="F35" s="4">
        <v>3</v>
      </c>
      <c r="G35" s="4" t="s">
        <v>36</v>
      </c>
      <c r="H35" s="4" t="s">
        <v>36</v>
      </c>
      <c r="I35" s="4" t="s">
        <v>37</v>
      </c>
      <c r="J35" s="4" t="s">
        <v>37</v>
      </c>
      <c r="K35" s="4" t="s">
        <v>36</v>
      </c>
      <c r="L35" s="4" t="s">
        <v>36</v>
      </c>
      <c r="M35" s="4">
        <v>24</v>
      </c>
      <c r="N35" s="4" t="s">
        <v>37</v>
      </c>
      <c r="O35" s="4" t="s">
        <v>36</v>
      </c>
      <c r="P35" s="4" t="s">
        <v>38</v>
      </c>
      <c r="Q35" s="4" t="s">
        <v>36</v>
      </c>
      <c r="R35" s="4" t="s">
        <v>200</v>
      </c>
      <c r="S35" s="4" t="s">
        <v>39</v>
      </c>
      <c r="T35" s="4" t="s">
        <v>45</v>
      </c>
      <c r="U35" s="4" t="s">
        <v>1254</v>
      </c>
    </row>
    <row r="36" spans="1:21" x14ac:dyDescent="0.3">
      <c r="A36" t="str" cm="1">
        <f t="array" ref="A36">IFERROR(
  _xlfn.TEXTJOIN(", ", TRUE,
    _xlfn._xlws.FILTER(copy_IDs!A:A, copy_IDs!B:B = B36)
  ),
  ""
)</f>
        <v>JG84, JG85, JG90</v>
      </c>
      <c r="B36" s="30" t="s">
        <v>383</v>
      </c>
      <c r="C36" s="4">
        <v>12</v>
      </c>
      <c r="D36" s="30" t="s">
        <v>34</v>
      </c>
      <c r="E36" s="30" t="s">
        <v>34</v>
      </c>
      <c r="F36" s="4">
        <v>1</v>
      </c>
      <c r="G36" s="4" t="s">
        <v>37</v>
      </c>
      <c r="H36" s="4" t="s">
        <v>37</v>
      </c>
      <c r="I36" s="4" t="s">
        <v>37</v>
      </c>
      <c r="J36" s="4" t="s">
        <v>37</v>
      </c>
      <c r="K36" s="4" t="s">
        <v>36</v>
      </c>
      <c r="L36" s="4" t="s">
        <v>36</v>
      </c>
      <c r="M36" s="4">
        <v>11</v>
      </c>
      <c r="N36" s="4" t="s">
        <v>36</v>
      </c>
      <c r="O36" s="4" t="s">
        <v>36</v>
      </c>
      <c r="P36" s="4" t="s">
        <v>38</v>
      </c>
      <c r="Q36" s="4" t="s">
        <v>36</v>
      </c>
      <c r="R36" s="4" t="s">
        <v>200</v>
      </c>
      <c r="S36" s="4" t="s">
        <v>43</v>
      </c>
      <c r="T36" s="4" t="s">
        <v>45</v>
      </c>
      <c r="U36" s="4" t="s">
        <v>1254</v>
      </c>
    </row>
    <row r="37" spans="1:21" x14ac:dyDescent="0.3">
      <c r="A37" t="str" cm="1">
        <f t="array" ref="A37">IFERROR(
  _xlfn.TEXTJOIN(", ", TRUE,
    _xlfn._xlws.FILTER(copy_IDs!A:A, copy_IDs!B:B = B37)
  ),
  ""
)</f>
        <v>JG7</v>
      </c>
      <c r="B37" s="30" t="s">
        <v>380</v>
      </c>
      <c r="C37" s="4">
        <v>13</v>
      </c>
      <c r="D37" s="30" t="s">
        <v>34</v>
      </c>
      <c r="E37" s="30" t="s">
        <v>34</v>
      </c>
      <c r="F37" s="4">
        <v>2</v>
      </c>
      <c r="G37" s="4" t="s">
        <v>36</v>
      </c>
      <c r="H37" s="4" t="s">
        <v>37</v>
      </c>
      <c r="I37" s="4" t="s">
        <v>37</v>
      </c>
      <c r="J37" s="4" t="s">
        <v>37</v>
      </c>
      <c r="K37" s="4" t="s">
        <v>36</v>
      </c>
      <c r="L37" s="4" t="s">
        <v>36</v>
      </c>
      <c r="M37" s="4">
        <v>24</v>
      </c>
      <c r="N37" s="4" t="s">
        <v>36</v>
      </c>
      <c r="O37" s="4" t="s">
        <v>37</v>
      </c>
      <c r="P37" s="4" t="s">
        <v>38</v>
      </c>
      <c r="Q37" s="4" t="s">
        <v>36</v>
      </c>
      <c r="R37" s="4" t="s">
        <v>201</v>
      </c>
      <c r="S37" s="4" t="s">
        <v>42</v>
      </c>
      <c r="T37" s="4" t="s">
        <v>45</v>
      </c>
      <c r="U37" s="4" t="s">
        <v>1254</v>
      </c>
    </row>
    <row r="38" spans="1:21" x14ac:dyDescent="0.3">
      <c r="A38" t="str" cm="1">
        <f t="array" ref="A38">IFERROR(
  _xlfn.TEXTJOIN(", ", TRUE,
    _xlfn._xlws.FILTER(copy_IDs!A:A, copy_IDs!B:B = B38)
  ),
  ""
)</f>
        <v>JG5, JG175</v>
      </c>
      <c r="B38" s="30" t="s">
        <v>377</v>
      </c>
      <c r="C38" s="4">
        <v>14</v>
      </c>
      <c r="D38" s="30" t="s">
        <v>34</v>
      </c>
      <c r="E38" s="30" t="s">
        <v>34</v>
      </c>
      <c r="F38" s="4">
        <v>1</v>
      </c>
      <c r="G38" s="4" t="s">
        <v>37</v>
      </c>
      <c r="H38" s="4" t="s">
        <v>37</v>
      </c>
      <c r="I38" s="4" t="s">
        <v>37</v>
      </c>
      <c r="J38" s="4" t="s">
        <v>37</v>
      </c>
      <c r="K38" s="4" t="s">
        <v>36</v>
      </c>
      <c r="L38" s="4" t="s">
        <v>36</v>
      </c>
      <c r="M38" s="4">
        <v>31</v>
      </c>
      <c r="N38" s="4" t="s">
        <v>36</v>
      </c>
      <c r="O38" s="4" t="s">
        <v>37</v>
      </c>
      <c r="P38" s="4" t="s">
        <v>38</v>
      </c>
      <c r="Q38" s="4" t="s">
        <v>36</v>
      </c>
      <c r="R38" s="4" t="s">
        <v>200</v>
      </c>
      <c r="S38" s="4" t="s">
        <v>42</v>
      </c>
      <c r="T38" s="4" t="s">
        <v>45</v>
      </c>
      <c r="U38" s="4" t="s">
        <v>1253</v>
      </c>
    </row>
    <row r="39" spans="1:21" x14ac:dyDescent="0.3">
      <c r="A39" t="str" cm="1">
        <f t="array" ref="A39">IFERROR(
  _xlfn.TEXTJOIN(", ", TRUE,
    _xlfn._xlws.FILTER(copy_IDs!A:A, copy_IDs!B:B = B39)
  ),
  ""
)</f>
        <v>JG181</v>
      </c>
      <c r="B39" s="30" t="s">
        <v>374</v>
      </c>
      <c r="C39" s="4">
        <v>15</v>
      </c>
      <c r="D39" s="30" t="s">
        <v>34</v>
      </c>
      <c r="E39" s="30" t="s">
        <v>34</v>
      </c>
      <c r="F39" s="4">
        <v>2</v>
      </c>
      <c r="G39" s="4" t="s">
        <v>36</v>
      </c>
      <c r="H39" s="4" t="s">
        <v>37</v>
      </c>
      <c r="I39" s="4" t="s">
        <v>37</v>
      </c>
      <c r="J39" s="4" t="s">
        <v>37</v>
      </c>
      <c r="K39" s="4" t="s">
        <v>36</v>
      </c>
      <c r="L39" s="4" t="s">
        <v>36</v>
      </c>
      <c r="M39" s="4">
        <v>15</v>
      </c>
      <c r="N39" s="4" t="s">
        <v>36</v>
      </c>
      <c r="O39" s="4" t="s">
        <v>37</v>
      </c>
      <c r="P39" s="4" t="s">
        <v>38</v>
      </c>
      <c r="Q39" s="4" t="s">
        <v>36</v>
      </c>
      <c r="R39" s="4" t="s">
        <v>201</v>
      </c>
      <c r="S39" s="4" t="s">
        <v>42</v>
      </c>
      <c r="T39" s="4" t="s">
        <v>45</v>
      </c>
      <c r="U39" s="4" t="s">
        <v>1253</v>
      </c>
    </row>
    <row r="40" spans="1:21" x14ac:dyDescent="0.3">
      <c r="A40" t="str" cm="1">
        <f t="array" ref="A40">IFERROR(
  _xlfn.TEXTJOIN(", ", TRUE,
    _xlfn._xlws.FILTER(copy_IDs!A:A, copy_IDs!B:B = B40)
  ),
  ""
)</f>
        <v>JG1</v>
      </c>
      <c r="B40" s="30" t="s">
        <v>369</v>
      </c>
      <c r="C40" s="4">
        <v>16</v>
      </c>
      <c r="D40" s="30" t="s">
        <v>34</v>
      </c>
      <c r="E40" s="30" t="s">
        <v>34</v>
      </c>
      <c r="F40" s="4">
        <v>6</v>
      </c>
      <c r="G40" s="4" t="s">
        <v>36</v>
      </c>
      <c r="H40" s="4" t="s">
        <v>36</v>
      </c>
      <c r="I40" s="4" t="s">
        <v>36</v>
      </c>
      <c r="J40" s="4" t="s">
        <v>36</v>
      </c>
      <c r="K40" s="4" t="s">
        <v>36</v>
      </c>
      <c r="L40" s="4" t="s">
        <v>36</v>
      </c>
      <c r="M40" s="4">
        <v>2</v>
      </c>
      <c r="N40" s="4" t="s">
        <v>36</v>
      </c>
      <c r="O40" s="4" t="s">
        <v>36</v>
      </c>
      <c r="P40" s="4" t="s">
        <v>38</v>
      </c>
      <c r="Q40" s="4" t="s">
        <v>36</v>
      </c>
      <c r="R40" s="4" t="s">
        <v>203</v>
      </c>
      <c r="S40" s="4" t="s">
        <v>43</v>
      </c>
      <c r="T40" s="4" t="s">
        <v>45</v>
      </c>
      <c r="U40" s="4" t="s">
        <v>1253</v>
      </c>
    </row>
    <row r="41" spans="1:21" x14ac:dyDescent="0.3">
      <c r="A41" t="str" cm="1">
        <f t="array" ref="A41">IFERROR(
  _xlfn.TEXTJOIN(", ", TRUE,
    _xlfn._xlws.FILTER(copy_IDs!A:A, copy_IDs!B:B = B41)
  ),
  ""
)</f>
        <v/>
      </c>
      <c r="B41" s="30" t="s">
        <v>363</v>
      </c>
      <c r="C41" s="4">
        <v>17</v>
      </c>
      <c r="D41" s="30" t="s">
        <v>34</v>
      </c>
      <c r="E41" s="30" t="s">
        <v>34</v>
      </c>
      <c r="F41" s="4">
        <v>22</v>
      </c>
      <c r="G41" s="4" t="s">
        <v>36</v>
      </c>
      <c r="H41" s="4" t="s">
        <v>36</v>
      </c>
      <c r="I41" s="4" t="s">
        <v>36</v>
      </c>
      <c r="J41" s="4" t="s">
        <v>36</v>
      </c>
      <c r="K41" s="4" t="s">
        <v>37</v>
      </c>
      <c r="L41" s="4" t="s">
        <v>36</v>
      </c>
      <c r="M41" s="4">
        <v>10</v>
      </c>
      <c r="N41" s="4" t="s">
        <v>36</v>
      </c>
      <c r="O41" s="4" t="s">
        <v>36</v>
      </c>
      <c r="P41" s="4" t="s">
        <v>38</v>
      </c>
      <c r="Q41" s="4" t="s">
        <v>36</v>
      </c>
      <c r="R41" s="4" t="s">
        <v>308</v>
      </c>
      <c r="S41" s="4" t="s">
        <v>43</v>
      </c>
      <c r="T41" s="4" t="s">
        <v>45</v>
      </c>
      <c r="U41" s="4" t="s">
        <v>1253</v>
      </c>
    </row>
    <row r="42" spans="1:21" x14ac:dyDescent="0.3">
      <c r="A42" t="str" cm="1">
        <f t="array" ref="A42">IFERROR(
  _xlfn.TEXTJOIN(", ", TRUE,
    _xlfn._xlws.FILTER(copy_IDs!A:A, copy_IDs!B:B = B42)
  ),
  ""
)</f>
        <v>JG180</v>
      </c>
      <c r="B42" s="30" t="s">
        <v>358</v>
      </c>
      <c r="C42" s="4">
        <v>18</v>
      </c>
      <c r="D42" s="30" t="s">
        <v>34</v>
      </c>
      <c r="E42" s="30" t="s">
        <v>34</v>
      </c>
      <c r="F42" s="4">
        <v>1</v>
      </c>
      <c r="G42" s="4" t="s">
        <v>37</v>
      </c>
      <c r="H42" s="4" t="s">
        <v>37</v>
      </c>
      <c r="I42" s="4" t="s">
        <v>37</v>
      </c>
      <c r="J42" s="4" t="s">
        <v>37</v>
      </c>
      <c r="K42" s="4" t="s">
        <v>36</v>
      </c>
      <c r="L42" s="4" t="s">
        <v>36</v>
      </c>
      <c r="M42" s="4">
        <v>26</v>
      </c>
      <c r="N42" s="4" t="s">
        <v>36</v>
      </c>
      <c r="O42" s="4" t="s">
        <v>36</v>
      </c>
      <c r="P42" s="4" t="s">
        <v>38</v>
      </c>
      <c r="Q42" s="4" t="s">
        <v>36</v>
      </c>
      <c r="R42" s="4" t="s">
        <v>201</v>
      </c>
      <c r="S42" s="4" t="s">
        <v>43</v>
      </c>
      <c r="T42" s="4" t="s">
        <v>45</v>
      </c>
      <c r="U42" s="4" t="s">
        <v>1253</v>
      </c>
    </row>
    <row r="43" spans="1:21" x14ac:dyDescent="0.3">
      <c r="A43" t="str" cm="1">
        <f t="array" ref="A43">IFERROR(
  _xlfn.TEXTJOIN(", ", TRUE,
    _xlfn._xlws.FILTER(copy_IDs!A:A, copy_IDs!B:B = B43)
  ),
  ""
)</f>
        <v>JG20</v>
      </c>
      <c r="B43" s="30" t="s">
        <v>326</v>
      </c>
      <c r="C43" s="4">
        <v>19</v>
      </c>
      <c r="D43" s="30" t="s">
        <v>34</v>
      </c>
      <c r="E43" s="30" t="s">
        <v>34</v>
      </c>
      <c r="F43" s="4">
        <v>3</v>
      </c>
      <c r="G43" s="4" t="s">
        <v>36</v>
      </c>
      <c r="H43" s="4" t="s">
        <v>36</v>
      </c>
      <c r="I43" s="4" t="s">
        <v>37</v>
      </c>
      <c r="J43" s="4" t="s">
        <v>37</v>
      </c>
      <c r="K43" s="4" t="s">
        <v>36</v>
      </c>
      <c r="L43" s="4" t="s">
        <v>36</v>
      </c>
      <c r="M43" s="4">
        <v>14</v>
      </c>
      <c r="N43" s="4" t="s">
        <v>36</v>
      </c>
      <c r="O43" s="4" t="s">
        <v>36</v>
      </c>
      <c r="P43" s="4" t="s">
        <v>38</v>
      </c>
      <c r="Q43" s="4" t="s">
        <v>36</v>
      </c>
      <c r="R43" s="4" t="s">
        <v>203</v>
      </c>
      <c r="S43" s="4" t="s">
        <v>43</v>
      </c>
      <c r="T43" s="4" t="s">
        <v>45</v>
      </c>
      <c r="U43" s="4" t="s">
        <v>1253</v>
      </c>
    </row>
    <row r="44" spans="1:21" x14ac:dyDescent="0.3">
      <c r="A44" t="str" cm="1">
        <f t="array" ref="A44">IFERROR(
  _xlfn.TEXTJOIN(", ", TRUE,
    _xlfn._xlws.FILTER(copy_IDs!A:A, copy_IDs!B:B = B44)
  ),
  ""
)</f>
        <v>JG184</v>
      </c>
      <c r="B44" s="30" t="s">
        <v>323</v>
      </c>
      <c r="C44" s="4">
        <v>20</v>
      </c>
      <c r="D44" s="30" t="s">
        <v>34</v>
      </c>
      <c r="E44" s="30" t="s">
        <v>34</v>
      </c>
      <c r="F44" s="4">
        <v>0</v>
      </c>
      <c r="G44" s="4" t="s">
        <v>37</v>
      </c>
      <c r="H44" s="4" t="s">
        <v>37</v>
      </c>
      <c r="I44" s="4" t="s">
        <v>37</v>
      </c>
      <c r="J44" s="4" t="s">
        <v>37</v>
      </c>
      <c r="K44" s="4" t="s">
        <v>36</v>
      </c>
      <c r="L44" s="4" t="s">
        <v>37</v>
      </c>
      <c r="M44" s="4">
        <v>8</v>
      </c>
      <c r="N44" s="4" t="s">
        <v>36</v>
      </c>
      <c r="O44" s="4" t="s">
        <v>36</v>
      </c>
      <c r="P44" s="4" t="s">
        <v>38</v>
      </c>
      <c r="Q44" s="4" t="s">
        <v>36</v>
      </c>
      <c r="R44" s="4" t="s">
        <v>201</v>
      </c>
      <c r="S44" s="4" t="s">
        <v>43</v>
      </c>
      <c r="T44" s="4" t="s">
        <v>45</v>
      </c>
      <c r="U44" s="4" t="s">
        <v>1253</v>
      </c>
    </row>
    <row r="45" spans="1:21" x14ac:dyDescent="0.3">
      <c r="A45" t="str" cm="1">
        <f t="array" ref="A45">IFERROR(
  _xlfn.TEXTJOIN(", ", TRUE,
    _xlfn._xlws.FILTER(copy_IDs!A:A, copy_IDs!B:B = B45)
  ),
  ""
)</f>
        <v>JG3</v>
      </c>
      <c r="B45" s="30" t="s">
        <v>320</v>
      </c>
      <c r="C45" s="4">
        <v>21</v>
      </c>
      <c r="D45" s="30" t="s">
        <v>34</v>
      </c>
      <c r="E45" s="30" t="s">
        <v>34</v>
      </c>
      <c r="F45" s="4">
        <v>3</v>
      </c>
      <c r="G45" s="4" t="s">
        <v>36</v>
      </c>
      <c r="H45" s="4" t="s">
        <v>36</v>
      </c>
      <c r="I45" s="4" t="s">
        <v>37</v>
      </c>
      <c r="J45" s="4" t="s">
        <v>37</v>
      </c>
      <c r="K45" s="4" t="s">
        <v>36</v>
      </c>
      <c r="L45" s="4" t="s">
        <v>36</v>
      </c>
      <c r="M45" s="4">
        <v>36</v>
      </c>
      <c r="N45" s="4" t="s">
        <v>36</v>
      </c>
      <c r="O45" s="4" t="s">
        <v>37</v>
      </c>
      <c r="P45" s="4" t="s">
        <v>38</v>
      </c>
      <c r="Q45" s="4" t="s">
        <v>36</v>
      </c>
      <c r="R45" s="4" t="s">
        <v>201</v>
      </c>
      <c r="S45" s="4" t="s">
        <v>43</v>
      </c>
      <c r="T45" s="4" t="s">
        <v>45</v>
      </c>
      <c r="U45" s="4" t="s">
        <v>1253</v>
      </c>
    </row>
    <row r="46" spans="1:21" x14ac:dyDescent="0.3">
      <c r="A46" t="str" cm="1">
        <f t="array" ref="A46">IFERROR(
  _xlfn.TEXTJOIN(", ", TRUE,
    _xlfn._xlws.FILTER(copy_IDs!A:A, copy_IDs!B:B = B46)
  ),
  ""
)</f>
        <v>JG2</v>
      </c>
      <c r="B46" s="30" t="s">
        <v>317</v>
      </c>
      <c r="C46" s="4">
        <v>22</v>
      </c>
      <c r="D46" s="30" t="s">
        <v>34</v>
      </c>
      <c r="E46" s="30" t="s">
        <v>34</v>
      </c>
      <c r="F46" s="4">
        <v>14</v>
      </c>
      <c r="G46" s="4" t="s">
        <v>36</v>
      </c>
      <c r="H46" s="4" t="s">
        <v>36</v>
      </c>
      <c r="I46" s="4" t="s">
        <v>36</v>
      </c>
      <c r="J46" s="4" t="s">
        <v>36</v>
      </c>
      <c r="K46" s="4" t="s">
        <v>37</v>
      </c>
      <c r="L46" s="4" t="s">
        <v>36</v>
      </c>
      <c r="M46" s="4">
        <v>24</v>
      </c>
      <c r="N46" s="4" t="s">
        <v>36</v>
      </c>
      <c r="O46" s="4" t="s">
        <v>36</v>
      </c>
      <c r="P46" s="4" t="s">
        <v>38</v>
      </c>
      <c r="Q46" s="4" t="s">
        <v>36</v>
      </c>
      <c r="R46" s="4" t="s">
        <v>200</v>
      </c>
      <c r="S46" s="4" t="s">
        <v>42</v>
      </c>
      <c r="T46" s="4" t="s">
        <v>45</v>
      </c>
      <c r="U46" s="4" t="s">
        <v>1253</v>
      </c>
    </row>
    <row r="47" spans="1:21" x14ac:dyDescent="0.3">
      <c r="A47" t="str" cm="1">
        <f t="array" ref="A47">IFERROR(
  _xlfn.TEXTJOIN(", ", TRUE,
    _xlfn._xlws.FILTER(copy_IDs!A:A, copy_IDs!B:B = B47)
  ),
  ""
)</f>
        <v>JG188</v>
      </c>
      <c r="B47" s="30" t="s">
        <v>290</v>
      </c>
      <c r="C47" s="4">
        <v>23</v>
      </c>
      <c r="D47" s="30" t="s">
        <v>34</v>
      </c>
      <c r="E47" s="30" t="s">
        <v>34</v>
      </c>
      <c r="F47" s="4">
        <v>0</v>
      </c>
      <c r="G47" s="4" t="s">
        <v>37</v>
      </c>
      <c r="H47" s="4" t="s">
        <v>37</v>
      </c>
      <c r="I47" s="4" t="s">
        <v>37</v>
      </c>
      <c r="J47" s="4" t="s">
        <v>37</v>
      </c>
      <c r="K47" s="4" t="s">
        <v>36</v>
      </c>
      <c r="L47" s="4" t="s">
        <v>37</v>
      </c>
      <c r="M47" s="4">
        <v>7</v>
      </c>
      <c r="N47" s="4" t="s">
        <v>36</v>
      </c>
      <c r="O47" s="4" t="s">
        <v>36</v>
      </c>
      <c r="P47" s="4" t="s">
        <v>38</v>
      </c>
      <c r="Q47" s="4" t="s">
        <v>36</v>
      </c>
      <c r="R47" s="4" t="s">
        <v>201</v>
      </c>
      <c r="S47" s="4" t="s">
        <v>42</v>
      </c>
      <c r="T47" s="4" t="s">
        <v>45</v>
      </c>
      <c r="U47" s="4" t="s">
        <v>1253</v>
      </c>
    </row>
    <row r="48" spans="1:21" x14ac:dyDescent="0.3">
      <c r="A48" t="str" cm="1">
        <f t="array" ref="A48">IFERROR(
  _xlfn.TEXTJOIN(", ", TRUE,
    _xlfn._xlws.FILTER(copy_IDs!A:A, copy_IDs!B:B = B48)
  ),
  ""
)</f>
        <v>JG192</v>
      </c>
      <c r="B48" s="30" t="s">
        <v>281</v>
      </c>
      <c r="C48" s="4">
        <v>24</v>
      </c>
      <c r="D48" s="30" t="s">
        <v>34</v>
      </c>
      <c r="E48" s="30" t="s">
        <v>34</v>
      </c>
      <c r="F48" s="4">
        <v>1</v>
      </c>
      <c r="G48" s="4" t="s">
        <v>37</v>
      </c>
      <c r="H48" s="4" t="s">
        <v>37</v>
      </c>
      <c r="I48" s="4" t="s">
        <v>37</v>
      </c>
      <c r="J48" s="4" t="s">
        <v>37</v>
      </c>
      <c r="K48" s="4" t="s">
        <v>36</v>
      </c>
      <c r="L48" s="4" t="s">
        <v>36</v>
      </c>
      <c r="M48" s="4">
        <v>24</v>
      </c>
      <c r="N48" s="4" t="s">
        <v>36</v>
      </c>
      <c r="O48" s="4" t="s">
        <v>36</v>
      </c>
      <c r="P48" s="4" t="s">
        <v>38</v>
      </c>
      <c r="Q48" s="4" t="s">
        <v>36</v>
      </c>
      <c r="R48" s="4" t="s">
        <v>201</v>
      </c>
      <c r="S48" s="4" t="s">
        <v>42</v>
      </c>
      <c r="T48" s="4" t="s">
        <v>45</v>
      </c>
      <c r="U48" s="4" t="s">
        <v>1253</v>
      </c>
    </row>
    <row r="49" spans="1:21" x14ac:dyDescent="0.3">
      <c r="A49" t="str" cm="1">
        <f t="array" ref="A49">IFERROR(
  _xlfn.TEXTJOIN(", ", TRUE,
    _xlfn._xlws.FILTER(copy_IDs!A:A, copy_IDs!B:B = B49)
  ),
  ""
)</f>
        <v>JG169</v>
      </c>
      <c r="B49" s="30" t="s">
        <v>457</v>
      </c>
      <c r="C49" s="4">
        <v>1</v>
      </c>
      <c r="D49" s="30" t="s">
        <v>34</v>
      </c>
      <c r="E49" s="30" t="s">
        <v>34</v>
      </c>
      <c r="F49" s="4">
        <v>555</v>
      </c>
      <c r="G49" s="4" t="s">
        <v>36</v>
      </c>
      <c r="H49" s="4" t="s">
        <v>36</v>
      </c>
      <c r="I49" s="4" t="s">
        <v>36</v>
      </c>
      <c r="J49" s="4" t="s">
        <v>36</v>
      </c>
      <c r="K49" s="4" t="s">
        <v>37</v>
      </c>
      <c r="L49" s="4" t="s">
        <v>36</v>
      </c>
      <c r="M49" s="4">
        <v>1</v>
      </c>
      <c r="N49" s="4" t="s">
        <v>37</v>
      </c>
      <c r="O49" s="4" t="s">
        <v>36</v>
      </c>
      <c r="P49" s="4" t="s">
        <v>38</v>
      </c>
      <c r="Q49" s="4" t="s">
        <v>36</v>
      </c>
      <c r="R49" s="4" t="s">
        <v>204</v>
      </c>
      <c r="S49" s="4" t="s">
        <v>39</v>
      </c>
      <c r="T49" s="4" t="s">
        <v>45</v>
      </c>
      <c r="U49" s="4" t="s">
        <v>1254</v>
      </c>
    </row>
    <row r="50" spans="1:21" x14ac:dyDescent="0.3">
      <c r="A50" t="str" cm="1">
        <f t="array" ref="A50">IFERROR(
  _xlfn.TEXTJOIN(", ", TRUE,
    _xlfn._xlws.FILTER(copy_IDs!A:A, copy_IDs!B:B = B50)
  ),
  ""
)</f>
        <v>JG126</v>
      </c>
      <c r="B50" s="30" t="s">
        <v>456</v>
      </c>
      <c r="C50" s="4">
        <v>2</v>
      </c>
      <c r="D50" s="30" t="s">
        <v>34</v>
      </c>
      <c r="E50" s="30" t="s">
        <v>34</v>
      </c>
      <c r="F50" s="4">
        <v>0</v>
      </c>
      <c r="G50" s="4" t="s">
        <v>37</v>
      </c>
      <c r="H50" s="4" t="s">
        <v>37</v>
      </c>
      <c r="I50" s="4" t="s">
        <v>37</v>
      </c>
      <c r="J50" s="4" t="s">
        <v>37</v>
      </c>
      <c r="K50" s="4" t="s">
        <v>36</v>
      </c>
      <c r="L50" s="4" t="s">
        <v>37</v>
      </c>
      <c r="M50" s="4">
        <v>16</v>
      </c>
      <c r="N50" s="4" t="s">
        <v>36</v>
      </c>
      <c r="O50" s="4" t="s">
        <v>36</v>
      </c>
      <c r="P50" s="4" t="s">
        <v>38</v>
      </c>
      <c r="Q50" s="4" t="s">
        <v>36</v>
      </c>
      <c r="R50" s="4" t="s">
        <v>201</v>
      </c>
      <c r="S50" s="4" t="s">
        <v>42</v>
      </c>
      <c r="T50" s="4" t="s">
        <v>45</v>
      </c>
      <c r="U50" s="4" t="s">
        <v>1254</v>
      </c>
    </row>
    <row r="51" spans="1:21" x14ac:dyDescent="0.3">
      <c r="A51" t="str" cm="1">
        <f t="array" ref="A51">IFERROR(
  _xlfn.TEXTJOIN(", ", TRUE,
    _xlfn._xlws.FILTER(copy_IDs!A:A, copy_IDs!B:B = B51)
  ),
  ""
)</f>
        <v>JG125</v>
      </c>
      <c r="B51" s="30" t="s">
        <v>455</v>
      </c>
      <c r="C51" s="4">
        <v>3</v>
      </c>
      <c r="D51" s="30" t="s">
        <v>34</v>
      </c>
      <c r="E51" s="30" t="s">
        <v>34</v>
      </c>
      <c r="F51" s="4">
        <v>17</v>
      </c>
      <c r="G51" s="4" t="s">
        <v>36</v>
      </c>
      <c r="H51" s="4" t="s">
        <v>36</v>
      </c>
      <c r="I51" s="4" t="s">
        <v>36</v>
      </c>
      <c r="J51" s="4" t="s">
        <v>36</v>
      </c>
      <c r="K51" s="4" t="s">
        <v>37</v>
      </c>
      <c r="L51" s="4" t="s">
        <v>36</v>
      </c>
      <c r="M51" s="4">
        <v>24</v>
      </c>
      <c r="N51" s="4" t="s">
        <v>36</v>
      </c>
      <c r="O51" s="4" t="s">
        <v>36</v>
      </c>
      <c r="P51" s="4" t="s">
        <v>38</v>
      </c>
      <c r="Q51" s="4" t="s">
        <v>36</v>
      </c>
      <c r="R51" s="4" t="s">
        <v>308</v>
      </c>
      <c r="S51" s="4" t="s">
        <v>43</v>
      </c>
      <c r="T51" s="4" t="s">
        <v>45</v>
      </c>
      <c r="U51" s="4" t="s">
        <v>1254</v>
      </c>
    </row>
    <row r="52" spans="1:21" x14ac:dyDescent="0.3">
      <c r="A52" t="str" cm="1">
        <f t="array" ref="A52">IFERROR(
  _xlfn.TEXTJOIN(", ", TRUE,
    _xlfn._xlws.FILTER(copy_IDs!A:A, copy_IDs!B:B = B52)
  ),
  ""
)</f>
        <v/>
      </c>
      <c r="B52" s="30" t="s">
        <v>454</v>
      </c>
      <c r="C52" s="4">
        <v>4</v>
      </c>
      <c r="D52" s="30" t="s">
        <v>34</v>
      </c>
      <c r="E52" s="30" t="s">
        <v>34</v>
      </c>
      <c r="F52" s="4" t="s">
        <v>38</v>
      </c>
      <c r="G52" s="4" t="s">
        <v>38</v>
      </c>
      <c r="H52" s="4" t="s">
        <v>247</v>
      </c>
      <c r="I52" s="4" t="s">
        <v>38</v>
      </c>
      <c r="J52" s="4" t="s">
        <v>38</v>
      </c>
      <c r="K52" s="4" t="s">
        <v>38</v>
      </c>
      <c r="L52" s="4" t="s">
        <v>38</v>
      </c>
      <c r="M52" s="4" t="s">
        <v>38</v>
      </c>
      <c r="N52" s="4" t="s">
        <v>38</v>
      </c>
      <c r="O52" s="4" t="s">
        <v>36</v>
      </c>
      <c r="P52" s="4" t="s">
        <v>38</v>
      </c>
      <c r="Q52" s="4" t="s">
        <v>36</v>
      </c>
      <c r="R52" s="4" t="s">
        <v>38</v>
      </c>
      <c r="S52" s="4" t="s">
        <v>247</v>
      </c>
      <c r="T52" s="4" t="s">
        <v>45</v>
      </c>
      <c r="U52" s="4" t="s">
        <v>1254</v>
      </c>
    </row>
    <row r="53" spans="1:21" x14ac:dyDescent="0.3">
      <c r="A53" t="str" cm="1">
        <f t="array" ref="A53">IFERROR(
  _xlfn.TEXTJOIN(", ", TRUE,
    _xlfn._xlws.FILTER(copy_IDs!A:A, copy_IDs!B:B = B53)
  ),
  ""
)</f>
        <v>JG124</v>
      </c>
      <c r="B53" s="30" t="s">
        <v>453</v>
      </c>
      <c r="C53" s="4">
        <v>4</v>
      </c>
      <c r="D53" s="30" t="s">
        <v>34</v>
      </c>
      <c r="E53" s="30" t="s">
        <v>34</v>
      </c>
      <c r="F53" s="4" t="s">
        <v>38</v>
      </c>
      <c r="G53" s="4" t="s">
        <v>38</v>
      </c>
      <c r="H53" s="4" t="s">
        <v>247</v>
      </c>
      <c r="I53" s="4" t="s">
        <v>38</v>
      </c>
      <c r="J53" s="4" t="s">
        <v>38</v>
      </c>
      <c r="K53" s="4" t="s">
        <v>38</v>
      </c>
      <c r="L53" s="4" t="s">
        <v>38</v>
      </c>
      <c r="M53" s="4" t="s">
        <v>38</v>
      </c>
      <c r="N53" s="4" t="s">
        <v>38</v>
      </c>
      <c r="O53" s="4" t="s">
        <v>36</v>
      </c>
      <c r="P53" s="4" t="s">
        <v>38</v>
      </c>
      <c r="Q53" s="4" t="s">
        <v>36</v>
      </c>
      <c r="R53" s="4" t="s">
        <v>38</v>
      </c>
      <c r="S53" s="4" t="s">
        <v>247</v>
      </c>
      <c r="T53" s="4" t="s">
        <v>45</v>
      </c>
      <c r="U53" s="4" t="s">
        <v>1254</v>
      </c>
    </row>
    <row r="54" spans="1:21" x14ac:dyDescent="0.3">
      <c r="A54" t="str" cm="1">
        <f t="array" ref="A54">IFERROR(
  _xlfn.TEXTJOIN(", ", TRUE,
    _xlfn._xlws.FILTER(copy_IDs!A:A, copy_IDs!B:B = B54)
  ),
  ""
)</f>
        <v>JG153, JG193</v>
      </c>
      <c r="B54" s="30" t="s">
        <v>452</v>
      </c>
      <c r="C54" s="4">
        <v>5</v>
      </c>
      <c r="D54" s="30" t="s">
        <v>34</v>
      </c>
      <c r="E54" s="30" t="s">
        <v>34</v>
      </c>
      <c r="F54" s="4">
        <v>1</v>
      </c>
      <c r="G54" s="4" t="s">
        <v>37</v>
      </c>
      <c r="H54" s="4" t="s">
        <v>37</v>
      </c>
      <c r="I54" s="4" t="s">
        <v>37</v>
      </c>
      <c r="J54" s="4" t="s">
        <v>37</v>
      </c>
      <c r="K54" s="4" t="s">
        <v>36</v>
      </c>
      <c r="L54" s="4" t="s">
        <v>36</v>
      </c>
      <c r="M54" s="4">
        <v>72</v>
      </c>
      <c r="N54" s="4" t="s">
        <v>36</v>
      </c>
      <c r="O54" s="4" t="s">
        <v>36</v>
      </c>
      <c r="P54" s="4" t="s">
        <v>38</v>
      </c>
      <c r="Q54" s="4" t="s">
        <v>36</v>
      </c>
      <c r="R54" s="4" t="s">
        <v>201</v>
      </c>
      <c r="S54" s="4" t="s">
        <v>42</v>
      </c>
      <c r="T54" s="4" t="s">
        <v>45</v>
      </c>
      <c r="U54" s="4" t="s">
        <v>1254</v>
      </c>
    </row>
    <row r="55" spans="1:21" x14ac:dyDescent="0.3">
      <c r="A55" t="str" cm="1">
        <f t="array" ref="A55">IFERROR(
  _xlfn.TEXTJOIN(", ", TRUE,
    _xlfn._xlws.FILTER(copy_IDs!A:A, copy_IDs!B:B = B55)
  ),
  ""
)</f>
        <v>JG123</v>
      </c>
      <c r="B55" s="30" t="s">
        <v>451</v>
      </c>
      <c r="C55" s="4">
        <v>5</v>
      </c>
      <c r="D55" s="30" t="s">
        <v>34</v>
      </c>
      <c r="E55" s="30" t="s">
        <v>34</v>
      </c>
      <c r="F55" s="4">
        <v>2</v>
      </c>
      <c r="G55" s="4" t="s">
        <v>36</v>
      </c>
      <c r="H55" s="4" t="s">
        <v>37</v>
      </c>
      <c r="I55" s="4" t="s">
        <v>37</v>
      </c>
      <c r="J55" s="4" t="s">
        <v>37</v>
      </c>
      <c r="K55" s="4" t="s">
        <v>36</v>
      </c>
      <c r="L55" s="4" t="s">
        <v>36</v>
      </c>
      <c r="M55" s="4">
        <v>30</v>
      </c>
      <c r="N55" s="4" t="s">
        <v>36</v>
      </c>
      <c r="O55" s="4" t="s">
        <v>36</v>
      </c>
      <c r="P55" s="4" t="s">
        <v>38</v>
      </c>
      <c r="Q55" s="4" t="s">
        <v>36</v>
      </c>
      <c r="R55" s="4" t="s">
        <v>201</v>
      </c>
      <c r="S55" s="4" t="s">
        <v>42</v>
      </c>
      <c r="T55" s="4" t="s">
        <v>45</v>
      </c>
      <c r="U55" s="4" t="s">
        <v>1254</v>
      </c>
    </row>
    <row r="56" spans="1:21" x14ac:dyDescent="0.3">
      <c r="A56" t="str" cm="1">
        <f t="array" ref="A56">IFERROR(
  _xlfn.TEXTJOIN(", ", TRUE,
    _xlfn._xlws.FILTER(copy_IDs!A:A, copy_IDs!B:B = B56)
  ),
  ""
)</f>
        <v/>
      </c>
      <c r="B56" s="30" t="s">
        <v>450</v>
      </c>
      <c r="C56" s="4">
        <v>8</v>
      </c>
      <c r="D56" s="30" t="s">
        <v>34</v>
      </c>
      <c r="E56" s="30" t="s">
        <v>34</v>
      </c>
      <c r="F56" s="4">
        <v>8</v>
      </c>
      <c r="G56" s="4" t="s">
        <v>36</v>
      </c>
      <c r="H56" s="4" t="s">
        <v>36</v>
      </c>
      <c r="I56" s="4" t="s">
        <v>36</v>
      </c>
      <c r="J56" s="4" t="s">
        <v>36</v>
      </c>
      <c r="K56" s="4" t="s">
        <v>37</v>
      </c>
      <c r="L56" s="4" t="s">
        <v>36</v>
      </c>
      <c r="M56" s="4">
        <v>3</v>
      </c>
      <c r="N56" s="4" t="s">
        <v>36</v>
      </c>
      <c r="O56" s="4" t="s">
        <v>36</v>
      </c>
      <c r="P56" s="4" t="s">
        <v>38</v>
      </c>
      <c r="Q56" s="4" t="s">
        <v>36</v>
      </c>
      <c r="R56" s="4" t="s">
        <v>203</v>
      </c>
      <c r="S56" s="4" t="s">
        <v>42</v>
      </c>
      <c r="T56" s="4" t="s">
        <v>45</v>
      </c>
      <c r="U56" s="4" t="s">
        <v>1254</v>
      </c>
    </row>
    <row r="57" spans="1:21" x14ac:dyDescent="0.3">
      <c r="A57" t="str" cm="1">
        <f t="array" ref="A57">IFERROR(
  _xlfn.TEXTJOIN(", ", TRUE,
    _xlfn._xlws.FILTER(copy_IDs!A:A, copy_IDs!B:B = B57)
  ),
  ""
)</f>
        <v/>
      </c>
      <c r="B57" s="30" t="s">
        <v>449</v>
      </c>
      <c r="C57" s="4">
        <v>8</v>
      </c>
      <c r="D57" s="30" t="s">
        <v>34</v>
      </c>
      <c r="E57" s="30" t="s">
        <v>34</v>
      </c>
      <c r="F57" s="4" t="s">
        <v>38</v>
      </c>
      <c r="G57" s="4" t="s">
        <v>38</v>
      </c>
      <c r="H57" s="4" t="s">
        <v>247</v>
      </c>
      <c r="I57" s="4" t="s">
        <v>38</v>
      </c>
      <c r="J57" s="4" t="s">
        <v>38</v>
      </c>
      <c r="K57" s="4" t="s">
        <v>38</v>
      </c>
      <c r="L57" s="4" t="s">
        <v>38</v>
      </c>
      <c r="M57" s="4" t="s">
        <v>38</v>
      </c>
      <c r="N57" s="4" t="s">
        <v>38</v>
      </c>
      <c r="O57" s="4" t="s">
        <v>36</v>
      </c>
      <c r="P57" s="4" t="s">
        <v>38</v>
      </c>
      <c r="Q57" s="4" t="s">
        <v>36</v>
      </c>
      <c r="R57" s="4" t="s">
        <v>38</v>
      </c>
      <c r="S57" s="4" t="s">
        <v>247</v>
      </c>
      <c r="T57" s="4" t="s">
        <v>45</v>
      </c>
      <c r="U57" s="4" t="s">
        <v>1254</v>
      </c>
    </row>
    <row r="58" spans="1:21" x14ac:dyDescent="0.3">
      <c r="A58" t="str" cm="1">
        <f t="array" ref="A58">IFERROR(
  _xlfn.TEXTJOIN(", ", TRUE,
    _xlfn._xlws.FILTER(copy_IDs!A:A, copy_IDs!B:B = B58)
  ),
  ""
)</f>
        <v>JG67, JG72, JG74</v>
      </c>
      <c r="B58" s="30" t="s">
        <v>448</v>
      </c>
      <c r="C58" s="4">
        <v>11</v>
      </c>
      <c r="D58" s="30" t="s">
        <v>34</v>
      </c>
      <c r="E58" s="30" t="s">
        <v>34</v>
      </c>
      <c r="F58" s="4">
        <v>6</v>
      </c>
      <c r="G58" s="4" t="s">
        <v>36</v>
      </c>
      <c r="H58" s="4" t="s">
        <v>36</v>
      </c>
      <c r="I58" s="4" t="s">
        <v>36</v>
      </c>
      <c r="J58" s="4" t="s">
        <v>36</v>
      </c>
      <c r="K58" s="4" t="s">
        <v>37</v>
      </c>
      <c r="L58" s="4" t="s">
        <v>36</v>
      </c>
      <c r="M58" s="4">
        <v>24</v>
      </c>
      <c r="N58" s="4" t="s">
        <v>37</v>
      </c>
      <c r="O58" s="4" t="s">
        <v>36</v>
      </c>
      <c r="P58" s="4" t="s">
        <v>38</v>
      </c>
      <c r="Q58" s="4" t="s">
        <v>36</v>
      </c>
      <c r="R58" s="4" t="s">
        <v>200</v>
      </c>
      <c r="S58" s="4" t="s">
        <v>205</v>
      </c>
      <c r="T58" s="4" t="s">
        <v>45</v>
      </c>
      <c r="U58" s="4" t="s">
        <v>1253</v>
      </c>
    </row>
    <row r="59" spans="1:21" x14ac:dyDescent="0.3">
      <c r="A59" t="str" cm="1">
        <f t="array" ref="A59">IFERROR(
  _xlfn.TEXTJOIN(", ", TRUE,
    _xlfn._xlws.FILTER(copy_IDs!A:A, copy_IDs!B:B = B59)
  ),
  ""
)</f>
        <v/>
      </c>
      <c r="B59" s="30" t="s">
        <v>447</v>
      </c>
      <c r="C59" s="4">
        <v>14</v>
      </c>
      <c r="D59" s="30" t="s">
        <v>34</v>
      </c>
      <c r="E59" s="30" t="s">
        <v>34</v>
      </c>
      <c r="F59" s="4">
        <v>1</v>
      </c>
      <c r="G59" s="4" t="s">
        <v>37</v>
      </c>
      <c r="H59" s="4" t="s">
        <v>37</v>
      </c>
      <c r="I59" s="4" t="s">
        <v>37</v>
      </c>
      <c r="J59" s="4" t="s">
        <v>37</v>
      </c>
      <c r="K59" s="4" t="s">
        <v>36</v>
      </c>
      <c r="L59" s="4" t="s">
        <v>36</v>
      </c>
      <c r="M59" s="4">
        <v>30</v>
      </c>
      <c r="N59" s="4" t="s">
        <v>36</v>
      </c>
      <c r="O59" s="4" t="s">
        <v>37</v>
      </c>
      <c r="P59" s="4" t="s">
        <v>38</v>
      </c>
      <c r="Q59" s="4" t="s">
        <v>36</v>
      </c>
      <c r="R59" s="4" t="s">
        <v>200</v>
      </c>
      <c r="S59" s="4" t="s">
        <v>42</v>
      </c>
      <c r="T59" s="4" t="s">
        <v>45</v>
      </c>
      <c r="U59" s="4" t="s">
        <v>1253</v>
      </c>
    </row>
    <row r="60" spans="1:21" x14ac:dyDescent="0.3">
      <c r="A60" t="str" cm="1">
        <f t="array" ref="A60">IFERROR(
  _xlfn.TEXTJOIN(", ", TRUE,
    _xlfn._xlws.FILTER(copy_IDs!A:A, copy_IDs!B:B = B60)
  ),
  ""
)</f>
        <v/>
      </c>
      <c r="B60" s="30" t="s">
        <v>446</v>
      </c>
      <c r="C60" s="4">
        <v>17</v>
      </c>
      <c r="D60" s="30" t="s">
        <v>34</v>
      </c>
      <c r="E60" s="30" t="s">
        <v>34</v>
      </c>
      <c r="F60" s="4">
        <v>36</v>
      </c>
      <c r="G60" s="4" t="s">
        <v>36</v>
      </c>
      <c r="H60" s="4" t="s">
        <v>36</v>
      </c>
      <c r="I60" s="4" t="s">
        <v>36</v>
      </c>
      <c r="J60" s="4" t="s">
        <v>36</v>
      </c>
      <c r="K60" s="4" t="s">
        <v>37</v>
      </c>
      <c r="L60" s="4" t="s">
        <v>36</v>
      </c>
      <c r="M60" s="4">
        <v>3</v>
      </c>
      <c r="N60" s="4" t="s">
        <v>37</v>
      </c>
      <c r="O60" s="4" t="s">
        <v>36</v>
      </c>
      <c r="P60" s="4" t="s">
        <v>38</v>
      </c>
      <c r="Q60" s="4" t="s">
        <v>36</v>
      </c>
      <c r="R60" s="4" t="s">
        <v>204</v>
      </c>
      <c r="S60" s="4" t="s">
        <v>39</v>
      </c>
      <c r="T60" s="4" t="s">
        <v>45</v>
      </c>
      <c r="U60" s="4" t="s">
        <v>1253</v>
      </c>
    </row>
    <row r="61" spans="1:21" x14ac:dyDescent="0.3">
      <c r="A61" t="str" cm="1">
        <f t="array" ref="A61">IFERROR(
  _xlfn.TEXTJOIN(", ", TRUE,
    _xlfn._xlws.FILTER(copy_IDs!A:A, copy_IDs!B:B = B61)
  ),
  ""
)</f>
        <v>JG19</v>
      </c>
      <c r="B61" s="30" t="s">
        <v>445</v>
      </c>
      <c r="C61" s="4">
        <v>17</v>
      </c>
      <c r="D61" s="30" t="s">
        <v>34</v>
      </c>
      <c r="E61" s="30" t="s">
        <v>34</v>
      </c>
      <c r="F61" s="4">
        <v>0</v>
      </c>
      <c r="G61" s="4" t="s">
        <v>37</v>
      </c>
      <c r="H61" s="4" t="s">
        <v>37</v>
      </c>
      <c r="I61" s="4" t="s">
        <v>37</v>
      </c>
      <c r="J61" s="4" t="s">
        <v>37</v>
      </c>
      <c r="K61" s="4" t="s">
        <v>36</v>
      </c>
      <c r="L61" s="4" t="s">
        <v>37</v>
      </c>
      <c r="M61" s="4">
        <v>2</v>
      </c>
      <c r="N61" s="4" t="s">
        <v>36</v>
      </c>
      <c r="O61" s="4" t="s">
        <v>36</v>
      </c>
      <c r="P61" s="4" t="s">
        <v>38</v>
      </c>
      <c r="Q61" s="4" t="s">
        <v>36</v>
      </c>
      <c r="R61" s="4" t="s">
        <v>200</v>
      </c>
      <c r="S61" s="4" t="s">
        <v>43</v>
      </c>
      <c r="T61" s="4" t="s">
        <v>45</v>
      </c>
      <c r="U61" s="4" t="s">
        <v>1253</v>
      </c>
    </row>
    <row r="62" spans="1:21" x14ac:dyDescent="0.3">
      <c r="A62" t="str" cm="1">
        <f t="array" ref="A62">IFERROR(
  _xlfn.TEXTJOIN(", ", TRUE,
    _xlfn._xlws.FILTER(copy_IDs!A:A, copy_IDs!B:B = B62)
  ),
  ""
)</f>
        <v>JG9</v>
      </c>
      <c r="B62" s="30" t="s">
        <v>444</v>
      </c>
      <c r="C62" s="4">
        <v>20</v>
      </c>
      <c r="D62" s="30" t="s">
        <v>34</v>
      </c>
      <c r="E62" s="30" t="s">
        <v>34</v>
      </c>
      <c r="F62" s="4">
        <v>0</v>
      </c>
      <c r="G62" s="4" t="s">
        <v>37</v>
      </c>
      <c r="H62" s="4" t="s">
        <v>37</v>
      </c>
      <c r="I62" s="4" t="s">
        <v>37</v>
      </c>
      <c r="J62" s="4" t="s">
        <v>37</v>
      </c>
      <c r="K62" s="4" t="s">
        <v>36</v>
      </c>
      <c r="L62" s="4" t="s">
        <v>37</v>
      </c>
      <c r="M62" s="4">
        <v>4</v>
      </c>
      <c r="N62" s="4" t="s">
        <v>36</v>
      </c>
      <c r="O62" s="4" t="s">
        <v>36</v>
      </c>
      <c r="P62" s="4" t="s">
        <v>38</v>
      </c>
      <c r="Q62" s="4" t="s">
        <v>36</v>
      </c>
      <c r="R62" s="4" t="s">
        <v>201</v>
      </c>
      <c r="S62" s="4" t="s">
        <v>43</v>
      </c>
      <c r="T62" s="4" t="s">
        <v>45</v>
      </c>
      <c r="U62" s="4" t="s">
        <v>1253</v>
      </c>
    </row>
    <row r="63" spans="1:21" x14ac:dyDescent="0.3">
      <c r="A63" t="str" cm="1">
        <f t="array" ref="A63">IFERROR(
  _xlfn.TEXTJOIN(", ", TRUE,
    _xlfn._xlws.FILTER(copy_IDs!A:A, copy_IDs!B:B = B63)
  ),
  ""
)</f>
        <v>JG23</v>
      </c>
      <c r="B63" s="30" t="s">
        <v>443</v>
      </c>
      <c r="C63" s="4">
        <v>20</v>
      </c>
      <c r="D63" s="30" t="s">
        <v>34</v>
      </c>
      <c r="E63" s="30" t="s">
        <v>34</v>
      </c>
      <c r="F63" s="4">
        <v>0</v>
      </c>
      <c r="G63" s="4" t="s">
        <v>37</v>
      </c>
      <c r="H63" s="4" t="s">
        <v>37</v>
      </c>
      <c r="I63" s="4" t="s">
        <v>37</v>
      </c>
      <c r="J63" s="4" t="s">
        <v>37</v>
      </c>
      <c r="K63" s="4" t="s">
        <v>36</v>
      </c>
      <c r="L63" s="4" t="s">
        <v>37</v>
      </c>
      <c r="M63" s="4">
        <v>8</v>
      </c>
      <c r="N63" s="4" t="s">
        <v>36</v>
      </c>
      <c r="O63" s="4" t="s">
        <v>36</v>
      </c>
      <c r="P63" s="4" t="s">
        <v>38</v>
      </c>
      <c r="Q63" s="4" t="s">
        <v>36</v>
      </c>
      <c r="R63" s="4" t="s">
        <v>203</v>
      </c>
      <c r="S63" s="4" t="s">
        <v>43</v>
      </c>
      <c r="T63" s="4" t="s">
        <v>45</v>
      </c>
      <c r="U63" s="4" t="s">
        <v>1253</v>
      </c>
    </row>
    <row r="64" spans="1:21" x14ac:dyDescent="0.3">
      <c r="A64" t="str" cm="1">
        <f t="array" ref="A64">IFERROR(
  _xlfn.TEXTJOIN(", ", TRUE,
    _xlfn._xlws.FILTER(copy_IDs!A:A, copy_IDs!B:B = B64)
  ),
  ""
)</f>
        <v/>
      </c>
      <c r="B64" s="30" t="s">
        <v>442</v>
      </c>
      <c r="C64" s="4">
        <v>22</v>
      </c>
      <c r="D64" s="30" t="s">
        <v>34</v>
      </c>
      <c r="E64" s="30" t="s">
        <v>34</v>
      </c>
      <c r="F64" s="4">
        <v>7</v>
      </c>
      <c r="G64" s="4" t="s">
        <v>36</v>
      </c>
      <c r="H64" s="4" t="s">
        <v>36</v>
      </c>
      <c r="I64" s="4" t="s">
        <v>36</v>
      </c>
      <c r="J64" s="4" t="s">
        <v>36</v>
      </c>
      <c r="K64" s="4" t="s">
        <v>37</v>
      </c>
      <c r="L64" s="4" t="s">
        <v>36</v>
      </c>
      <c r="M64" s="4">
        <v>24</v>
      </c>
      <c r="N64" s="4" t="s">
        <v>36</v>
      </c>
      <c r="O64" s="4" t="s">
        <v>36</v>
      </c>
      <c r="P64" s="4" t="s">
        <v>38</v>
      </c>
      <c r="Q64" s="4" t="s">
        <v>36</v>
      </c>
      <c r="R64" s="4" t="s">
        <v>203</v>
      </c>
      <c r="S64" s="4" t="s">
        <v>43</v>
      </c>
      <c r="T64" s="4" t="s">
        <v>45</v>
      </c>
      <c r="U64" s="4" t="s">
        <v>1253</v>
      </c>
    </row>
    <row r="65" spans="1:21" x14ac:dyDescent="0.3">
      <c r="A65" t="str" cm="1">
        <f t="array" ref="A65">IFERROR(
  _xlfn.TEXTJOIN(", ", TRUE,
    _xlfn._xlws.FILTER(copy_IDs!A:A, copy_IDs!B:B = B65)
  ),
  ""
)</f>
        <v/>
      </c>
      <c r="B65" s="30" t="s">
        <v>441</v>
      </c>
      <c r="C65" s="4">
        <v>22</v>
      </c>
      <c r="D65" s="30" t="s">
        <v>34</v>
      </c>
      <c r="E65" s="30" t="s">
        <v>34</v>
      </c>
      <c r="F65" s="4">
        <v>0</v>
      </c>
      <c r="G65" s="4" t="s">
        <v>37</v>
      </c>
      <c r="H65" s="4" t="s">
        <v>37</v>
      </c>
      <c r="I65" s="4" t="s">
        <v>37</v>
      </c>
      <c r="J65" s="4" t="s">
        <v>37</v>
      </c>
      <c r="K65" s="4" t="s">
        <v>36</v>
      </c>
      <c r="L65" s="4" t="s">
        <v>37</v>
      </c>
      <c r="M65" s="4">
        <v>24</v>
      </c>
      <c r="N65" s="4" t="s">
        <v>36</v>
      </c>
      <c r="O65" s="4" t="s">
        <v>36</v>
      </c>
      <c r="P65" s="4" t="s">
        <v>38</v>
      </c>
      <c r="Q65" s="4" t="s">
        <v>36</v>
      </c>
      <c r="R65" s="4" t="s">
        <v>203</v>
      </c>
      <c r="S65" s="4" t="s">
        <v>42</v>
      </c>
      <c r="T65" s="4" t="s">
        <v>45</v>
      </c>
      <c r="U65" s="4" t="s">
        <v>1253</v>
      </c>
    </row>
    <row r="66" spans="1:21" x14ac:dyDescent="0.3">
      <c r="A66" t="str" cm="1">
        <f t="array" ref="A66">IFERROR(
  _xlfn.TEXTJOIN(", ", TRUE,
    _xlfn._xlws.FILTER(copy_IDs!A:A, copy_IDs!B:B = B66)
  ),
  ""
)</f>
        <v/>
      </c>
      <c r="B66" s="30" t="s">
        <v>440</v>
      </c>
      <c r="C66" s="4">
        <v>13</v>
      </c>
      <c r="D66" s="30" t="s">
        <v>34</v>
      </c>
      <c r="E66" s="30" t="s">
        <v>1258</v>
      </c>
      <c r="F66" s="4">
        <v>8</v>
      </c>
      <c r="G66" s="4" t="s">
        <v>36</v>
      </c>
      <c r="H66" s="4" t="s">
        <v>36</v>
      </c>
      <c r="I66" s="4" t="s">
        <v>36</v>
      </c>
      <c r="J66" s="4" t="s">
        <v>36</v>
      </c>
      <c r="K66" s="4" t="s">
        <v>37</v>
      </c>
      <c r="L66" s="4" t="s">
        <v>36</v>
      </c>
      <c r="M66" s="4" t="s">
        <v>38</v>
      </c>
      <c r="N66" s="4" t="s">
        <v>36</v>
      </c>
      <c r="O66" s="4" t="s">
        <v>37</v>
      </c>
      <c r="P66" s="4" t="s">
        <v>38</v>
      </c>
      <c r="Q66" s="4" t="s">
        <v>36</v>
      </c>
      <c r="R66" s="4" t="s">
        <v>38</v>
      </c>
      <c r="S66" s="4" t="s">
        <v>247</v>
      </c>
      <c r="T66" s="4" t="s">
        <v>45</v>
      </c>
      <c r="U66" s="4" t="s">
        <v>1253</v>
      </c>
    </row>
    <row r="67" spans="1:21" x14ac:dyDescent="0.3">
      <c r="A67" t="str" cm="1">
        <f t="array" ref="A67">IFERROR(
  _xlfn.TEXTJOIN(", ", TRUE,
    _xlfn._xlws.FILTER(copy_IDs!A:A, copy_IDs!B:B = B67)
  ),
  ""
)</f>
        <v/>
      </c>
      <c r="B67" s="30" t="s">
        <v>439</v>
      </c>
      <c r="C67" s="4">
        <v>18</v>
      </c>
      <c r="D67" s="30" t="s">
        <v>34</v>
      </c>
      <c r="E67" s="30" t="s">
        <v>1258</v>
      </c>
      <c r="F67" s="4">
        <v>6</v>
      </c>
      <c r="G67" s="4" t="s">
        <v>36</v>
      </c>
      <c r="H67" s="4" t="s">
        <v>36</v>
      </c>
      <c r="I67" s="4" t="s">
        <v>36</v>
      </c>
      <c r="J67" s="4" t="s">
        <v>36</v>
      </c>
      <c r="K67" s="4" t="s">
        <v>37</v>
      </c>
      <c r="L67" s="4" t="s">
        <v>36</v>
      </c>
      <c r="M67" s="4" t="s">
        <v>38</v>
      </c>
      <c r="N67" s="4" t="s">
        <v>36</v>
      </c>
      <c r="O67" s="4" t="s">
        <v>36</v>
      </c>
      <c r="P67" s="4" t="s">
        <v>38</v>
      </c>
      <c r="Q67" s="4" t="s">
        <v>36</v>
      </c>
      <c r="R67" s="4" t="s">
        <v>38</v>
      </c>
      <c r="S67" s="4" t="s">
        <v>247</v>
      </c>
      <c r="T67" s="4" t="s">
        <v>45</v>
      </c>
      <c r="U67" s="4" t="s">
        <v>1253</v>
      </c>
    </row>
    <row r="68" spans="1:21" x14ac:dyDescent="0.3">
      <c r="A68" t="str" cm="1">
        <f t="array" ref="A68">IFERROR(
  _xlfn.TEXTJOIN(", ", TRUE,
    _xlfn._xlws.FILTER(copy_IDs!A:A, copy_IDs!B:B = B68)
  ),
  ""
)</f>
        <v>JG152</v>
      </c>
      <c r="B68" s="30" t="s">
        <v>438</v>
      </c>
      <c r="C68" s="4">
        <v>1</v>
      </c>
      <c r="D68" s="30" t="s">
        <v>34</v>
      </c>
      <c r="E68" s="30" t="s">
        <v>34</v>
      </c>
      <c r="F68" s="4">
        <v>540</v>
      </c>
      <c r="G68" s="4" t="s">
        <v>36</v>
      </c>
      <c r="H68" s="4" t="s">
        <v>36</v>
      </c>
      <c r="I68" s="4" t="s">
        <v>36</v>
      </c>
      <c r="J68" s="4" t="s">
        <v>36</v>
      </c>
      <c r="K68" s="4" t="s">
        <v>37</v>
      </c>
      <c r="L68" s="4" t="s">
        <v>36</v>
      </c>
      <c r="M68" s="4">
        <v>36</v>
      </c>
      <c r="N68" s="4" t="s">
        <v>37</v>
      </c>
      <c r="O68" s="4" t="s">
        <v>36</v>
      </c>
      <c r="P68" s="4" t="s">
        <v>38</v>
      </c>
      <c r="Q68" s="4" t="s">
        <v>36</v>
      </c>
      <c r="R68" s="4" t="s">
        <v>204</v>
      </c>
      <c r="S68" s="4" t="s">
        <v>39</v>
      </c>
      <c r="T68" s="4" t="s">
        <v>45</v>
      </c>
      <c r="U68" s="4" t="s">
        <v>1254</v>
      </c>
    </row>
    <row r="69" spans="1:21" x14ac:dyDescent="0.3">
      <c r="A69" t="str" cm="1">
        <f t="array" ref="A69">IFERROR(
  _xlfn.TEXTJOIN(", ", TRUE,
    _xlfn._xlws.FILTER(copy_IDs!A:A, copy_IDs!B:B = B69)
  ),
  ""
)</f>
        <v>JG156</v>
      </c>
      <c r="B69" s="30" t="s">
        <v>437</v>
      </c>
      <c r="C69" s="4">
        <v>2</v>
      </c>
      <c r="D69" s="30" t="s">
        <v>34</v>
      </c>
      <c r="E69" s="30" t="s">
        <v>34</v>
      </c>
      <c r="F69" s="4">
        <v>4</v>
      </c>
      <c r="G69" s="4" t="s">
        <v>36</v>
      </c>
      <c r="H69" s="4" t="s">
        <v>36</v>
      </c>
      <c r="I69" s="4" t="s">
        <v>36</v>
      </c>
      <c r="J69" s="4" t="s">
        <v>37</v>
      </c>
      <c r="K69" s="4" t="s">
        <v>36</v>
      </c>
      <c r="L69" s="4" t="s">
        <v>36</v>
      </c>
      <c r="M69" s="4">
        <v>12</v>
      </c>
      <c r="N69" s="4" t="s">
        <v>36</v>
      </c>
      <c r="O69" s="4" t="s">
        <v>36</v>
      </c>
      <c r="P69" s="4" t="s">
        <v>38</v>
      </c>
      <c r="Q69" s="4" t="s">
        <v>36</v>
      </c>
      <c r="R69" s="4" t="s">
        <v>201</v>
      </c>
      <c r="S69" s="4" t="s">
        <v>42</v>
      </c>
      <c r="T69" s="4" t="s">
        <v>45</v>
      </c>
      <c r="U69" s="4" t="s">
        <v>1254</v>
      </c>
    </row>
    <row r="70" spans="1:21" x14ac:dyDescent="0.3">
      <c r="A70" t="str" cm="1">
        <f t="array" ref="A70">IFERROR(
  _xlfn.TEXTJOIN(", ", TRUE,
    _xlfn._xlws.FILTER(copy_IDs!A:A, copy_IDs!B:B = B70)
  ),
  ""
)</f>
        <v/>
      </c>
      <c r="B70" s="30" t="s">
        <v>436</v>
      </c>
      <c r="C70" s="4">
        <v>3</v>
      </c>
      <c r="D70" s="30" t="s">
        <v>34</v>
      </c>
      <c r="E70" s="30" t="s">
        <v>34</v>
      </c>
      <c r="F70" s="4">
        <v>3</v>
      </c>
      <c r="G70" s="4" t="s">
        <v>36</v>
      </c>
      <c r="H70" s="4" t="s">
        <v>36</v>
      </c>
      <c r="I70" s="4" t="s">
        <v>37</v>
      </c>
      <c r="J70" s="4" t="s">
        <v>37</v>
      </c>
      <c r="K70" s="4" t="s">
        <v>36</v>
      </c>
      <c r="L70" s="4" t="s">
        <v>36</v>
      </c>
      <c r="M70" s="4">
        <v>24</v>
      </c>
      <c r="N70" s="4" t="s">
        <v>36</v>
      </c>
      <c r="O70" s="4" t="s">
        <v>36</v>
      </c>
      <c r="P70" s="4" t="s">
        <v>38</v>
      </c>
      <c r="Q70" s="4" t="s">
        <v>36</v>
      </c>
      <c r="R70" s="4" t="s">
        <v>203</v>
      </c>
      <c r="S70" s="4" t="s">
        <v>43</v>
      </c>
      <c r="T70" s="4" t="s">
        <v>45</v>
      </c>
      <c r="U70" s="4" t="s">
        <v>1254</v>
      </c>
    </row>
    <row r="71" spans="1:21" x14ac:dyDescent="0.3">
      <c r="A71" t="str" cm="1">
        <f t="array" ref="A71">IFERROR(
  _xlfn.TEXTJOIN(", ", TRUE,
    _xlfn._xlws.FILTER(copy_IDs!A:A, copy_IDs!B:B = B71)
  ),
  ""
)</f>
        <v>JG155</v>
      </c>
      <c r="B71" s="30" t="s">
        <v>435</v>
      </c>
      <c r="C71" s="4">
        <v>6</v>
      </c>
      <c r="D71" s="30" t="s">
        <v>34</v>
      </c>
      <c r="E71" s="30" t="s">
        <v>34</v>
      </c>
      <c r="F71" s="4">
        <v>0</v>
      </c>
      <c r="G71" s="4" t="s">
        <v>37</v>
      </c>
      <c r="H71" s="4" t="s">
        <v>37</v>
      </c>
      <c r="I71" s="4" t="s">
        <v>37</v>
      </c>
      <c r="J71" s="4" t="s">
        <v>37</v>
      </c>
      <c r="K71" s="4" t="s">
        <v>36</v>
      </c>
      <c r="L71" s="4" t="s">
        <v>37</v>
      </c>
      <c r="M71" s="4">
        <v>12</v>
      </c>
      <c r="N71" s="4" t="s">
        <v>37</v>
      </c>
      <c r="O71" s="4" t="s">
        <v>36</v>
      </c>
      <c r="P71" s="4" t="s">
        <v>38</v>
      </c>
      <c r="Q71" s="4" t="s">
        <v>36</v>
      </c>
      <c r="R71" s="4" t="s">
        <v>202</v>
      </c>
      <c r="S71" s="4" t="s">
        <v>39</v>
      </c>
      <c r="T71" s="4" t="s">
        <v>45</v>
      </c>
      <c r="U71" s="4" t="s">
        <v>1254</v>
      </c>
    </row>
    <row r="72" spans="1:21" x14ac:dyDescent="0.3">
      <c r="A72" t="str" cm="1">
        <f t="array" ref="A72">IFERROR(
  _xlfn.TEXTJOIN(", ", TRUE,
    _xlfn._xlws.FILTER(copy_IDs!A:A, copy_IDs!B:B = B72)
  ),
  ""
)</f>
        <v/>
      </c>
      <c r="B72" s="30" t="s">
        <v>434</v>
      </c>
      <c r="C72" s="4">
        <v>7</v>
      </c>
      <c r="D72" s="30" t="s">
        <v>34</v>
      </c>
      <c r="E72" s="30" t="s">
        <v>34</v>
      </c>
      <c r="F72" s="4" t="s">
        <v>38</v>
      </c>
      <c r="G72" s="4" t="s">
        <v>247</v>
      </c>
      <c r="H72" s="4" t="s">
        <v>247</v>
      </c>
      <c r="I72" s="4" t="s">
        <v>38</v>
      </c>
      <c r="J72" s="4" t="s">
        <v>38</v>
      </c>
      <c r="K72" s="4" t="s">
        <v>38</v>
      </c>
      <c r="L72" s="4" t="s">
        <v>38</v>
      </c>
      <c r="M72" s="4" t="s">
        <v>38</v>
      </c>
      <c r="N72" s="4" t="s">
        <v>247</v>
      </c>
      <c r="O72" s="4" t="s">
        <v>36</v>
      </c>
      <c r="P72" s="4" t="s">
        <v>38</v>
      </c>
      <c r="Q72" s="4" t="s">
        <v>36</v>
      </c>
      <c r="R72" s="4" t="s">
        <v>38</v>
      </c>
      <c r="S72" s="4" t="s">
        <v>247</v>
      </c>
      <c r="T72" s="4" t="s">
        <v>45</v>
      </c>
      <c r="U72" s="4" t="s">
        <v>1254</v>
      </c>
    </row>
    <row r="73" spans="1:21" x14ac:dyDescent="0.3">
      <c r="A73" t="str" cm="1">
        <f t="array" ref="A73">IFERROR(
  _xlfn.TEXTJOIN(", ", TRUE,
    _xlfn._xlws.FILTER(copy_IDs!A:A, copy_IDs!B:B = B73)
  ),
  ""
)</f>
        <v>JG127</v>
      </c>
      <c r="B73" s="30" t="s">
        <v>433</v>
      </c>
      <c r="C73" s="4">
        <v>7</v>
      </c>
      <c r="D73" s="30" t="s">
        <v>34</v>
      </c>
      <c r="E73" s="30" t="s">
        <v>34</v>
      </c>
      <c r="F73" s="4" t="s">
        <v>38</v>
      </c>
      <c r="G73" s="4" t="s">
        <v>247</v>
      </c>
      <c r="H73" s="4" t="s">
        <v>247</v>
      </c>
      <c r="I73" s="4" t="s">
        <v>38</v>
      </c>
      <c r="J73" s="4" t="s">
        <v>38</v>
      </c>
      <c r="K73" s="4" t="s">
        <v>38</v>
      </c>
      <c r="L73" s="4" t="s">
        <v>38</v>
      </c>
      <c r="M73" s="4" t="s">
        <v>38</v>
      </c>
      <c r="N73" s="4" t="s">
        <v>247</v>
      </c>
      <c r="O73" s="4" t="s">
        <v>36</v>
      </c>
      <c r="P73" s="4" t="s">
        <v>38</v>
      </c>
      <c r="Q73" s="4" t="s">
        <v>36</v>
      </c>
      <c r="R73" s="4" t="s">
        <v>38</v>
      </c>
      <c r="S73" s="4" t="s">
        <v>247</v>
      </c>
      <c r="T73" s="4" t="s">
        <v>45</v>
      </c>
      <c r="U73" s="4" t="s">
        <v>1254</v>
      </c>
    </row>
    <row r="74" spans="1:21" x14ac:dyDescent="0.3">
      <c r="A74" t="str" cm="1">
        <f t="array" ref="A74">IFERROR(
  _xlfn.TEXTJOIN(", ", TRUE,
    _xlfn._xlws.FILTER(copy_IDs!A:A, copy_IDs!B:B = B74)
  ),
  ""
)</f>
        <v>JG82, JG86</v>
      </c>
      <c r="B74" s="30" t="s">
        <v>432</v>
      </c>
      <c r="C74" s="4">
        <v>11</v>
      </c>
      <c r="D74" s="30" t="s">
        <v>34</v>
      </c>
      <c r="E74" s="30" t="s">
        <v>34</v>
      </c>
      <c r="F74" s="4">
        <v>5</v>
      </c>
      <c r="G74" s="4" t="s">
        <v>36</v>
      </c>
      <c r="H74" s="4" t="s">
        <v>36</v>
      </c>
      <c r="I74" s="4" t="s">
        <v>36</v>
      </c>
      <c r="J74" s="4" t="s">
        <v>37</v>
      </c>
      <c r="K74" s="4" t="s">
        <v>36</v>
      </c>
      <c r="L74" s="4" t="s">
        <v>36</v>
      </c>
      <c r="M74" s="4">
        <v>24</v>
      </c>
      <c r="N74" s="4" t="s">
        <v>37</v>
      </c>
      <c r="O74" s="4" t="s">
        <v>36</v>
      </c>
      <c r="P74" s="4" t="s">
        <v>38</v>
      </c>
      <c r="Q74" s="4" t="s">
        <v>36</v>
      </c>
      <c r="R74" s="4" t="s">
        <v>200</v>
      </c>
      <c r="S74" s="4" t="s">
        <v>39</v>
      </c>
      <c r="T74" s="4" t="s">
        <v>45</v>
      </c>
      <c r="U74" s="4" t="s">
        <v>1253</v>
      </c>
    </row>
    <row r="75" spans="1:21" x14ac:dyDescent="0.3">
      <c r="A75" t="str" cm="1">
        <f t="array" ref="A75">IFERROR(
  _xlfn.TEXTJOIN(", ", TRUE,
    _xlfn._xlws.FILTER(copy_IDs!A:A, copy_IDs!B:B = B75)
  ),
  ""
)</f>
        <v>JG70, JG73</v>
      </c>
      <c r="B75" s="30" t="s">
        <v>431</v>
      </c>
      <c r="C75" s="4">
        <v>12</v>
      </c>
      <c r="D75" s="30" t="s">
        <v>34</v>
      </c>
      <c r="E75" s="30" t="s">
        <v>34</v>
      </c>
      <c r="F75" s="4">
        <v>5</v>
      </c>
      <c r="G75" s="4" t="s">
        <v>36</v>
      </c>
      <c r="H75" s="4" t="s">
        <v>36</v>
      </c>
      <c r="I75" s="4" t="s">
        <v>36</v>
      </c>
      <c r="J75" s="4" t="s">
        <v>37</v>
      </c>
      <c r="K75" s="4" t="s">
        <v>36</v>
      </c>
      <c r="L75" s="4" t="s">
        <v>36</v>
      </c>
      <c r="M75" s="4">
        <v>24</v>
      </c>
      <c r="N75" s="4" t="s">
        <v>36</v>
      </c>
      <c r="O75" s="4" t="s">
        <v>36</v>
      </c>
      <c r="P75" s="4" t="s">
        <v>38</v>
      </c>
      <c r="Q75" s="4" t="s">
        <v>36</v>
      </c>
      <c r="R75" s="4" t="s">
        <v>201</v>
      </c>
      <c r="S75" s="4" t="s">
        <v>42</v>
      </c>
      <c r="T75" s="4" t="s">
        <v>45</v>
      </c>
      <c r="U75" s="4" t="s">
        <v>1253</v>
      </c>
    </row>
    <row r="76" spans="1:21" x14ac:dyDescent="0.3">
      <c r="A76" t="str" cm="1">
        <f t="array" ref="A76">IFERROR(
  _xlfn.TEXTJOIN(", ", TRUE,
    _xlfn._xlws.FILTER(copy_IDs!A:A, copy_IDs!B:B = B76)
  ),
  ""
)</f>
        <v>JG8</v>
      </c>
      <c r="B76" s="30" t="s">
        <v>430</v>
      </c>
      <c r="C76" s="4">
        <v>12</v>
      </c>
      <c r="D76" s="30" t="s">
        <v>34</v>
      </c>
      <c r="E76" s="30" t="s">
        <v>34</v>
      </c>
      <c r="F76" s="4">
        <v>5</v>
      </c>
      <c r="G76" s="4" t="s">
        <v>36</v>
      </c>
      <c r="H76" s="4" t="s">
        <v>36</v>
      </c>
      <c r="I76" s="4" t="s">
        <v>36</v>
      </c>
      <c r="J76" s="4" t="s">
        <v>37</v>
      </c>
      <c r="K76" s="4" t="s">
        <v>36</v>
      </c>
      <c r="L76" s="4" t="s">
        <v>36</v>
      </c>
      <c r="M76" s="4">
        <v>24</v>
      </c>
      <c r="N76" s="4" t="s">
        <v>36</v>
      </c>
      <c r="O76" s="4" t="s">
        <v>36</v>
      </c>
      <c r="P76" s="4" t="s">
        <v>38</v>
      </c>
      <c r="Q76" s="4" t="s">
        <v>36</v>
      </c>
      <c r="R76" s="4" t="s">
        <v>203</v>
      </c>
      <c r="S76" s="4" t="s">
        <v>42</v>
      </c>
      <c r="T76" s="4" t="s">
        <v>45</v>
      </c>
      <c r="U76" s="4" t="s">
        <v>1253</v>
      </c>
    </row>
    <row r="77" spans="1:21" x14ac:dyDescent="0.3">
      <c r="A77" t="str" cm="1">
        <f t="array" ref="A77">IFERROR(
  _xlfn.TEXTJOIN(", ", TRUE,
    _xlfn._xlws.FILTER(copy_IDs!A:A, copy_IDs!B:B = B77)
  ),
  ""
)</f>
        <v>JG80, JG81, JG89</v>
      </c>
      <c r="B77" s="30" t="s">
        <v>429</v>
      </c>
      <c r="C77" s="4">
        <v>13</v>
      </c>
      <c r="D77" s="30" t="s">
        <v>34</v>
      </c>
      <c r="E77" s="30" t="s">
        <v>34</v>
      </c>
      <c r="F77" s="4">
        <v>8</v>
      </c>
      <c r="G77" s="4" t="s">
        <v>36</v>
      </c>
      <c r="H77" s="4" t="s">
        <v>36</v>
      </c>
      <c r="I77" s="4" t="s">
        <v>36</v>
      </c>
      <c r="J77" s="4" t="s">
        <v>36</v>
      </c>
      <c r="K77" s="4" t="s">
        <v>37</v>
      </c>
      <c r="L77" s="4" t="s">
        <v>36</v>
      </c>
      <c r="M77" s="4">
        <v>24</v>
      </c>
      <c r="N77" s="4" t="s">
        <v>36</v>
      </c>
      <c r="O77" s="4" t="s">
        <v>37</v>
      </c>
      <c r="P77" s="4" t="s">
        <v>38</v>
      </c>
      <c r="Q77" s="4" t="s">
        <v>36</v>
      </c>
      <c r="R77" s="4" t="s">
        <v>203</v>
      </c>
      <c r="S77" s="4" t="s">
        <v>42</v>
      </c>
      <c r="T77" s="4" t="s">
        <v>45</v>
      </c>
      <c r="U77" s="4" t="s">
        <v>1253</v>
      </c>
    </row>
    <row r="78" spans="1:21" x14ac:dyDescent="0.3">
      <c r="A78" t="str" cm="1">
        <f t="array" ref="A78">IFERROR(
  _xlfn.TEXTJOIN(", ", TRUE,
    _xlfn._xlws.FILTER(copy_IDs!A:A, copy_IDs!B:B = B78)
  ),
  ""
)</f>
        <v>JG65, JG71, JG76</v>
      </c>
      <c r="B78" s="30" t="s">
        <v>428</v>
      </c>
      <c r="C78" s="4">
        <v>13</v>
      </c>
      <c r="D78" s="30" t="s">
        <v>34</v>
      </c>
      <c r="E78" s="30" t="s">
        <v>34</v>
      </c>
      <c r="F78" s="4">
        <v>8</v>
      </c>
      <c r="G78" s="4" t="s">
        <v>36</v>
      </c>
      <c r="H78" s="4" t="s">
        <v>36</v>
      </c>
      <c r="I78" s="4" t="s">
        <v>36</v>
      </c>
      <c r="J78" s="4" t="s">
        <v>36</v>
      </c>
      <c r="K78" s="4" t="s">
        <v>37</v>
      </c>
      <c r="L78" s="4" t="s">
        <v>36</v>
      </c>
      <c r="M78" s="4">
        <v>2</v>
      </c>
      <c r="N78" s="4" t="s">
        <v>36</v>
      </c>
      <c r="O78" s="4" t="s">
        <v>37</v>
      </c>
      <c r="P78" s="4" t="s">
        <v>38</v>
      </c>
      <c r="Q78" s="4" t="s">
        <v>36</v>
      </c>
      <c r="R78" s="4" t="s">
        <v>203</v>
      </c>
      <c r="S78" s="4" t="s">
        <v>42</v>
      </c>
      <c r="T78" s="4" t="s">
        <v>45</v>
      </c>
      <c r="U78" s="4" t="s">
        <v>1253</v>
      </c>
    </row>
    <row r="79" spans="1:21" x14ac:dyDescent="0.3">
      <c r="A79" t="str" cm="1">
        <f t="array" ref="A79">IFERROR(
  _xlfn.TEXTJOIN(", ", TRUE,
    _xlfn._xlws.FILTER(copy_IDs!A:A, copy_IDs!B:B = B79)
  ),
  ""
)</f>
        <v>JG18</v>
      </c>
      <c r="B79" s="30" t="s">
        <v>427</v>
      </c>
      <c r="C79" s="4">
        <v>14</v>
      </c>
      <c r="D79" s="30" t="s">
        <v>34</v>
      </c>
      <c r="E79" s="30" t="s">
        <v>34</v>
      </c>
      <c r="F79" s="4">
        <v>10</v>
      </c>
      <c r="G79" s="4" t="s">
        <v>36</v>
      </c>
      <c r="H79" s="4" t="s">
        <v>36</v>
      </c>
      <c r="I79" s="4" t="s">
        <v>36</v>
      </c>
      <c r="J79" s="4" t="s">
        <v>36</v>
      </c>
      <c r="K79" s="4" t="s">
        <v>37</v>
      </c>
      <c r="L79" s="4" t="s">
        <v>36</v>
      </c>
      <c r="M79" s="4">
        <v>30</v>
      </c>
      <c r="N79" s="4" t="s">
        <v>36</v>
      </c>
      <c r="O79" s="4" t="s">
        <v>37</v>
      </c>
      <c r="P79" s="4" t="s">
        <v>38</v>
      </c>
      <c r="Q79" s="4" t="s">
        <v>36</v>
      </c>
      <c r="R79" s="4" t="s">
        <v>200</v>
      </c>
      <c r="S79" s="4" t="s">
        <v>42</v>
      </c>
      <c r="T79" s="4" t="s">
        <v>45</v>
      </c>
      <c r="U79" s="4" t="s">
        <v>1253</v>
      </c>
    </row>
    <row r="80" spans="1:21" x14ac:dyDescent="0.3">
      <c r="A80" t="str" cm="1">
        <f t="array" ref="A80">IFERROR(
  _xlfn.TEXTJOIN(", ", TRUE,
    _xlfn._xlws.FILTER(copy_IDs!A:A, copy_IDs!B:B = B80)
  ),
  ""
)</f>
        <v>JG17</v>
      </c>
      <c r="B80" s="30" t="s">
        <v>426</v>
      </c>
      <c r="C80" s="4">
        <v>15</v>
      </c>
      <c r="D80" s="30" t="s">
        <v>34</v>
      </c>
      <c r="E80" s="30" t="s">
        <v>34</v>
      </c>
      <c r="F80" s="4">
        <v>2</v>
      </c>
      <c r="G80" s="4" t="s">
        <v>36</v>
      </c>
      <c r="H80" s="4" t="s">
        <v>37</v>
      </c>
      <c r="I80" s="4" t="s">
        <v>37</v>
      </c>
      <c r="J80" s="4" t="s">
        <v>37</v>
      </c>
      <c r="K80" s="4" t="s">
        <v>36</v>
      </c>
      <c r="L80" s="4" t="s">
        <v>36</v>
      </c>
      <c r="M80" s="4">
        <v>15</v>
      </c>
      <c r="N80" s="4" t="s">
        <v>36</v>
      </c>
      <c r="O80" s="4" t="s">
        <v>37</v>
      </c>
      <c r="P80" s="4" t="s">
        <v>38</v>
      </c>
      <c r="Q80" s="4" t="s">
        <v>36</v>
      </c>
      <c r="R80" s="4" t="s">
        <v>201</v>
      </c>
      <c r="S80" s="4" t="s">
        <v>42</v>
      </c>
      <c r="T80" s="4" t="s">
        <v>45</v>
      </c>
      <c r="U80" s="4" t="s">
        <v>1253</v>
      </c>
    </row>
    <row r="81" spans="1:21" x14ac:dyDescent="0.3">
      <c r="A81" t="str" cm="1">
        <f t="array" ref="A81">IFERROR(
  _xlfn.TEXTJOIN(", ", TRUE,
    _xlfn._xlws.FILTER(copy_IDs!A:A, copy_IDs!B:B = B81)
  ),
  ""
)</f>
        <v>JG22</v>
      </c>
      <c r="B81" s="30" t="s">
        <v>425</v>
      </c>
      <c r="C81" s="4">
        <v>15</v>
      </c>
      <c r="D81" s="30" t="s">
        <v>34</v>
      </c>
      <c r="E81" s="30" t="s">
        <v>34</v>
      </c>
      <c r="F81" s="4">
        <v>6</v>
      </c>
      <c r="G81" s="4" t="s">
        <v>36</v>
      </c>
      <c r="H81" s="4" t="s">
        <v>36</v>
      </c>
      <c r="I81" s="4" t="s">
        <v>36</v>
      </c>
      <c r="J81" s="4" t="s">
        <v>36</v>
      </c>
      <c r="K81" s="4" t="s">
        <v>37</v>
      </c>
      <c r="L81" s="4" t="s">
        <v>36</v>
      </c>
      <c r="M81" s="4">
        <v>15</v>
      </c>
      <c r="N81" s="4" t="s">
        <v>36</v>
      </c>
      <c r="O81" s="4" t="s">
        <v>37</v>
      </c>
      <c r="P81" s="4" t="s">
        <v>38</v>
      </c>
      <c r="Q81" s="4" t="s">
        <v>36</v>
      </c>
      <c r="R81" s="4" t="s">
        <v>201</v>
      </c>
      <c r="S81" s="4" t="s">
        <v>42</v>
      </c>
      <c r="T81" s="4" t="s">
        <v>45</v>
      </c>
      <c r="U81" s="4" t="s">
        <v>1253</v>
      </c>
    </row>
    <row r="82" spans="1:21" x14ac:dyDescent="0.3">
      <c r="A82" t="str" cm="1">
        <f t="array" ref="A82">IFERROR(
  _xlfn.TEXTJOIN(", ", TRUE,
    _xlfn._xlws.FILTER(copy_IDs!A:A, copy_IDs!B:B = B82)
  ),
  ""
)</f>
        <v>JG15</v>
      </c>
      <c r="B82" s="30" t="s">
        <v>424</v>
      </c>
      <c r="C82" s="4">
        <v>16</v>
      </c>
      <c r="D82" s="30" t="s">
        <v>34</v>
      </c>
      <c r="E82" s="30" t="s">
        <v>34</v>
      </c>
      <c r="F82" s="4">
        <v>4</v>
      </c>
      <c r="G82" s="4" t="s">
        <v>36</v>
      </c>
      <c r="H82" s="4" t="s">
        <v>36</v>
      </c>
      <c r="I82" s="4" t="s">
        <v>36</v>
      </c>
      <c r="J82" s="4" t="s">
        <v>37</v>
      </c>
      <c r="K82" s="4" t="s">
        <v>36</v>
      </c>
      <c r="L82" s="4" t="s">
        <v>36</v>
      </c>
      <c r="M82" s="4">
        <v>48</v>
      </c>
      <c r="N82" s="4" t="s">
        <v>36</v>
      </c>
      <c r="O82" s="4" t="s">
        <v>36</v>
      </c>
      <c r="P82" s="4" t="s">
        <v>38</v>
      </c>
      <c r="Q82" s="4" t="s">
        <v>36</v>
      </c>
      <c r="R82" s="4" t="s">
        <v>203</v>
      </c>
      <c r="S82" s="4" t="s">
        <v>205</v>
      </c>
      <c r="T82" s="4" t="s">
        <v>45</v>
      </c>
      <c r="U82" s="4" t="s">
        <v>1253</v>
      </c>
    </row>
    <row r="83" spans="1:21" x14ac:dyDescent="0.3">
      <c r="A83" t="str" cm="1">
        <f t="array" ref="A83">IFERROR(
  _xlfn.TEXTJOIN(", ", TRUE,
    _xlfn._xlws.FILTER(copy_IDs!A:A, copy_IDs!B:B = B83)
  ),
  ""
)</f>
        <v>JG4</v>
      </c>
      <c r="B83" s="30" t="s">
        <v>423</v>
      </c>
      <c r="C83" s="4">
        <v>18</v>
      </c>
      <c r="D83" s="30" t="s">
        <v>34</v>
      </c>
      <c r="E83" s="30" t="s">
        <v>34</v>
      </c>
      <c r="F83" s="4">
        <v>2</v>
      </c>
      <c r="G83" s="4" t="s">
        <v>36</v>
      </c>
      <c r="H83" s="4" t="s">
        <v>37</v>
      </c>
      <c r="I83" s="4" t="s">
        <v>37</v>
      </c>
      <c r="J83" s="4" t="s">
        <v>37</v>
      </c>
      <c r="K83" s="4" t="s">
        <v>36</v>
      </c>
      <c r="L83" s="4" t="s">
        <v>36</v>
      </c>
      <c r="M83" s="4">
        <v>13</v>
      </c>
      <c r="N83" s="4" t="s">
        <v>36</v>
      </c>
      <c r="O83" s="4" t="s">
        <v>36</v>
      </c>
      <c r="P83" s="4" t="s">
        <v>38</v>
      </c>
      <c r="Q83" s="4" t="s">
        <v>36</v>
      </c>
      <c r="R83" s="4" t="s">
        <v>201</v>
      </c>
      <c r="S83" s="4" t="s">
        <v>43</v>
      </c>
      <c r="T83" s="4" t="s">
        <v>45</v>
      </c>
      <c r="U83" s="4" t="s">
        <v>1253</v>
      </c>
    </row>
    <row r="84" spans="1:21" x14ac:dyDescent="0.3">
      <c r="A84" t="str" cm="1">
        <f t="array" ref="A84">IFERROR(
  _xlfn.TEXTJOIN(", ", TRUE,
    _xlfn._xlws.FILTER(copy_IDs!A:A, copy_IDs!B:B = B84)
  ),
  ""
)</f>
        <v>JG24</v>
      </c>
      <c r="B84" s="30" t="s">
        <v>422</v>
      </c>
      <c r="C84" s="4">
        <v>18</v>
      </c>
      <c r="D84" s="30" t="s">
        <v>34</v>
      </c>
      <c r="E84" s="30" t="s">
        <v>34</v>
      </c>
      <c r="F84" s="4">
        <v>3</v>
      </c>
      <c r="G84" s="4" t="s">
        <v>36</v>
      </c>
      <c r="H84" s="4" t="s">
        <v>36</v>
      </c>
      <c r="I84" s="4" t="s">
        <v>37</v>
      </c>
      <c r="J84" s="4" t="s">
        <v>37</v>
      </c>
      <c r="K84" s="4" t="s">
        <v>36</v>
      </c>
      <c r="L84" s="4" t="s">
        <v>36</v>
      </c>
      <c r="M84" s="4">
        <v>24</v>
      </c>
      <c r="N84" s="4" t="s">
        <v>36</v>
      </c>
      <c r="O84" s="4" t="s">
        <v>36</v>
      </c>
      <c r="P84" s="4" t="s">
        <v>38</v>
      </c>
      <c r="Q84" s="4" t="s">
        <v>36</v>
      </c>
      <c r="R84" s="4" t="s">
        <v>201</v>
      </c>
      <c r="S84" s="4" t="s">
        <v>43</v>
      </c>
      <c r="T84" s="4" t="s">
        <v>45</v>
      </c>
      <c r="U84" s="4" t="s">
        <v>1253</v>
      </c>
    </row>
    <row r="85" spans="1:21" x14ac:dyDescent="0.3">
      <c r="A85" t="str" cm="1">
        <f t="array" ref="A85">IFERROR(
  _xlfn.TEXTJOIN(", ", TRUE,
    _xlfn._xlws.FILTER(copy_IDs!A:A, copy_IDs!B:B = B85)
  ),
  ""
)</f>
        <v>JG13</v>
      </c>
      <c r="B85" s="30" t="s">
        <v>421</v>
      </c>
      <c r="C85" s="4">
        <v>19</v>
      </c>
      <c r="D85" s="30" t="s">
        <v>34</v>
      </c>
      <c r="E85" s="30" t="s">
        <v>34</v>
      </c>
      <c r="F85" s="4">
        <v>0</v>
      </c>
      <c r="G85" s="4" t="s">
        <v>37</v>
      </c>
      <c r="H85" s="4" t="s">
        <v>37</v>
      </c>
      <c r="I85" s="4" t="s">
        <v>37</v>
      </c>
      <c r="J85" s="4" t="s">
        <v>37</v>
      </c>
      <c r="K85" s="4" t="s">
        <v>36</v>
      </c>
      <c r="L85" s="4" t="s">
        <v>37</v>
      </c>
      <c r="M85" s="4">
        <v>10</v>
      </c>
      <c r="N85" s="4" t="s">
        <v>37</v>
      </c>
      <c r="O85" s="4" t="s">
        <v>36</v>
      </c>
      <c r="P85" s="4" t="s">
        <v>38</v>
      </c>
      <c r="Q85" s="4" t="s">
        <v>36</v>
      </c>
      <c r="R85" s="4" t="s">
        <v>202</v>
      </c>
      <c r="S85" s="4" t="s">
        <v>39</v>
      </c>
      <c r="T85" s="4" t="s">
        <v>45</v>
      </c>
      <c r="U85" s="4" t="s">
        <v>1253</v>
      </c>
    </row>
    <row r="86" spans="1:21" x14ac:dyDescent="0.3">
      <c r="A86" t="str" cm="1">
        <f t="array" ref="A86">IFERROR(
  _xlfn.TEXTJOIN(", ", TRUE,
    _xlfn._xlws.FILTER(copy_IDs!A:A, copy_IDs!B:B = B86)
  ),
  ""
)</f>
        <v>JG11</v>
      </c>
      <c r="B86" s="30" t="s">
        <v>420</v>
      </c>
      <c r="C86" s="4">
        <v>19</v>
      </c>
      <c r="D86" s="30" t="s">
        <v>34</v>
      </c>
      <c r="E86" s="30" t="s">
        <v>34</v>
      </c>
      <c r="F86" s="4">
        <v>0</v>
      </c>
      <c r="G86" s="4" t="s">
        <v>37</v>
      </c>
      <c r="H86" s="4" t="s">
        <v>37</v>
      </c>
      <c r="I86" s="4" t="s">
        <v>37</v>
      </c>
      <c r="J86" s="4" t="s">
        <v>37</v>
      </c>
      <c r="K86" s="4" t="s">
        <v>36</v>
      </c>
      <c r="L86" s="4" t="s">
        <v>37</v>
      </c>
      <c r="M86" s="4">
        <v>8</v>
      </c>
      <c r="N86" s="4" t="s">
        <v>36</v>
      </c>
      <c r="O86" s="4" t="s">
        <v>36</v>
      </c>
      <c r="P86" s="4" t="s">
        <v>38</v>
      </c>
      <c r="Q86" s="4" t="s">
        <v>36</v>
      </c>
      <c r="R86" s="4" t="s">
        <v>201</v>
      </c>
      <c r="S86" s="4" t="s">
        <v>42</v>
      </c>
      <c r="T86" s="4" t="s">
        <v>45</v>
      </c>
      <c r="U86" s="4" t="s">
        <v>1253</v>
      </c>
    </row>
    <row r="87" spans="1:21" x14ac:dyDescent="0.3">
      <c r="A87" t="str" cm="1">
        <f t="array" ref="A87">IFERROR(
  _xlfn.TEXTJOIN(", ", TRUE,
    _xlfn._xlws.FILTER(copy_IDs!A:A, copy_IDs!B:B = B87)
  ),
  ""
)</f>
        <v>JG10</v>
      </c>
      <c r="B87" s="30" t="s">
        <v>419</v>
      </c>
      <c r="C87" s="4">
        <v>21</v>
      </c>
      <c r="D87" s="30" t="s">
        <v>34</v>
      </c>
      <c r="E87" s="30" t="s">
        <v>34</v>
      </c>
      <c r="F87" s="4">
        <v>4</v>
      </c>
      <c r="G87" s="4" t="s">
        <v>36</v>
      </c>
      <c r="H87" s="4" t="s">
        <v>36</v>
      </c>
      <c r="I87" s="4" t="s">
        <v>36</v>
      </c>
      <c r="J87" s="4" t="s">
        <v>37</v>
      </c>
      <c r="K87" s="4" t="s">
        <v>36</v>
      </c>
      <c r="L87" s="4" t="s">
        <v>36</v>
      </c>
      <c r="M87" s="4">
        <v>12</v>
      </c>
      <c r="N87" s="4" t="s">
        <v>36</v>
      </c>
      <c r="O87" s="4" t="s">
        <v>37</v>
      </c>
      <c r="P87" s="4" t="s">
        <v>38</v>
      </c>
      <c r="Q87" s="4" t="s">
        <v>36</v>
      </c>
      <c r="R87" s="4" t="s">
        <v>201</v>
      </c>
      <c r="S87" s="4" t="s">
        <v>43</v>
      </c>
      <c r="T87" s="4" t="s">
        <v>45</v>
      </c>
      <c r="U87" s="4" t="s">
        <v>1253</v>
      </c>
    </row>
    <row r="88" spans="1:21" x14ac:dyDescent="0.3">
      <c r="A88" t="str" cm="1">
        <f t="array" ref="A88">IFERROR(
  _xlfn.TEXTJOIN(", ", TRUE,
    _xlfn._xlws.FILTER(copy_IDs!A:A, copy_IDs!B:B = B88)
  ),
  ""
)</f>
        <v>JG12</v>
      </c>
      <c r="B88" s="30" t="s">
        <v>418</v>
      </c>
      <c r="C88" s="4">
        <v>21</v>
      </c>
      <c r="D88" s="30" t="s">
        <v>34</v>
      </c>
      <c r="E88" s="30" t="s">
        <v>34</v>
      </c>
      <c r="F88" s="4">
        <v>1</v>
      </c>
      <c r="G88" s="4" t="s">
        <v>37</v>
      </c>
      <c r="H88" s="4" t="s">
        <v>37</v>
      </c>
      <c r="I88" s="4" t="s">
        <v>37</v>
      </c>
      <c r="J88" s="4" t="s">
        <v>37</v>
      </c>
      <c r="K88" s="4" t="s">
        <v>36</v>
      </c>
      <c r="L88" s="4" t="s">
        <v>36</v>
      </c>
      <c r="M88" s="4">
        <v>12</v>
      </c>
      <c r="N88" s="4" t="s">
        <v>36</v>
      </c>
      <c r="O88" s="4" t="s">
        <v>37</v>
      </c>
      <c r="P88" s="4" t="s">
        <v>38</v>
      </c>
      <c r="Q88" s="4" t="s">
        <v>37</v>
      </c>
      <c r="R88" s="4" t="s">
        <v>201</v>
      </c>
      <c r="S88" s="4" t="s">
        <v>43</v>
      </c>
      <c r="T88" s="4" t="s">
        <v>45</v>
      </c>
      <c r="U88" s="4" t="s">
        <v>1253</v>
      </c>
    </row>
    <row r="89" spans="1:21" x14ac:dyDescent="0.3">
      <c r="A89" t="str" cm="1">
        <f t="array" ref="A89">IFERROR(
  _xlfn.TEXTJOIN(", ", TRUE,
    _xlfn._xlws.FILTER(copy_IDs!A:A, copy_IDs!B:B = B89)
  ),
  ""
)</f>
        <v/>
      </c>
      <c r="B89" s="30" t="s">
        <v>417</v>
      </c>
      <c r="C89" s="4">
        <v>23</v>
      </c>
      <c r="D89" s="30" t="s">
        <v>34</v>
      </c>
      <c r="E89" s="30" t="s">
        <v>34</v>
      </c>
      <c r="F89" s="4">
        <v>1</v>
      </c>
      <c r="G89" s="4" t="s">
        <v>37</v>
      </c>
      <c r="H89" s="4" t="s">
        <v>37</v>
      </c>
      <c r="I89" s="4" t="s">
        <v>37</v>
      </c>
      <c r="J89" s="4" t="s">
        <v>37</v>
      </c>
      <c r="K89" s="4" t="s">
        <v>36</v>
      </c>
      <c r="L89" s="4" t="s">
        <v>36</v>
      </c>
      <c r="M89" s="4">
        <v>12</v>
      </c>
      <c r="N89" s="4" t="s">
        <v>36</v>
      </c>
      <c r="O89" s="4" t="s">
        <v>36</v>
      </c>
      <c r="P89" s="4" t="s">
        <v>38</v>
      </c>
      <c r="Q89" s="4" t="s">
        <v>36</v>
      </c>
      <c r="R89" s="4" t="s">
        <v>201</v>
      </c>
      <c r="S89" s="4" t="s">
        <v>42</v>
      </c>
      <c r="T89" s="4" t="s">
        <v>45</v>
      </c>
      <c r="U89" s="4" t="s">
        <v>1253</v>
      </c>
    </row>
    <row r="90" spans="1:21" x14ac:dyDescent="0.3">
      <c r="A90" t="str" cm="1">
        <f t="array" ref="A90">IFERROR(
  _xlfn.TEXTJOIN(", ", TRUE,
    _xlfn._xlws.FILTER(copy_IDs!A:A, copy_IDs!B:B = B90)
  ),
  ""
)</f>
        <v>JG14</v>
      </c>
      <c r="B90" s="30" t="s">
        <v>416</v>
      </c>
      <c r="C90" s="4">
        <v>23</v>
      </c>
      <c r="D90" s="30" t="s">
        <v>34</v>
      </c>
      <c r="E90" s="30" t="s">
        <v>34</v>
      </c>
      <c r="F90" s="4">
        <v>1</v>
      </c>
      <c r="G90" s="4" t="s">
        <v>37</v>
      </c>
      <c r="H90" s="4" t="s">
        <v>37</v>
      </c>
      <c r="I90" s="4" t="s">
        <v>37</v>
      </c>
      <c r="J90" s="4" t="s">
        <v>37</v>
      </c>
      <c r="K90" s="4" t="s">
        <v>36</v>
      </c>
      <c r="L90" s="4" t="s">
        <v>36</v>
      </c>
      <c r="M90" s="4">
        <v>20</v>
      </c>
      <c r="N90" s="4" t="s">
        <v>36</v>
      </c>
      <c r="O90" s="4" t="s">
        <v>36</v>
      </c>
      <c r="P90" s="4" t="s">
        <v>38</v>
      </c>
      <c r="Q90" s="4" t="s">
        <v>36</v>
      </c>
      <c r="R90" s="4" t="s">
        <v>201</v>
      </c>
      <c r="S90" s="4" t="s">
        <v>42</v>
      </c>
      <c r="T90" s="4" t="s">
        <v>45</v>
      </c>
      <c r="U90" s="4" t="s">
        <v>1253</v>
      </c>
    </row>
    <row r="91" spans="1:21" x14ac:dyDescent="0.3">
      <c r="A91" t="str" cm="1">
        <f t="array" ref="A91">IFERROR(
  _xlfn.TEXTJOIN(", ", TRUE,
    _xlfn._xlws.FILTER(copy_IDs!A:A, copy_IDs!B:B = B91)
  ),
  ""
)</f>
        <v>JG21</v>
      </c>
      <c r="B91" s="30" t="s">
        <v>415</v>
      </c>
      <c r="C91" s="4">
        <v>24</v>
      </c>
      <c r="D91" s="30" t="s">
        <v>34</v>
      </c>
      <c r="E91" s="30" t="s">
        <v>34</v>
      </c>
      <c r="F91" s="4">
        <v>0</v>
      </c>
      <c r="G91" s="4" t="s">
        <v>37</v>
      </c>
      <c r="H91" s="4" t="s">
        <v>37</v>
      </c>
      <c r="I91" s="4" t="s">
        <v>37</v>
      </c>
      <c r="J91" s="4" t="s">
        <v>37</v>
      </c>
      <c r="K91" s="4" t="s">
        <v>36</v>
      </c>
      <c r="L91" s="4" t="s">
        <v>37</v>
      </c>
      <c r="M91" s="4">
        <v>16</v>
      </c>
      <c r="N91" s="4" t="s">
        <v>36</v>
      </c>
      <c r="O91" s="4" t="s">
        <v>36</v>
      </c>
      <c r="P91" s="4" t="s">
        <v>38</v>
      </c>
      <c r="Q91" s="4" t="s">
        <v>36</v>
      </c>
      <c r="R91" s="4" t="s">
        <v>201</v>
      </c>
      <c r="S91" s="4" t="s">
        <v>42</v>
      </c>
      <c r="T91" s="4" t="s">
        <v>45</v>
      </c>
      <c r="U91" s="4" t="s">
        <v>1253</v>
      </c>
    </row>
    <row r="92" spans="1:21" x14ac:dyDescent="0.3">
      <c r="A92" t="str" cm="1">
        <f t="array" ref="A92">IFERROR(
  _xlfn.TEXTJOIN(", ", TRUE,
    _xlfn._xlws.FILTER(copy_IDs!A:A, copy_IDs!B:B = B92)
  ),
  ""
)</f>
        <v>JG16</v>
      </c>
      <c r="B92" s="30" t="s">
        <v>414</v>
      </c>
      <c r="C92" s="4">
        <v>24</v>
      </c>
      <c r="D92" s="30" t="s">
        <v>34</v>
      </c>
      <c r="E92" s="30" t="s">
        <v>34</v>
      </c>
      <c r="F92" s="4">
        <v>0</v>
      </c>
      <c r="G92" s="4" t="s">
        <v>37</v>
      </c>
      <c r="H92" s="4" t="s">
        <v>37</v>
      </c>
      <c r="I92" s="4" t="s">
        <v>37</v>
      </c>
      <c r="J92" s="4" t="s">
        <v>37</v>
      </c>
      <c r="K92" s="4" t="s">
        <v>36</v>
      </c>
      <c r="L92" s="4" t="s">
        <v>37</v>
      </c>
      <c r="M92" s="4">
        <v>24</v>
      </c>
      <c r="N92" s="4" t="s">
        <v>36</v>
      </c>
      <c r="O92" s="4" t="s">
        <v>36</v>
      </c>
      <c r="P92" s="4" t="s">
        <v>38</v>
      </c>
      <c r="Q92" s="4" t="s">
        <v>36</v>
      </c>
      <c r="R92" s="4" t="s">
        <v>201</v>
      </c>
      <c r="S92" s="4" t="s">
        <v>42</v>
      </c>
      <c r="T92" s="4" t="s">
        <v>45</v>
      </c>
      <c r="U92" s="4" t="s">
        <v>1253</v>
      </c>
    </row>
    <row r="93" spans="1:21" x14ac:dyDescent="0.3">
      <c r="A93" t="str" cm="1">
        <f t="array" ref="A93">IFERROR(
  _xlfn.TEXTJOIN(", ", TRUE,
    _xlfn._xlws.FILTER(copy_IDs!A:A, copy_IDs!B:B = B93)
  ),
  ""
)</f>
        <v/>
      </c>
      <c r="B93" t="s">
        <v>413</v>
      </c>
      <c r="C93" s="4">
        <v>17</v>
      </c>
      <c r="D93" s="30" t="s">
        <v>34</v>
      </c>
      <c r="E93" s="30" t="s">
        <v>1258</v>
      </c>
      <c r="F93" s="4">
        <v>22</v>
      </c>
      <c r="G93" s="4" t="s">
        <v>36</v>
      </c>
      <c r="H93" s="4" t="s">
        <v>36</v>
      </c>
      <c r="I93" s="4" t="s">
        <v>36</v>
      </c>
      <c r="J93" s="4" t="s">
        <v>36</v>
      </c>
      <c r="K93" s="4" t="s">
        <v>37</v>
      </c>
      <c r="L93" s="31" t="s">
        <v>36</v>
      </c>
      <c r="M93" s="4" t="s">
        <v>38</v>
      </c>
      <c r="N93" s="4" t="s">
        <v>37</v>
      </c>
      <c r="O93" s="4" t="s">
        <v>36</v>
      </c>
      <c r="P93" s="4" t="s">
        <v>38</v>
      </c>
      <c r="Q93" s="4" t="s">
        <v>36</v>
      </c>
      <c r="R93" s="4" t="s">
        <v>38</v>
      </c>
      <c r="S93" s="4" t="s">
        <v>247</v>
      </c>
      <c r="T93" s="4" t="s">
        <v>45</v>
      </c>
      <c r="U93" s="4" t="s">
        <v>1253</v>
      </c>
    </row>
    <row r="94" spans="1:21" x14ac:dyDescent="0.3">
      <c r="A94" t="str" cm="1">
        <f t="array" ref="A94">IFERROR(
  _xlfn.TEXTJOIN(", ", TRUE,
    _xlfn._xlws.FILTER(copy_IDs!A:A, copy_IDs!B:B = B94)
  ),
  ""
)</f>
        <v/>
      </c>
      <c r="B94" t="s">
        <v>412</v>
      </c>
      <c r="C94" s="4">
        <v>19</v>
      </c>
      <c r="D94" s="30" t="s">
        <v>34</v>
      </c>
      <c r="E94" s="30" t="s">
        <v>1258</v>
      </c>
      <c r="F94" s="4">
        <v>5</v>
      </c>
      <c r="G94" s="4" t="s">
        <v>36</v>
      </c>
      <c r="H94" s="4" t="s">
        <v>36</v>
      </c>
      <c r="I94" s="4" t="s">
        <v>36</v>
      </c>
      <c r="J94" s="4" t="s">
        <v>37</v>
      </c>
      <c r="K94" s="4" t="s">
        <v>36</v>
      </c>
      <c r="L94" s="31" t="s">
        <v>36</v>
      </c>
      <c r="M94" s="4" t="s">
        <v>38</v>
      </c>
      <c r="N94" s="4" t="s">
        <v>37</v>
      </c>
      <c r="O94" s="4" t="s">
        <v>36</v>
      </c>
      <c r="P94" s="4" t="s">
        <v>38</v>
      </c>
      <c r="Q94" s="4" t="s">
        <v>36</v>
      </c>
      <c r="R94" s="4" t="s">
        <v>38</v>
      </c>
      <c r="S94" s="4" t="s">
        <v>247</v>
      </c>
      <c r="T94" s="4" t="s">
        <v>45</v>
      </c>
      <c r="U94" s="4" t="s">
        <v>1253</v>
      </c>
    </row>
    <row r="95" spans="1:21" x14ac:dyDescent="0.3">
      <c r="A95" t="str" cm="1">
        <f t="array" ref="A95">IFERROR(
  _xlfn.TEXTJOIN(", ", TRUE,
    _xlfn._xlws.FILTER(copy_IDs!A:A, copy_IDs!B:B = B95)
  ),
  ""
)</f>
        <v/>
      </c>
      <c r="B95" t="s">
        <v>411</v>
      </c>
      <c r="C95" s="4">
        <v>13</v>
      </c>
      <c r="D95" t="s">
        <v>34</v>
      </c>
      <c r="E95" s="30" t="s">
        <v>1259</v>
      </c>
      <c r="F95">
        <v>0</v>
      </c>
      <c r="G95" s="4" t="s">
        <v>37</v>
      </c>
      <c r="H95" s="4" t="s">
        <v>37</v>
      </c>
      <c r="I95" s="4" t="s">
        <v>37</v>
      </c>
      <c r="J95" s="4" t="s">
        <v>37</v>
      </c>
      <c r="K95" s="4" t="s">
        <v>36</v>
      </c>
      <c r="L95" s="4" t="s">
        <v>37</v>
      </c>
      <c r="M95" s="4" t="s">
        <v>38</v>
      </c>
      <c r="N95" s="4" t="s">
        <v>36</v>
      </c>
      <c r="O95" s="4" t="s">
        <v>37</v>
      </c>
      <c r="P95" s="4" t="s">
        <v>36</v>
      </c>
      <c r="Q95" s="4" t="s">
        <v>36</v>
      </c>
      <c r="R95" s="4" t="s">
        <v>38</v>
      </c>
      <c r="S95" s="4" t="s">
        <v>247</v>
      </c>
      <c r="T95" s="4" t="s">
        <v>45</v>
      </c>
      <c r="U95" s="4" t="s">
        <v>1253</v>
      </c>
    </row>
    <row r="96" spans="1:21" x14ac:dyDescent="0.3">
      <c r="A96" t="str" cm="1">
        <f t="array" ref="A96">IFERROR(
  _xlfn.TEXTJOIN(", ", TRUE,
    _xlfn._xlws.FILTER(copy_IDs!A:A, copy_IDs!B:B = B96)
  ),
  ""
)</f>
        <v/>
      </c>
      <c r="B96" t="s">
        <v>410</v>
      </c>
      <c r="C96" s="4">
        <v>17</v>
      </c>
      <c r="D96" t="s">
        <v>34</v>
      </c>
      <c r="E96" s="30" t="s">
        <v>1259</v>
      </c>
      <c r="F96">
        <v>0</v>
      </c>
      <c r="G96" s="4" t="s">
        <v>37</v>
      </c>
      <c r="H96" s="4" t="s">
        <v>37</v>
      </c>
      <c r="I96" s="4" t="s">
        <v>37</v>
      </c>
      <c r="J96" s="4" t="s">
        <v>37</v>
      </c>
      <c r="K96" s="4" t="s">
        <v>36</v>
      </c>
      <c r="L96" s="4" t="s">
        <v>37</v>
      </c>
      <c r="M96" s="4" t="s">
        <v>38</v>
      </c>
      <c r="N96" s="4" t="s">
        <v>36</v>
      </c>
      <c r="O96" s="4" t="s">
        <v>36</v>
      </c>
      <c r="P96" s="4" t="s">
        <v>36</v>
      </c>
      <c r="Q96" s="4" t="s">
        <v>36</v>
      </c>
      <c r="R96" s="4" t="s">
        <v>38</v>
      </c>
      <c r="S96" s="4" t="s">
        <v>247</v>
      </c>
      <c r="T96" s="4" t="s">
        <v>45</v>
      </c>
      <c r="U96" s="4" t="s">
        <v>1253</v>
      </c>
    </row>
    <row r="97" spans="1:21" x14ac:dyDescent="0.3">
      <c r="A97" t="str" cm="1">
        <f t="array" ref="A97">IFERROR(
  _xlfn.TEXTJOIN(", ", TRUE,
    _xlfn._xlws.FILTER(copy_IDs!A:A, copy_IDs!B:B = B97)
  ),
  ""
)</f>
        <v/>
      </c>
      <c r="B97" t="s">
        <v>409</v>
      </c>
      <c r="C97" s="4">
        <v>18</v>
      </c>
      <c r="D97" t="s">
        <v>34</v>
      </c>
      <c r="E97" s="30" t="s">
        <v>1259</v>
      </c>
      <c r="F97">
        <v>0</v>
      </c>
      <c r="G97" s="4" t="s">
        <v>37</v>
      </c>
      <c r="H97" s="4" t="s">
        <v>37</v>
      </c>
      <c r="I97" s="4" t="s">
        <v>37</v>
      </c>
      <c r="J97" s="4" t="s">
        <v>37</v>
      </c>
      <c r="K97" s="4" t="s">
        <v>36</v>
      </c>
      <c r="L97" s="4" t="s">
        <v>37</v>
      </c>
      <c r="M97" s="4" t="s">
        <v>38</v>
      </c>
      <c r="N97" s="4" t="s">
        <v>36</v>
      </c>
      <c r="O97" s="4" t="s">
        <v>36</v>
      </c>
      <c r="P97" s="4" t="s">
        <v>36</v>
      </c>
      <c r="Q97" s="4" t="s">
        <v>36</v>
      </c>
      <c r="R97" s="4" t="s">
        <v>38</v>
      </c>
      <c r="S97" s="4" t="s">
        <v>247</v>
      </c>
      <c r="T97" s="4" t="s">
        <v>45</v>
      </c>
      <c r="U97" s="4" t="s">
        <v>1253</v>
      </c>
    </row>
    <row r="98" spans="1:21" x14ac:dyDescent="0.3">
      <c r="A98" t="str" cm="1">
        <f t="array" ref="A98">IFERROR(
  _xlfn.TEXTJOIN(", ", TRUE,
    _xlfn._xlws.FILTER(copy_IDs!A:A, copy_IDs!B:B = B98)
  ),
  ""
)</f>
        <v/>
      </c>
      <c r="B98" t="s">
        <v>408</v>
      </c>
      <c r="C98" s="4">
        <v>19</v>
      </c>
      <c r="D98" t="s">
        <v>34</v>
      </c>
      <c r="E98" s="30" t="s">
        <v>1259</v>
      </c>
      <c r="F98">
        <v>0</v>
      </c>
      <c r="G98" s="4" t="s">
        <v>37</v>
      </c>
      <c r="H98" s="4" t="s">
        <v>37</v>
      </c>
      <c r="I98" s="4" t="s">
        <v>37</v>
      </c>
      <c r="J98" s="4" t="s">
        <v>37</v>
      </c>
      <c r="K98" s="4" t="s">
        <v>36</v>
      </c>
      <c r="L98" s="4" t="s">
        <v>37</v>
      </c>
      <c r="M98" s="4" t="s">
        <v>38</v>
      </c>
      <c r="N98" s="4" t="s">
        <v>36</v>
      </c>
      <c r="O98" s="4" t="s">
        <v>36</v>
      </c>
      <c r="P98" s="4" t="s">
        <v>36</v>
      </c>
      <c r="Q98" s="4" t="s">
        <v>36</v>
      </c>
      <c r="R98" s="4" t="s">
        <v>38</v>
      </c>
      <c r="S98" s="4" t="s">
        <v>247</v>
      </c>
      <c r="T98" s="4" t="s">
        <v>45</v>
      </c>
      <c r="U98" s="4" t="s">
        <v>1253</v>
      </c>
    </row>
    <row r="99" spans="1:21" x14ac:dyDescent="0.3">
      <c r="A99" t="str" cm="1">
        <f t="array" ref="A99">IFERROR(
  _xlfn.TEXTJOIN(", ", TRUE,
    _xlfn._xlws.FILTER(copy_IDs!A:A, copy_IDs!B:B = B99)
  ),
  ""
)</f>
        <v/>
      </c>
      <c r="B99" t="s">
        <v>407</v>
      </c>
      <c r="C99" s="4">
        <v>21</v>
      </c>
      <c r="D99" t="s">
        <v>34</v>
      </c>
      <c r="E99" s="30" t="s">
        <v>1259</v>
      </c>
      <c r="F99">
        <v>0</v>
      </c>
      <c r="G99" s="4" t="s">
        <v>37</v>
      </c>
      <c r="H99" s="4" t="s">
        <v>37</v>
      </c>
      <c r="I99" s="4" t="s">
        <v>37</v>
      </c>
      <c r="J99" s="4" t="s">
        <v>37</v>
      </c>
      <c r="K99" s="4" t="s">
        <v>36</v>
      </c>
      <c r="L99" s="4" t="s">
        <v>37</v>
      </c>
      <c r="M99" s="4" t="s">
        <v>38</v>
      </c>
      <c r="N99" s="4" t="s">
        <v>36</v>
      </c>
      <c r="O99" s="4" t="s">
        <v>37</v>
      </c>
      <c r="P99" s="4" t="s">
        <v>36</v>
      </c>
      <c r="Q99" s="4" t="s">
        <v>36</v>
      </c>
      <c r="R99" s="4" t="s">
        <v>38</v>
      </c>
      <c r="S99" s="4" t="s">
        <v>247</v>
      </c>
      <c r="T99" s="4" t="s">
        <v>45</v>
      </c>
      <c r="U99" s="4" t="s">
        <v>1253</v>
      </c>
    </row>
    <row r="100" spans="1:21" x14ac:dyDescent="0.3">
      <c r="A100" t="str" cm="1">
        <f t="array" ref="A100">IFERROR(
  _xlfn.TEXTJOIN(", ", TRUE,
    _xlfn._xlws.FILTER(copy_IDs!A:A, copy_IDs!B:B = B100)
  ),
  ""
)</f>
        <v/>
      </c>
      <c r="B100" t="s">
        <v>406</v>
      </c>
      <c r="C100" s="4">
        <v>23</v>
      </c>
      <c r="D100" t="s">
        <v>34</v>
      </c>
      <c r="E100" s="30" t="s">
        <v>1259</v>
      </c>
      <c r="F100">
        <v>0</v>
      </c>
      <c r="G100" s="4" t="s">
        <v>37</v>
      </c>
      <c r="H100" s="4" t="s">
        <v>37</v>
      </c>
      <c r="I100" s="4" t="s">
        <v>37</v>
      </c>
      <c r="J100" s="4" t="s">
        <v>37</v>
      </c>
      <c r="K100" s="4" t="s">
        <v>36</v>
      </c>
      <c r="L100" s="4" t="s">
        <v>37</v>
      </c>
      <c r="M100" s="4" t="s">
        <v>38</v>
      </c>
      <c r="N100" s="4" t="s">
        <v>36</v>
      </c>
      <c r="O100" s="4" t="s">
        <v>36</v>
      </c>
      <c r="P100" s="4" t="s">
        <v>36</v>
      </c>
      <c r="Q100" s="4" t="s">
        <v>37</v>
      </c>
      <c r="R100" s="4" t="s">
        <v>38</v>
      </c>
      <c r="S100" s="4" t="s">
        <v>247</v>
      </c>
      <c r="T100" s="4" t="s">
        <v>45</v>
      </c>
      <c r="U100" s="4" t="s">
        <v>1253</v>
      </c>
    </row>
    <row r="101" spans="1:21" x14ac:dyDescent="0.3">
      <c r="A101" t="str" cm="1">
        <f t="array" ref="A101">IFERROR(
  _xlfn.TEXTJOIN(", ", TRUE,
    _xlfn._xlws.FILTER(copy_IDs!A:A, copy_IDs!B:B = B101)
  ),
  ""
)</f>
        <v/>
      </c>
      <c r="B101" t="s">
        <v>405</v>
      </c>
      <c r="C101" s="4">
        <v>24</v>
      </c>
      <c r="D101" t="s">
        <v>34</v>
      </c>
      <c r="E101" s="30" t="s">
        <v>1259</v>
      </c>
      <c r="F101">
        <v>0</v>
      </c>
      <c r="G101" s="4" t="s">
        <v>37</v>
      </c>
      <c r="H101" s="4" t="s">
        <v>37</v>
      </c>
      <c r="I101" s="4" t="s">
        <v>37</v>
      </c>
      <c r="J101" s="4" t="s">
        <v>37</v>
      </c>
      <c r="K101" s="4" t="s">
        <v>36</v>
      </c>
      <c r="L101" s="4" t="s">
        <v>37</v>
      </c>
      <c r="M101" s="4" t="s">
        <v>38</v>
      </c>
      <c r="N101" s="4" t="s">
        <v>36</v>
      </c>
      <c r="O101" s="4" t="s">
        <v>36</v>
      </c>
      <c r="P101" s="4" t="s">
        <v>36</v>
      </c>
      <c r="Q101" s="4" t="s">
        <v>36</v>
      </c>
      <c r="R101" s="4" t="s">
        <v>38</v>
      </c>
      <c r="S101" s="4" t="s">
        <v>247</v>
      </c>
      <c r="T101" s="4" t="s">
        <v>45</v>
      </c>
      <c r="U101" s="4" t="s">
        <v>1253</v>
      </c>
    </row>
    <row r="102" spans="1:21" x14ac:dyDescent="0.3">
      <c r="A102" t="str" cm="1">
        <f t="array" ref="A102">IFERROR(
  _xlfn.TEXTJOIN(", ", TRUE,
    _xlfn._xlws.FILTER(copy_IDs!A:A, copy_IDs!B:B = B102)
  ),
  ""
)</f>
        <v/>
      </c>
      <c r="B102" s="30" t="s">
        <v>404</v>
      </c>
      <c r="C102" s="4" t="s">
        <v>255</v>
      </c>
      <c r="D102" s="30" t="s">
        <v>400</v>
      </c>
      <c r="E102" s="30" t="s">
        <v>1260</v>
      </c>
      <c r="F102" s="4" t="s">
        <v>38</v>
      </c>
      <c r="G102" s="4" t="s">
        <v>38</v>
      </c>
      <c r="H102" s="31" t="s">
        <v>38</v>
      </c>
      <c r="I102" s="4" t="s">
        <v>38</v>
      </c>
      <c r="J102" s="31" t="s">
        <v>38</v>
      </c>
      <c r="K102" s="4" t="s">
        <v>38</v>
      </c>
      <c r="L102" s="4" t="s">
        <v>38</v>
      </c>
      <c r="M102" s="4" t="s">
        <v>38</v>
      </c>
      <c r="N102" s="4" t="s">
        <v>38</v>
      </c>
      <c r="O102" s="4" t="s">
        <v>38</v>
      </c>
      <c r="P102" s="4" t="s">
        <v>38</v>
      </c>
      <c r="Q102" s="4" t="s">
        <v>38</v>
      </c>
      <c r="R102" s="4" t="s">
        <v>38</v>
      </c>
      <c r="S102" s="4" t="s">
        <v>247</v>
      </c>
      <c r="T102" s="4" t="s">
        <v>44</v>
      </c>
      <c r="U102" s="4" t="s">
        <v>38</v>
      </c>
    </row>
    <row r="103" spans="1:21" x14ac:dyDescent="0.3">
      <c r="A103" t="str" cm="1">
        <f t="array" ref="A103">IFERROR(
  _xlfn.TEXTJOIN(", ", TRUE,
    _xlfn._xlws.FILTER(copy_IDs!A:A, copy_IDs!B:B = B103)
  ),
  ""
)</f>
        <v/>
      </c>
      <c r="B103" s="30" t="s">
        <v>403</v>
      </c>
      <c r="C103" s="4" t="s">
        <v>255</v>
      </c>
      <c r="D103" s="30" t="s">
        <v>400</v>
      </c>
      <c r="E103" s="30" t="s">
        <v>1260</v>
      </c>
      <c r="F103" s="4" t="s">
        <v>38</v>
      </c>
      <c r="G103" s="4" t="s">
        <v>247</v>
      </c>
      <c r="H103" s="4" t="s">
        <v>247</v>
      </c>
      <c r="I103" s="4" t="s">
        <v>38</v>
      </c>
      <c r="J103" s="4" t="s">
        <v>38</v>
      </c>
      <c r="K103" s="4" t="s">
        <v>38</v>
      </c>
      <c r="L103" s="4" t="s">
        <v>38</v>
      </c>
      <c r="M103" s="4" t="s">
        <v>38</v>
      </c>
      <c r="N103" s="4" t="s">
        <v>38</v>
      </c>
      <c r="O103" s="4" t="s">
        <v>38</v>
      </c>
      <c r="P103" s="4" t="s">
        <v>38</v>
      </c>
      <c r="Q103" s="4" t="s">
        <v>38</v>
      </c>
      <c r="R103" s="4" t="s">
        <v>38</v>
      </c>
      <c r="S103" s="4" t="s">
        <v>247</v>
      </c>
      <c r="T103" s="4" t="s">
        <v>44</v>
      </c>
      <c r="U103" s="4" t="s">
        <v>38</v>
      </c>
    </row>
    <row r="104" spans="1:21" x14ac:dyDescent="0.3">
      <c r="A104" t="str" cm="1">
        <f t="array" ref="A104">IFERROR(
  _xlfn.TEXTJOIN(", ", TRUE,
    _xlfn._xlws.FILTER(copy_IDs!A:A, copy_IDs!B:B = B104)
  ),
  ""
)</f>
        <v/>
      </c>
      <c r="B104" s="30" t="s">
        <v>402</v>
      </c>
      <c r="C104" s="4" t="s">
        <v>255</v>
      </c>
      <c r="D104" s="30" t="s">
        <v>400</v>
      </c>
      <c r="E104" s="30" t="s">
        <v>1260</v>
      </c>
      <c r="F104" s="4" t="s">
        <v>38</v>
      </c>
      <c r="G104" s="4" t="s">
        <v>247</v>
      </c>
      <c r="H104" s="4" t="s">
        <v>247</v>
      </c>
      <c r="I104" s="4" t="s">
        <v>38</v>
      </c>
      <c r="J104" s="4" t="s">
        <v>38</v>
      </c>
      <c r="K104" s="4" t="s">
        <v>38</v>
      </c>
      <c r="L104" s="4" t="s">
        <v>38</v>
      </c>
      <c r="M104" s="4" t="s">
        <v>38</v>
      </c>
      <c r="N104" s="4" t="s">
        <v>38</v>
      </c>
      <c r="O104" s="4" t="s">
        <v>38</v>
      </c>
      <c r="P104" s="4" t="s">
        <v>38</v>
      </c>
      <c r="Q104" s="4" t="s">
        <v>38</v>
      </c>
      <c r="R104" s="4" t="s">
        <v>38</v>
      </c>
      <c r="S104" s="4" t="s">
        <v>247</v>
      </c>
      <c r="T104" s="4" t="s">
        <v>44</v>
      </c>
      <c r="U104" s="4" t="s">
        <v>38</v>
      </c>
    </row>
    <row r="105" spans="1:21" x14ac:dyDescent="0.3">
      <c r="A105" t="str" cm="1">
        <f t="array" ref="A105">IFERROR(
  _xlfn.TEXTJOIN(", ", TRUE,
    _xlfn._xlws.FILTER(copy_IDs!A:A, copy_IDs!B:B = B105)
  ),
  ""
)</f>
        <v/>
      </c>
      <c r="B105" t="s">
        <v>401</v>
      </c>
      <c r="C105" s="4" t="s">
        <v>255</v>
      </c>
      <c r="D105" t="s">
        <v>400</v>
      </c>
      <c r="E105" s="30" t="s">
        <v>1260</v>
      </c>
      <c r="F105" s="4" t="s">
        <v>38</v>
      </c>
      <c r="G105" s="4" t="s">
        <v>247</v>
      </c>
      <c r="H105" s="4" t="s">
        <v>247</v>
      </c>
      <c r="I105" s="4" t="s">
        <v>38</v>
      </c>
      <c r="J105" s="4" t="s">
        <v>38</v>
      </c>
      <c r="K105" s="4" t="s">
        <v>38</v>
      </c>
      <c r="L105" s="4" t="s">
        <v>38</v>
      </c>
      <c r="M105" s="4" t="s">
        <v>38</v>
      </c>
      <c r="N105" s="4" t="s">
        <v>38</v>
      </c>
      <c r="O105" s="4" t="s">
        <v>38</v>
      </c>
      <c r="P105" s="4" t="s">
        <v>38</v>
      </c>
      <c r="Q105" s="4" t="s">
        <v>36</v>
      </c>
      <c r="R105" s="4" t="s">
        <v>38</v>
      </c>
      <c r="S105" s="4" t="s">
        <v>247</v>
      </c>
      <c r="T105" s="4" t="s">
        <v>44</v>
      </c>
      <c r="U105" s="4" t="s">
        <v>247</v>
      </c>
    </row>
    <row r="106" spans="1:21" x14ac:dyDescent="0.3">
      <c r="A106" t="str" cm="1">
        <f t="array" ref="A106">IFERROR(
  _xlfn.TEXTJOIN(", ", TRUE,
    _xlfn._xlws.FILTER(copy_IDs!A:A, copy_IDs!B:B = B106)
  ),
  ""
)</f>
        <v/>
      </c>
      <c r="B106" t="s">
        <v>399</v>
      </c>
      <c r="C106" s="4" t="s">
        <v>247</v>
      </c>
      <c r="D106" t="s">
        <v>399</v>
      </c>
      <c r="E106" s="4" t="s">
        <v>247</v>
      </c>
      <c r="F106" s="4" t="s">
        <v>247</v>
      </c>
      <c r="G106" s="4" t="s">
        <v>37</v>
      </c>
      <c r="H106" s="4" t="s">
        <v>247</v>
      </c>
      <c r="I106" s="4" t="s">
        <v>38</v>
      </c>
      <c r="J106" s="4" t="s">
        <v>247</v>
      </c>
      <c r="K106" s="4" t="s">
        <v>38</v>
      </c>
      <c r="L106" s="4" t="s">
        <v>38</v>
      </c>
      <c r="M106" s="4" t="s">
        <v>247</v>
      </c>
      <c r="N106" s="4" t="s">
        <v>247</v>
      </c>
      <c r="O106" s="4" t="s">
        <v>247</v>
      </c>
      <c r="P106" s="4" t="s">
        <v>247</v>
      </c>
      <c r="Q106" s="4" t="s">
        <v>247</v>
      </c>
      <c r="R106" s="4" t="s">
        <v>247</v>
      </c>
      <c r="S106" s="4" t="s">
        <v>247</v>
      </c>
      <c r="T106" s="4" t="s">
        <v>247</v>
      </c>
      <c r="U106" s="4" t="s">
        <v>247</v>
      </c>
    </row>
    <row r="107" spans="1:21" x14ac:dyDescent="0.3">
      <c r="A107" t="str" cm="1">
        <f t="array" ref="A107">IFERROR(
  _xlfn.TEXTJOIN(", ", TRUE,
    _xlfn._xlws.FILTER(copy_IDs!A:A, copy_IDs!B:B = B107)
  ),
  ""
)</f>
        <v/>
      </c>
      <c r="B107" t="s">
        <v>398</v>
      </c>
      <c r="C107" s="4" t="s">
        <v>247</v>
      </c>
      <c r="D107" t="s">
        <v>398</v>
      </c>
      <c r="E107" s="4" t="s">
        <v>247</v>
      </c>
      <c r="F107" s="4" t="s">
        <v>247</v>
      </c>
      <c r="G107" s="4" t="s">
        <v>247</v>
      </c>
      <c r="H107" s="4" t="s">
        <v>247</v>
      </c>
      <c r="I107" s="4" t="s">
        <v>38</v>
      </c>
      <c r="J107" s="4" t="s">
        <v>247</v>
      </c>
      <c r="K107" s="4" t="s">
        <v>38</v>
      </c>
      <c r="L107" s="4" t="s">
        <v>38</v>
      </c>
      <c r="M107" s="4" t="s">
        <v>247</v>
      </c>
      <c r="N107" s="4" t="s">
        <v>247</v>
      </c>
      <c r="O107" s="4" t="s">
        <v>247</v>
      </c>
      <c r="P107" s="4" t="s">
        <v>247</v>
      </c>
      <c r="Q107" s="4" t="s">
        <v>247</v>
      </c>
      <c r="R107" s="4" t="s">
        <v>247</v>
      </c>
      <c r="S107" s="4" t="s">
        <v>247</v>
      </c>
      <c r="T107" s="4" t="s">
        <v>247</v>
      </c>
      <c r="U107" s="4" t="s">
        <v>247</v>
      </c>
    </row>
    <row r="108" spans="1:21" x14ac:dyDescent="0.3">
      <c r="A108" t="str" cm="1">
        <f t="array" ref="A108">IFERROR(
  _xlfn.TEXTJOIN(", ", TRUE,
    _xlfn._xlws.FILTER(copy_IDs!A:A, copy_IDs!B:B = B108)
  ),
  ""
)</f>
        <v/>
      </c>
      <c r="B108" t="s">
        <v>397</v>
      </c>
      <c r="C108" s="4" t="s">
        <v>247</v>
      </c>
      <c r="D108" t="s">
        <v>397</v>
      </c>
      <c r="E108" s="4" t="s">
        <v>247</v>
      </c>
      <c r="F108" s="4" t="s">
        <v>247</v>
      </c>
      <c r="G108" s="4" t="s">
        <v>247</v>
      </c>
      <c r="H108" s="4" t="s">
        <v>247</v>
      </c>
      <c r="I108" s="4" t="s">
        <v>38</v>
      </c>
      <c r="J108" s="4" t="s">
        <v>247</v>
      </c>
      <c r="K108" s="4" t="s">
        <v>38</v>
      </c>
      <c r="L108" s="4" t="s">
        <v>38</v>
      </c>
      <c r="M108" s="4" t="s">
        <v>247</v>
      </c>
      <c r="N108" s="4" t="s">
        <v>247</v>
      </c>
      <c r="O108" s="4" t="s">
        <v>247</v>
      </c>
      <c r="P108" s="4" t="s">
        <v>247</v>
      </c>
      <c r="Q108" s="4" t="s">
        <v>247</v>
      </c>
      <c r="R108" s="4" t="s">
        <v>247</v>
      </c>
      <c r="S108" s="4" t="s">
        <v>247</v>
      </c>
      <c r="T108" s="4" t="s">
        <v>247</v>
      </c>
      <c r="U108" s="4" t="s">
        <v>247</v>
      </c>
    </row>
    <row r="109" spans="1:21" x14ac:dyDescent="0.3">
      <c r="A109" t="str" cm="1">
        <f t="array" ref="A109">IFERROR(
  _xlfn.TEXTJOIN(", ", TRUE,
    _xlfn._xlws.FILTER(copy_IDs!A:A, copy_IDs!B:B = B109)
  ),
  ""
)</f>
        <v/>
      </c>
      <c r="B109" s="30" t="s">
        <v>396</v>
      </c>
      <c r="C109" s="4">
        <v>1</v>
      </c>
      <c r="D109" s="30" t="s">
        <v>275</v>
      </c>
      <c r="E109" s="30" t="s">
        <v>275</v>
      </c>
      <c r="F109" s="4">
        <v>540</v>
      </c>
      <c r="G109" s="4" t="s">
        <v>36</v>
      </c>
      <c r="H109" s="4" t="s">
        <v>36</v>
      </c>
      <c r="I109" s="4" t="s">
        <v>36</v>
      </c>
      <c r="J109" s="4" t="s">
        <v>36</v>
      </c>
      <c r="K109" s="4" t="s">
        <v>37</v>
      </c>
      <c r="L109" s="4" t="s">
        <v>36</v>
      </c>
      <c r="M109" s="4">
        <v>36</v>
      </c>
      <c r="N109" s="4" t="s">
        <v>37</v>
      </c>
      <c r="O109" s="4" t="s">
        <v>36</v>
      </c>
      <c r="P109" s="4" t="s">
        <v>38</v>
      </c>
      <c r="Q109" s="4" t="s">
        <v>36</v>
      </c>
      <c r="R109" s="4" t="s">
        <v>204</v>
      </c>
      <c r="S109" s="4" t="s">
        <v>247</v>
      </c>
      <c r="T109" s="4" t="s">
        <v>44</v>
      </c>
      <c r="U109" s="4" t="s">
        <v>1254</v>
      </c>
    </row>
    <row r="110" spans="1:21" x14ac:dyDescent="0.3">
      <c r="A110" t="str" cm="1">
        <f t="array" ref="A110">IFERROR(
  _xlfn.TEXTJOIN(", ", TRUE,
    _xlfn._xlws.FILTER(copy_IDs!A:A, copy_IDs!B:B = B110)
  ),
  ""
)</f>
        <v/>
      </c>
      <c r="B110" s="30" t="s">
        <v>395</v>
      </c>
      <c r="C110" s="4">
        <v>2</v>
      </c>
      <c r="D110" s="30" t="s">
        <v>275</v>
      </c>
      <c r="E110" s="30" t="s">
        <v>275</v>
      </c>
      <c r="F110" s="4">
        <v>4</v>
      </c>
      <c r="G110" s="4" t="s">
        <v>36</v>
      </c>
      <c r="H110" s="4" t="s">
        <v>36</v>
      </c>
      <c r="I110" s="4" t="s">
        <v>36</v>
      </c>
      <c r="J110" s="4" t="s">
        <v>37</v>
      </c>
      <c r="K110" s="4" t="s">
        <v>36</v>
      </c>
      <c r="L110" s="4" t="s">
        <v>36</v>
      </c>
      <c r="M110" s="4">
        <v>12</v>
      </c>
      <c r="N110" s="4" t="s">
        <v>36</v>
      </c>
      <c r="O110" s="4" t="s">
        <v>36</v>
      </c>
      <c r="P110" s="4" t="s">
        <v>38</v>
      </c>
      <c r="Q110" s="4" t="s">
        <v>36</v>
      </c>
      <c r="R110" s="4" t="s">
        <v>201</v>
      </c>
      <c r="S110" s="4" t="s">
        <v>247</v>
      </c>
      <c r="T110" s="4" t="s">
        <v>44</v>
      </c>
      <c r="U110" s="4" t="s">
        <v>1254</v>
      </c>
    </row>
    <row r="111" spans="1:21" x14ac:dyDescent="0.3">
      <c r="A111" t="str" cm="1">
        <f t="array" ref="A111">IFERROR(
  _xlfn.TEXTJOIN(", ", TRUE,
    _xlfn._xlws.FILTER(copy_IDs!A:A, copy_IDs!B:B = B111)
  ),
  ""
)</f>
        <v/>
      </c>
      <c r="B111" s="30" t="s">
        <v>394</v>
      </c>
      <c r="C111" s="4">
        <v>3</v>
      </c>
      <c r="D111" s="30" t="s">
        <v>275</v>
      </c>
      <c r="E111" s="30" t="s">
        <v>275</v>
      </c>
      <c r="F111" s="4">
        <v>3</v>
      </c>
      <c r="G111" s="4" t="s">
        <v>36</v>
      </c>
      <c r="H111" s="4" t="s">
        <v>36</v>
      </c>
      <c r="I111" s="4" t="s">
        <v>36</v>
      </c>
      <c r="J111" s="4" t="s">
        <v>37</v>
      </c>
      <c r="K111" s="4" t="s">
        <v>36</v>
      </c>
      <c r="L111" s="4" t="s">
        <v>36</v>
      </c>
      <c r="M111" s="4">
        <v>24</v>
      </c>
      <c r="N111" s="4" t="s">
        <v>36</v>
      </c>
      <c r="O111" s="4" t="s">
        <v>36</v>
      </c>
      <c r="P111" s="4" t="s">
        <v>38</v>
      </c>
      <c r="Q111" s="4" t="s">
        <v>36</v>
      </c>
      <c r="R111" s="4" t="s">
        <v>308</v>
      </c>
      <c r="S111" s="4" t="s">
        <v>247</v>
      </c>
      <c r="T111" s="4" t="s">
        <v>44</v>
      </c>
      <c r="U111" s="4" t="s">
        <v>1254</v>
      </c>
    </row>
    <row r="112" spans="1:21" x14ac:dyDescent="0.3">
      <c r="A112" t="str" cm="1">
        <f t="array" ref="A112">IFERROR(
  _xlfn.TEXTJOIN(", ", TRUE,
    _xlfn._xlws.FILTER(copy_IDs!A:A, copy_IDs!B:B = B112)
  ),
  ""
)</f>
        <v/>
      </c>
      <c r="B112" s="30" t="s">
        <v>393</v>
      </c>
      <c r="C112" s="4">
        <v>4</v>
      </c>
      <c r="D112" s="30" t="s">
        <v>275</v>
      </c>
      <c r="E112" s="30" t="s">
        <v>275</v>
      </c>
      <c r="F112" s="4" t="s">
        <v>38</v>
      </c>
      <c r="G112" s="4" t="s">
        <v>38</v>
      </c>
      <c r="H112" s="4" t="s">
        <v>247</v>
      </c>
      <c r="I112" s="4" t="s">
        <v>38</v>
      </c>
      <c r="J112" s="4" t="s">
        <v>38</v>
      </c>
      <c r="K112" s="4" t="s">
        <v>38</v>
      </c>
      <c r="L112" s="4" t="s">
        <v>38</v>
      </c>
      <c r="M112" s="4" t="s">
        <v>38</v>
      </c>
      <c r="N112" s="4" t="s">
        <v>38</v>
      </c>
      <c r="O112" s="4" t="s">
        <v>36</v>
      </c>
      <c r="P112" s="4" t="s">
        <v>38</v>
      </c>
      <c r="Q112" s="4" t="s">
        <v>36</v>
      </c>
      <c r="R112" s="4" t="s">
        <v>38</v>
      </c>
      <c r="S112" s="4" t="s">
        <v>247</v>
      </c>
      <c r="T112" s="4" t="s">
        <v>44</v>
      </c>
      <c r="U112" s="4" t="s">
        <v>1254</v>
      </c>
    </row>
    <row r="113" spans="1:21" x14ac:dyDescent="0.3">
      <c r="A113" t="str" cm="1">
        <f t="array" ref="A113">IFERROR(
  _xlfn.TEXTJOIN(", ", TRUE,
    _xlfn._xlws.FILTER(copy_IDs!A:A, copy_IDs!B:B = B113)
  ),
  ""
)</f>
        <v/>
      </c>
      <c r="B113" s="30" t="s">
        <v>392</v>
      </c>
      <c r="C113" s="4">
        <v>5</v>
      </c>
      <c r="D113" s="30" t="s">
        <v>275</v>
      </c>
      <c r="E113" s="30" t="s">
        <v>275</v>
      </c>
      <c r="F113" s="4">
        <v>1</v>
      </c>
      <c r="G113" s="4" t="s">
        <v>37</v>
      </c>
      <c r="H113" s="4" t="s">
        <v>37</v>
      </c>
      <c r="I113" s="4" t="s">
        <v>37</v>
      </c>
      <c r="J113" s="4" t="s">
        <v>37</v>
      </c>
      <c r="K113" s="4" t="s">
        <v>36</v>
      </c>
      <c r="L113" s="4" t="s">
        <v>36</v>
      </c>
      <c r="M113" s="4">
        <v>72</v>
      </c>
      <c r="N113" s="4" t="s">
        <v>36</v>
      </c>
      <c r="O113" s="4" t="s">
        <v>36</v>
      </c>
      <c r="P113" s="4" t="s">
        <v>38</v>
      </c>
      <c r="Q113" s="4" t="s">
        <v>36</v>
      </c>
      <c r="R113" s="4" t="s">
        <v>201</v>
      </c>
      <c r="S113" s="4" t="s">
        <v>247</v>
      </c>
      <c r="T113" s="4" t="s">
        <v>44</v>
      </c>
      <c r="U113" s="4" t="s">
        <v>1254</v>
      </c>
    </row>
    <row r="114" spans="1:21" x14ac:dyDescent="0.3">
      <c r="A114" t="str" cm="1">
        <f t="array" ref="A114">IFERROR(
  _xlfn.TEXTJOIN(", ", TRUE,
    _xlfn._xlws.FILTER(copy_IDs!A:A, copy_IDs!B:B = B114)
  ),
  ""
)</f>
        <v/>
      </c>
      <c r="B114" s="30" t="s">
        <v>391</v>
      </c>
      <c r="C114" s="4">
        <v>6</v>
      </c>
      <c r="D114" s="30" t="s">
        <v>275</v>
      </c>
      <c r="E114" s="30" t="s">
        <v>275</v>
      </c>
      <c r="F114" s="4">
        <v>0</v>
      </c>
      <c r="G114" s="4" t="s">
        <v>37</v>
      </c>
      <c r="H114" s="4" t="s">
        <v>37</v>
      </c>
      <c r="I114" s="4" t="s">
        <v>37</v>
      </c>
      <c r="J114" s="4" t="s">
        <v>37</v>
      </c>
      <c r="K114" s="4" t="s">
        <v>36</v>
      </c>
      <c r="L114" s="4" t="s">
        <v>37</v>
      </c>
      <c r="M114" s="4">
        <v>12</v>
      </c>
      <c r="N114" s="4" t="s">
        <v>37</v>
      </c>
      <c r="O114" s="4" t="s">
        <v>36</v>
      </c>
      <c r="P114" s="4" t="s">
        <v>38</v>
      </c>
      <c r="Q114" s="4" t="s">
        <v>36</v>
      </c>
      <c r="R114" s="4" t="s">
        <v>202</v>
      </c>
      <c r="S114" s="4" t="s">
        <v>247</v>
      </c>
      <c r="T114" s="4" t="s">
        <v>44</v>
      </c>
      <c r="U114" s="4" t="s">
        <v>1254</v>
      </c>
    </row>
    <row r="115" spans="1:21" x14ac:dyDescent="0.3">
      <c r="A115" t="str" cm="1">
        <f t="array" ref="A115">IFERROR(
  _xlfn.TEXTJOIN(", ", TRUE,
    _xlfn._xlws.FILTER(copy_IDs!A:A, copy_IDs!B:B = B115)
  ),
  ""
)</f>
        <v/>
      </c>
      <c r="B115" s="30" t="s">
        <v>390</v>
      </c>
      <c r="C115" s="4">
        <v>7</v>
      </c>
      <c r="D115" s="30" t="s">
        <v>275</v>
      </c>
      <c r="E115" s="30" t="s">
        <v>275</v>
      </c>
      <c r="F115" s="4" t="s">
        <v>38</v>
      </c>
      <c r="G115" s="4" t="s">
        <v>38</v>
      </c>
      <c r="H115" s="4" t="s">
        <v>247</v>
      </c>
      <c r="I115" s="4" t="s">
        <v>38</v>
      </c>
      <c r="J115" s="4" t="s">
        <v>38</v>
      </c>
      <c r="K115" s="4" t="s">
        <v>38</v>
      </c>
      <c r="L115" s="4" t="s">
        <v>38</v>
      </c>
      <c r="M115" s="4" t="s">
        <v>38</v>
      </c>
      <c r="N115" s="4" t="s">
        <v>37</v>
      </c>
      <c r="O115" s="4" t="s">
        <v>36</v>
      </c>
      <c r="P115" s="4" t="s">
        <v>38</v>
      </c>
      <c r="Q115" s="4" t="s">
        <v>36</v>
      </c>
      <c r="R115" s="4" t="s">
        <v>38</v>
      </c>
      <c r="S115" s="4" t="s">
        <v>247</v>
      </c>
      <c r="T115" s="4" t="s">
        <v>44</v>
      </c>
      <c r="U115" s="4" t="s">
        <v>1254</v>
      </c>
    </row>
    <row r="116" spans="1:21" x14ac:dyDescent="0.3">
      <c r="A116" t="str" cm="1">
        <f t="array" ref="A116">IFERROR(
  _xlfn.TEXTJOIN(", ", TRUE,
    _xlfn._xlws.FILTER(copy_IDs!A:A, copy_IDs!B:B = B116)
  ),
  ""
)</f>
        <v/>
      </c>
      <c r="B116" s="30" t="s">
        <v>389</v>
      </c>
      <c r="C116" s="4">
        <v>8</v>
      </c>
      <c r="D116" s="30" t="s">
        <v>275</v>
      </c>
      <c r="E116" s="30" t="s">
        <v>275</v>
      </c>
      <c r="F116" s="4">
        <v>8</v>
      </c>
      <c r="G116" s="4" t="s">
        <v>36</v>
      </c>
      <c r="H116" s="4" t="s">
        <v>36</v>
      </c>
      <c r="I116" s="4" t="s">
        <v>36</v>
      </c>
      <c r="J116" s="4" t="s">
        <v>36</v>
      </c>
      <c r="K116" s="4" t="s">
        <v>37</v>
      </c>
      <c r="L116" s="4" t="s">
        <v>36</v>
      </c>
      <c r="M116" s="4">
        <v>3</v>
      </c>
      <c r="N116" s="4" t="s">
        <v>36</v>
      </c>
      <c r="O116" s="4" t="s">
        <v>36</v>
      </c>
      <c r="P116" s="4" t="s">
        <v>38</v>
      </c>
      <c r="Q116" s="4" t="s">
        <v>36</v>
      </c>
      <c r="R116" s="4" t="s">
        <v>203</v>
      </c>
      <c r="S116" s="4" t="s">
        <v>247</v>
      </c>
      <c r="T116" s="4" t="s">
        <v>44</v>
      </c>
      <c r="U116" s="4" t="s">
        <v>1254</v>
      </c>
    </row>
    <row r="117" spans="1:21" x14ac:dyDescent="0.3">
      <c r="A117" t="str" cm="1">
        <f t="array" ref="A117">IFERROR(
  _xlfn.TEXTJOIN(", ", TRUE,
    _xlfn._xlws.FILTER(copy_IDs!A:A, copy_IDs!B:B = B117)
  ),
  ""
)</f>
        <v/>
      </c>
      <c r="B117" s="30" t="s">
        <v>388</v>
      </c>
      <c r="C117" s="4">
        <v>11</v>
      </c>
      <c r="D117" s="30" t="s">
        <v>275</v>
      </c>
      <c r="E117" s="30" t="s">
        <v>275</v>
      </c>
      <c r="F117" s="4">
        <v>5</v>
      </c>
      <c r="G117" s="4" t="s">
        <v>36</v>
      </c>
      <c r="H117" s="4" t="s">
        <v>36</v>
      </c>
      <c r="I117" s="4" t="s">
        <v>36</v>
      </c>
      <c r="J117" s="4" t="s">
        <v>37</v>
      </c>
      <c r="K117" s="4" t="s">
        <v>36</v>
      </c>
      <c r="L117" s="4" t="s">
        <v>36</v>
      </c>
      <c r="M117" s="4">
        <v>24</v>
      </c>
      <c r="N117" s="4" t="s">
        <v>37</v>
      </c>
      <c r="O117" s="4" t="s">
        <v>36</v>
      </c>
      <c r="P117" s="4" t="s">
        <v>38</v>
      </c>
      <c r="Q117" s="4" t="s">
        <v>36</v>
      </c>
      <c r="R117" s="4" t="s">
        <v>200</v>
      </c>
      <c r="S117" s="4" t="s">
        <v>247</v>
      </c>
      <c r="T117" s="4" t="s">
        <v>44</v>
      </c>
      <c r="U117" s="4" t="s">
        <v>1253</v>
      </c>
    </row>
    <row r="118" spans="1:21" x14ac:dyDescent="0.3">
      <c r="A118" t="str" cm="1">
        <f t="array" ref="A118">IFERROR(
  _xlfn.TEXTJOIN(", ", TRUE,
    _xlfn._xlws.FILTER(copy_IDs!A:A, copy_IDs!B:B = B118)
  ),
  ""
)</f>
        <v/>
      </c>
      <c r="B118" s="30" t="s">
        <v>387</v>
      </c>
      <c r="C118" s="4">
        <v>12</v>
      </c>
      <c r="D118" s="30" t="s">
        <v>275</v>
      </c>
      <c r="E118" s="30" t="s">
        <v>275</v>
      </c>
      <c r="F118" s="4">
        <v>5</v>
      </c>
      <c r="G118" s="4" t="s">
        <v>386</v>
      </c>
      <c r="H118" s="4" t="s">
        <v>36</v>
      </c>
      <c r="I118" s="4" t="s">
        <v>36</v>
      </c>
      <c r="J118" s="4" t="s">
        <v>37</v>
      </c>
      <c r="K118" s="4" t="s">
        <v>36</v>
      </c>
      <c r="L118" s="4" t="s">
        <v>36</v>
      </c>
      <c r="M118" s="4">
        <v>24</v>
      </c>
      <c r="N118" s="4" t="s">
        <v>36</v>
      </c>
      <c r="O118" s="4" t="s">
        <v>36</v>
      </c>
      <c r="P118" s="4" t="s">
        <v>38</v>
      </c>
      <c r="Q118" s="4" t="s">
        <v>36</v>
      </c>
      <c r="R118" s="4" t="s">
        <v>201</v>
      </c>
      <c r="S118" s="4" t="s">
        <v>247</v>
      </c>
      <c r="T118" s="4" t="s">
        <v>44</v>
      </c>
      <c r="U118" s="4" t="s">
        <v>1253</v>
      </c>
    </row>
    <row r="119" spans="1:21" x14ac:dyDescent="0.3">
      <c r="A119" t="str" cm="1">
        <f t="array" ref="A119">IFERROR(
  _xlfn.TEXTJOIN(", ", TRUE,
    _xlfn._xlws.FILTER(copy_IDs!A:A, copy_IDs!B:B = B119)
  ),
  ""
)</f>
        <v/>
      </c>
      <c r="B119" s="30" t="s">
        <v>385</v>
      </c>
      <c r="C119" s="4">
        <v>13</v>
      </c>
      <c r="D119" s="30" t="s">
        <v>275</v>
      </c>
      <c r="E119" s="30" t="s">
        <v>275</v>
      </c>
      <c r="F119" s="4">
        <v>8</v>
      </c>
      <c r="G119" s="4" t="s">
        <v>36</v>
      </c>
      <c r="H119" s="4" t="s">
        <v>36</v>
      </c>
      <c r="I119" s="4" t="s">
        <v>36</v>
      </c>
      <c r="J119" s="4" t="s">
        <v>36</v>
      </c>
      <c r="K119" s="4" t="s">
        <v>37</v>
      </c>
      <c r="L119" s="4" t="s">
        <v>36</v>
      </c>
      <c r="M119" s="4">
        <v>24</v>
      </c>
      <c r="N119" s="4" t="s">
        <v>36</v>
      </c>
      <c r="O119" s="4" t="s">
        <v>37</v>
      </c>
      <c r="P119" s="4" t="s">
        <v>38</v>
      </c>
      <c r="Q119" s="4" t="s">
        <v>36</v>
      </c>
      <c r="R119" s="4" t="s">
        <v>203</v>
      </c>
      <c r="S119" s="4" t="s">
        <v>247</v>
      </c>
      <c r="T119" s="4" t="s">
        <v>44</v>
      </c>
      <c r="U119" s="4" t="s">
        <v>1253</v>
      </c>
    </row>
    <row r="120" spans="1:21" x14ac:dyDescent="0.3">
      <c r="A120" t="str" cm="1">
        <f t="array" ref="A120">IFERROR(
  _xlfn.TEXTJOIN(", ", TRUE,
    _xlfn._xlws.FILTER(copy_IDs!A:A, copy_IDs!B:B = B120)
  ),
  ""
)</f>
        <v/>
      </c>
      <c r="B120" s="30" t="s">
        <v>376</v>
      </c>
      <c r="C120" s="4">
        <v>14</v>
      </c>
      <c r="D120" s="30" t="s">
        <v>275</v>
      </c>
      <c r="E120" s="30" t="s">
        <v>275</v>
      </c>
      <c r="F120" s="4">
        <v>1</v>
      </c>
      <c r="G120" s="4" t="s">
        <v>37</v>
      </c>
      <c r="H120" s="4" t="s">
        <v>37</v>
      </c>
      <c r="I120" s="4" t="s">
        <v>37</v>
      </c>
      <c r="J120" s="4" t="s">
        <v>37</v>
      </c>
      <c r="K120" s="4" t="s">
        <v>36</v>
      </c>
      <c r="L120" s="4" t="s">
        <v>36</v>
      </c>
      <c r="M120" s="4">
        <v>31</v>
      </c>
      <c r="N120" s="4" t="s">
        <v>36</v>
      </c>
      <c r="O120" s="4" t="s">
        <v>37</v>
      </c>
      <c r="P120" s="4" t="s">
        <v>38</v>
      </c>
      <c r="Q120" s="4" t="s">
        <v>36</v>
      </c>
      <c r="R120" s="4" t="s">
        <v>200</v>
      </c>
      <c r="S120" s="4" t="s">
        <v>247</v>
      </c>
      <c r="T120" s="4" t="s">
        <v>44</v>
      </c>
      <c r="U120" s="4" t="s">
        <v>1253</v>
      </c>
    </row>
    <row r="121" spans="1:21" x14ac:dyDescent="0.3">
      <c r="A121" t="str" cm="1">
        <f t="array" ref="A121">IFERROR(
  _xlfn.TEXTJOIN(", ", TRUE,
    _xlfn._xlws.FILTER(copy_IDs!A:A, copy_IDs!B:B = B121)
  ),
  ""
)</f>
        <v/>
      </c>
      <c r="B121" s="30" t="s">
        <v>373</v>
      </c>
      <c r="C121" s="4">
        <v>15</v>
      </c>
      <c r="D121" s="30" t="s">
        <v>275</v>
      </c>
      <c r="E121" s="30" t="s">
        <v>275</v>
      </c>
      <c r="F121" s="4">
        <v>2</v>
      </c>
      <c r="G121" s="4" t="s">
        <v>37</v>
      </c>
      <c r="H121" s="4" t="s">
        <v>37</v>
      </c>
      <c r="I121" s="4" t="s">
        <v>37</v>
      </c>
      <c r="J121" s="4" t="s">
        <v>37</v>
      </c>
      <c r="K121" s="4" t="s">
        <v>36</v>
      </c>
      <c r="L121" s="4" t="s">
        <v>36</v>
      </c>
      <c r="M121" s="4">
        <v>15</v>
      </c>
      <c r="N121" s="4" t="s">
        <v>36</v>
      </c>
      <c r="O121" s="4" t="s">
        <v>37</v>
      </c>
      <c r="P121" s="4" t="s">
        <v>38</v>
      </c>
      <c r="Q121" s="4" t="s">
        <v>36</v>
      </c>
      <c r="R121" s="4" t="s">
        <v>201</v>
      </c>
      <c r="S121" s="4" t="s">
        <v>247</v>
      </c>
      <c r="T121" s="4" t="s">
        <v>44</v>
      </c>
      <c r="U121" s="4" t="s">
        <v>1253</v>
      </c>
    </row>
    <row r="122" spans="1:21" x14ac:dyDescent="0.3">
      <c r="A122" t="str" cm="1">
        <f t="array" ref="A122">IFERROR(
  _xlfn.TEXTJOIN(", ", TRUE,
    _xlfn._xlws.FILTER(copy_IDs!A:A, copy_IDs!B:B = B122)
  ),
  ""
)</f>
        <v/>
      </c>
      <c r="B122" s="30" t="s">
        <v>367</v>
      </c>
      <c r="C122" s="4">
        <v>16</v>
      </c>
      <c r="D122" s="30" t="s">
        <v>275</v>
      </c>
      <c r="E122" s="30" t="s">
        <v>275</v>
      </c>
      <c r="F122" s="4">
        <v>6</v>
      </c>
      <c r="G122" s="4" t="s">
        <v>36</v>
      </c>
      <c r="H122" s="4" t="s">
        <v>36</v>
      </c>
      <c r="I122" s="4" t="s">
        <v>36</v>
      </c>
      <c r="J122" s="4" t="s">
        <v>36</v>
      </c>
      <c r="K122" s="4" t="s">
        <v>37</v>
      </c>
      <c r="L122" s="4" t="s">
        <v>36</v>
      </c>
      <c r="M122" s="4">
        <v>2</v>
      </c>
      <c r="N122" s="4" t="s">
        <v>36</v>
      </c>
      <c r="O122" s="4" t="s">
        <v>36</v>
      </c>
      <c r="P122" s="4" t="s">
        <v>38</v>
      </c>
      <c r="Q122" s="4" t="s">
        <v>36</v>
      </c>
      <c r="R122" s="4" t="s">
        <v>203</v>
      </c>
      <c r="S122" s="4" t="s">
        <v>247</v>
      </c>
      <c r="T122" s="4" t="s">
        <v>44</v>
      </c>
      <c r="U122" s="4" t="s">
        <v>1253</v>
      </c>
    </row>
    <row r="123" spans="1:21" x14ac:dyDescent="0.3">
      <c r="A123" t="str" cm="1">
        <f t="array" ref="A123">IFERROR(
  _xlfn.TEXTJOIN(", ", TRUE,
    _xlfn._xlws.FILTER(copy_IDs!A:A, copy_IDs!B:B = B123)
  ),
  ""
)</f>
        <v/>
      </c>
      <c r="B123" s="30" t="s">
        <v>362</v>
      </c>
      <c r="C123" s="4">
        <v>17</v>
      </c>
      <c r="D123" s="30" t="s">
        <v>275</v>
      </c>
      <c r="E123" s="30" t="s">
        <v>275</v>
      </c>
      <c r="F123" s="4">
        <v>22</v>
      </c>
      <c r="G123" s="4" t="s">
        <v>36</v>
      </c>
      <c r="H123" s="4" t="s">
        <v>36</v>
      </c>
      <c r="I123" s="4" t="s">
        <v>36</v>
      </c>
      <c r="J123" s="4" t="s">
        <v>36</v>
      </c>
      <c r="K123" s="4" t="s">
        <v>37</v>
      </c>
      <c r="L123" s="4" t="s">
        <v>36</v>
      </c>
      <c r="M123" s="4">
        <v>10</v>
      </c>
      <c r="N123" s="4" t="s">
        <v>36</v>
      </c>
      <c r="O123" s="4" t="s">
        <v>36</v>
      </c>
      <c r="P123" s="4" t="s">
        <v>38</v>
      </c>
      <c r="Q123" s="4" t="s">
        <v>36</v>
      </c>
      <c r="R123" s="4" t="s">
        <v>308</v>
      </c>
      <c r="S123" s="4" t="s">
        <v>247</v>
      </c>
      <c r="T123" s="4" t="s">
        <v>44</v>
      </c>
      <c r="U123" s="4" t="s">
        <v>1253</v>
      </c>
    </row>
    <row r="124" spans="1:21" x14ac:dyDescent="0.3">
      <c r="A124" t="str" cm="1">
        <f t="array" ref="A124">IFERROR(
  _xlfn.TEXTJOIN(", ", TRUE,
    _xlfn._xlws.FILTER(copy_IDs!A:A, copy_IDs!B:B = B124)
  ),
  ""
)</f>
        <v/>
      </c>
      <c r="B124" s="30" t="s">
        <v>356</v>
      </c>
      <c r="C124" s="4">
        <v>18</v>
      </c>
      <c r="D124" s="30" t="s">
        <v>275</v>
      </c>
      <c r="E124" s="30" t="s">
        <v>275</v>
      </c>
      <c r="F124" s="4">
        <v>1</v>
      </c>
      <c r="G124" s="4" t="s">
        <v>37</v>
      </c>
      <c r="H124" s="4" t="s">
        <v>37</v>
      </c>
      <c r="I124" s="4" t="s">
        <v>37</v>
      </c>
      <c r="J124" s="4" t="s">
        <v>37</v>
      </c>
      <c r="K124" s="4" t="s">
        <v>36</v>
      </c>
      <c r="L124" s="4" t="s">
        <v>36</v>
      </c>
      <c r="M124" s="4">
        <v>26</v>
      </c>
      <c r="N124" s="4" t="s">
        <v>36</v>
      </c>
      <c r="O124" s="4" t="s">
        <v>36</v>
      </c>
      <c r="P124" s="4" t="s">
        <v>38</v>
      </c>
      <c r="Q124" s="4" t="s">
        <v>36</v>
      </c>
      <c r="R124" s="4" t="s">
        <v>201</v>
      </c>
      <c r="S124" s="4" t="s">
        <v>247</v>
      </c>
      <c r="T124" s="4" t="s">
        <v>44</v>
      </c>
      <c r="U124" s="4" t="s">
        <v>1253</v>
      </c>
    </row>
    <row r="125" spans="1:21" x14ac:dyDescent="0.3">
      <c r="A125" t="str" cm="1">
        <f t="array" ref="A125">IFERROR(
  _xlfn.TEXTJOIN(", ", TRUE,
    _xlfn._xlws.FILTER(copy_IDs!A:A, copy_IDs!B:B = B125)
  ),
  ""
)</f>
        <v/>
      </c>
      <c r="B125" s="30" t="s">
        <v>325</v>
      </c>
      <c r="C125" s="4">
        <v>19</v>
      </c>
      <c r="D125" s="30" t="s">
        <v>275</v>
      </c>
      <c r="E125" s="30" t="s">
        <v>275</v>
      </c>
      <c r="F125" s="4">
        <v>3</v>
      </c>
      <c r="G125" s="4" t="s">
        <v>36</v>
      </c>
      <c r="H125" s="4" t="s">
        <v>36</v>
      </c>
      <c r="I125" s="4" t="s">
        <v>37</v>
      </c>
      <c r="J125" s="4" t="s">
        <v>37</v>
      </c>
      <c r="K125" s="4" t="s">
        <v>36</v>
      </c>
      <c r="L125" s="4" t="s">
        <v>36</v>
      </c>
      <c r="M125" s="4">
        <v>14</v>
      </c>
      <c r="N125" s="4" t="s">
        <v>36</v>
      </c>
      <c r="O125" s="4" t="s">
        <v>36</v>
      </c>
      <c r="P125" s="4" t="s">
        <v>38</v>
      </c>
      <c r="Q125" s="4" t="s">
        <v>36</v>
      </c>
      <c r="R125" s="4" t="s">
        <v>203</v>
      </c>
      <c r="S125" s="4" t="s">
        <v>247</v>
      </c>
      <c r="T125" s="4" t="s">
        <v>44</v>
      </c>
      <c r="U125" s="4" t="s">
        <v>1253</v>
      </c>
    </row>
    <row r="126" spans="1:21" x14ac:dyDescent="0.3">
      <c r="A126" t="str" cm="1">
        <f t="array" ref="A126">IFERROR(
  _xlfn.TEXTJOIN(", ", TRUE,
    _xlfn._xlws.FILTER(copy_IDs!A:A, copy_IDs!B:B = B126)
  ),
  ""
)</f>
        <v/>
      </c>
      <c r="B126" s="30" t="s">
        <v>322</v>
      </c>
      <c r="C126" s="4">
        <v>20</v>
      </c>
      <c r="D126" s="30" t="s">
        <v>275</v>
      </c>
      <c r="E126" s="30" t="s">
        <v>275</v>
      </c>
      <c r="F126" s="4">
        <v>0</v>
      </c>
      <c r="G126" s="4" t="s">
        <v>37</v>
      </c>
      <c r="H126" s="4" t="s">
        <v>37</v>
      </c>
      <c r="I126" s="4" t="s">
        <v>37</v>
      </c>
      <c r="J126" s="4" t="s">
        <v>37</v>
      </c>
      <c r="K126" s="4" t="s">
        <v>36</v>
      </c>
      <c r="L126" s="4" t="s">
        <v>37</v>
      </c>
      <c r="M126" s="4">
        <v>8</v>
      </c>
      <c r="N126" s="4" t="s">
        <v>36</v>
      </c>
      <c r="O126" s="4" t="s">
        <v>36</v>
      </c>
      <c r="P126" s="4" t="s">
        <v>38</v>
      </c>
      <c r="Q126" s="4" t="s">
        <v>36</v>
      </c>
      <c r="R126" s="4" t="s">
        <v>201</v>
      </c>
      <c r="S126" s="4" t="s">
        <v>247</v>
      </c>
      <c r="T126" s="4" t="s">
        <v>44</v>
      </c>
      <c r="U126" s="4" t="s">
        <v>1253</v>
      </c>
    </row>
    <row r="127" spans="1:21" x14ac:dyDescent="0.3">
      <c r="A127" t="str" cm="1">
        <f t="array" ref="A127">IFERROR(
  _xlfn.TEXTJOIN(", ", TRUE,
    _xlfn._xlws.FILTER(copy_IDs!A:A, copy_IDs!B:B = B127)
  ),
  ""
)</f>
        <v/>
      </c>
      <c r="B127" s="30" t="s">
        <v>319</v>
      </c>
      <c r="C127" s="4">
        <v>21</v>
      </c>
      <c r="D127" s="30" t="s">
        <v>275</v>
      </c>
      <c r="E127" s="30" t="s">
        <v>275</v>
      </c>
      <c r="F127" s="4">
        <v>3</v>
      </c>
      <c r="G127" s="4" t="s">
        <v>36</v>
      </c>
      <c r="H127" s="4" t="s">
        <v>36</v>
      </c>
      <c r="I127" s="4" t="s">
        <v>37</v>
      </c>
      <c r="J127" s="4" t="s">
        <v>37</v>
      </c>
      <c r="K127" s="4" t="s">
        <v>36</v>
      </c>
      <c r="L127" s="4" t="s">
        <v>36</v>
      </c>
      <c r="M127" s="4">
        <v>36</v>
      </c>
      <c r="N127" s="4" t="s">
        <v>36</v>
      </c>
      <c r="O127" s="4" t="s">
        <v>37</v>
      </c>
      <c r="P127" s="4" t="s">
        <v>38</v>
      </c>
      <c r="Q127" s="4" t="s">
        <v>36</v>
      </c>
      <c r="R127" s="4" t="s">
        <v>201</v>
      </c>
      <c r="S127" s="4" t="s">
        <v>247</v>
      </c>
      <c r="T127" s="4" t="s">
        <v>44</v>
      </c>
      <c r="U127" s="4" t="s">
        <v>1253</v>
      </c>
    </row>
    <row r="128" spans="1:21" x14ac:dyDescent="0.3">
      <c r="A128" t="str" cm="1">
        <f t="array" ref="A128">IFERROR(
  _xlfn.TEXTJOIN(", ", TRUE,
    _xlfn._xlws.FILTER(copy_IDs!A:A, copy_IDs!B:B = B128)
  ),
  ""
)</f>
        <v/>
      </c>
      <c r="B128" s="30" t="s">
        <v>316</v>
      </c>
      <c r="C128" s="4">
        <v>22</v>
      </c>
      <c r="D128" s="30" t="s">
        <v>275</v>
      </c>
      <c r="E128" s="30" t="s">
        <v>275</v>
      </c>
      <c r="F128" s="4">
        <v>14</v>
      </c>
      <c r="G128" s="4" t="s">
        <v>36</v>
      </c>
      <c r="H128" s="4" t="s">
        <v>36</v>
      </c>
      <c r="I128" s="4" t="s">
        <v>36</v>
      </c>
      <c r="J128" s="4" t="s">
        <v>36</v>
      </c>
      <c r="K128" s="4" t="s">
        <v>37</v>
      </c>
      <c r="L128" s="4" t="s">
        <v>36</v>
      </c>
      <c r="M128" s="4">
        <v>24</v>
      </c>
      <c r="N128" s="4" t="s">
        <v>36</v>
      </c>
      <c r="O128" s="4" t="s">
        <v>36</v>
      </c>
      <c r="P128" s="4" t="s">
        <v>38</v>
      </c>
      <c r="Q128" s="4" t="s">
        <v>36</v>
      </c>
      <c r="R128" s="4" t="s">
        <v>200</v>
      </c>
      <c r="S128" s="4" t="s">
        <v>247</v>
      </c>
      <c r="T128" s="4" t="s">
        <v>44</v>
      </c>
      <c r="U128" s="4" t="s">
        <v>1253</v>
      </c>
    </row>
    <row r="129" spans="1:21" x14ac:dyDescent="0.3">
      <c r="A129" t="str" cm="1">
        <f t="array" ref="A129">IFERROR(
  _xlfn.TEXTJOIN(", ", TRUE,
    _xlfn._xlws.FILTER(copy_IDs!A:A, copy_IDs!B:B = B129)
  ),
  ""
)</f>
        <v/>
      </c>
      <c r="B129" s="30" t="s">
        <v>287</v>
      </c>
      <c r="C129" s="4">
        <v>23</v>
      </c>
      <c r="D129" s="30" t="s">
        <v>275</v>
      </c>
      <c r="E129" s="30" t="s">
        <v>275</v>
      </c>
      <c r="F129" s="4">
        <v>0</v>
      </c>
      <c r="G129" s="4" t="s">
        <v>37</v>
      </c>
      <c r="H129" s="4" t="s">
        <v>37</v>
      </c>
      <c r="I129" s="4" t="s">
        <v>37</v>
      </c>
      <c r="J129" s="4" t="s">
        <v>37</v>
      </c>
      <c r="K129" s="4" t="s">
        <v>36</v>
      </c>
      <c r="L129" s="4" t="s">
        <v>37</v>
      </c>
      <c r="M129" s="4">
        <v>7</v>
      </c>
      <c r="N129" s="4" t="s">
        <v>36</v>
      </c>
      <c r="O129" s="4" t="s">
        <v>36</v>
      </c>
      <c r="P129" s="4" t="s">
        <v>38</v>
      </c>
      <c r="Q129" s="4" t="s">
        <v>36</v>
      </c>
      <c r="R129" s="4" t="s">
        <v>201</v>
      </c>
      <c r="S129" s="4" t="s">
        <v>247</v>
      </c>
      <c r="T129" s="4" t="s">
        <v>44</v>
      </c>
      <c r="U129" s="4" t="s">
        <v>1253</v>
      </c>
    </row>
    <row r="130" spans="1:21" x14ac:dyDescent="0.3">
      <c r="A130" t="str" cm="1">
        <f t="array" ref="A130">IFERROR(
  _xlfn.TEXTJOIN(", ", TRUE,
    _xlfn._xlws.FILTER(copy_IDs!A:A, copy_IDs!B:B = B130)
  ),
  ""
)</f>
        <v/>
      </c>
      <c r="B130" s="30" t="s">
        <v>276</v>
      </c>
      <c r="C130" s="4">
        <v>24</v>
      </c>
      <c r="D130" s="30" t="s">
        <v>275</v>
      </c>
      <c r="E130" s="30" t="s">
        <v>275</v>
      </c>
      <c r="F130" s="4">
        <v>1</v>
      </c>
      <c r="G130" s="4" t="s">
        <v>37</v>
      </c>
      <c r="H130" s="4" t="s">
        <v>37</v>
      </c>
      <c r="I130" s="4" t="s">
        <v>37</v>
      </c>
      <c r="J130" s="4" t="s">
        <v>37</v>
      </c>
      <c r="K130" s="4" t="s">
        <v>36</v>
      </c>
      <c r="L130" s="4" t="s">
        <v>36</v>
      </c>
      <c r="M130" s="4">
        <v>24</v>
      </c>
      <c r="N130" s="4" t="s">
        <v>36</v>
      </c>
      <c r="O130" s="4" t="s">
        <v>36</v>
      </c>
      <c r="P130" s="4" t="s">
        <v>38</v>
      </c>
      <c r="Q130" s="4" t="s">
        <v>36</v>
      </c>
      <c r="R130" s="4" t="s">
        <v>201</v>
      </c>
      <c r="S130" s="4" t="s">
        <v>247</v>
      </c>
      <c r="T130" s="4" t="s">
        <v>44</v>
      </c>
      <c r="U130" s="4" t="s">
        <v>1253</v>
      </c>
    </row>
    <row r="131" spans="1:21" x14ac:dyDescent="0.3">
      <c r="A131" t="str" cm="1">
        <f t="array" ref="A131">IFERROR(
  _xlfn.TEXTJOIN(", ", TRUE,
    _xlfn._xlws.FILTER(copy_IDs!A:A, copy_IDs!B:B = B131)
  ),
  ""
)</f>
        <v/>
      </c>
      <c r="B131" s="30" t="s">
        <v>493</v>
      </c>
      <c r="C131" s="4">
        <v>1</v>
      </c>
      <c r="D131" s="30" t="s">
        <v>275</v>
      </c>
      <c r="E131" s="30" t="s">
        <v>275</v>
      </c>
      <c r="F131" s="4">
        <v>520</v>
      </c>
      <c r="G131" s="4" t="s">
        <v>36</v>
      </c>
      <c r="H131" s="4" t="s">
        <v>36</v>
      </c>
      <c r="I131" s="4" t="s">
        <v>36</v>
      </c>
      <c r="J131" s="4" t="s">
        <v>36</v>
      </c>
      <c r="K131" s="4" t="s">
        <v>37</v>
      </c>
      <c r="L131" s="4" t="s">
        <v>36</v>
      </c>
      <c r="M131" s="4">
        <v>24</v>
      </c>
      <c r="N131" s="4" t="s">
        <v>37</v>
      </c>
      <c r="O131" s="4" t="s">
        <v>36</v>
      </c>
      <c r="P131" s="4" t="s">
        <v>38</v>
      </c>
      <c r="Q131" s="4" t="s">
        <v>36</v>
      </c>
      <c r="R131" s="4" t="s">
        <v>204</v>
      </c>
      <c r="S131" s="4" t="s">
        <v>247</v>
      </c>
      <c r="T131" s="4" t="s">
        <v>44</v>
      </c>
      <c r="U131" s="4" t="s">
        <v>1253</v>
      </c>
    </row>
    <row r="132" spans="1:21" x14ac:dyDescent="0.3">
      <c r="A132" t="str" cm="1">
        <f t="array" ref="A132">IFERROR(
  _xlfn.TEXTJOIN(", ", TRUE,
    _xlfn._xlws.FILTER(copy_IDs!A:A, copy_IDs!B:B = B132)
  ),
  ""
)</f>
        <v/>
      </c>
      <c r="B132" s="30" t="s">
        <v>372</v>
      </c>
      <c r="C132" s="4">
        <v>1</v>
      </c>
      <c r="D132" s="30" t="s">
        <v>275</v>
      </c>
      <c r="E132" s="30" t="s">
        <v>275</v>
      </c>
      <c r="F132" s="4">
        <v>555</v>
      </c>
      <c r="G132" s="4" t="s">
        <v>36</v>
      </c>
      <c r="H132" s="4" t="s">
        <v>36</v>
      </c>
      <c r="I132" s="4" t="s">
        <v>36</v>
      </c>
      <c r="J132" s="4" t="s">
        <v>36</v>
      </c>
      <c r="K132" s="4" t="s">
        <v>37</v>
      </c>
      <c r="L132" s="4" t="s">
        <v>36</v>
      </c>
      <c r="M132" s="4">
        <v>1</v>
      </c>
      <c r="N132" s="4" t="s">
        <v>37</v>
      </c>
      <c r="O132" s="4" t="s">
        <v>36</v>
      </c>
      <c r="P132" s="4" t="s">
        <v>38</v>
      </c>
      <c r="Q132" s="4" t="s">
        <v>36</v>
      </c>
      <c r="R132" s="4" t="s">
        <v>204</v>
      </c>
      <c r="S132" s="4" t="s">
        <v>247</v>
      </c>
      <c r="T132" s="4" t="s">
        <v>44</v>
      </c>
      <c r="U132" s="4" t="s">
        <v>1254</v>
      </c>
    </row>
    <row r="133" spans="1:21" x14ac:dyDescent="0.3">
      <c r="A133" t="str" cm="1">
        <f t="array" ref="A133">IFERROR(
  _xlfn.TEXTJOIN(", ", TRUE,
    _xlfn._xlws.FILTER(copy_IDs!A:A, copy_IDs!B:B = B133)
  ),
  ""
)</f>
        <v/>
      </c>
      <c r="B133" s="30" t="s">
        <v>479</v>
      </c>
      <c r="C133" s="4">
        <v>2</v>
      </c>
      <c r="D133" s="30" t="s">
        <v>275</v>
      </c>
      <c r="E133" s="30" t="s">
        <v>275</v>
      </c>
      <c r="F133" s="4">
        <v>1</v>
      </c>
      <c r="G133" s="4" t="s">
        <v>37</v>
      </c>
      <c r="H133" s="4" t="s">
        <v>37</v>
      </c>
      <c r="I133" s="4" t="s">
        <v>37</v>
      </c>
      <c r="J133" s="4" t="s">
        <v>37</v>
      </c>
      <c r="K133" s="4" t="s">
        <v>36</v>
      </c>
      <c r="L133" s="4" t="s">
        <v>36</v>
      </c>
      <c r="M133" s="4">
        <v>24</v>
      </c>
      <c r="N133" s="4" t="s">
        <v>36</v>
      </c>
      <c r="O133" s="4" t="s">
        <v>36</v>
      </c>
      <c r="P133" s="4" t="s">
        <v>38</v>
      </c>
      <c r="Q133" s="4" t="s">
        <v>36</v>
      </c>
      <c r="R133" s="4" t="s">
        <v>201</v>
      </c>
      <c r="S133" s="4" t="s">
        <v>247</v>
      </c>
      <c r="T133" s="4" t="s">
        <v>44</v>
      </c>
      <c r="U133" s="4" t="s">
        <v>1253</v>
      </c>
    </row>
    <row r="134" spans="1:21" x14ac:dyDescent="0.3">
      <c r="A134" t="str" cm="1">
        <f t="array" ref="A134">IFERROR(
  _xlfn.TEXTJOIN(", ", TRUE,
    _xlfn._xlws.FILTER(copy_IDs!A:A, copy_IDs!B:B = B134)
  ),
  ""
)</f>
        <v/>
      </c>
      <c r="B134" s="30" t="s">
        <v>370</v>
      </c>
      <c r="C134" s="4">
        <v>2</v>
      </c>
      <c r="D134" s="30" t="s">
        <v>275</v>
      </c>
      <c r="E134" s="30" t="s">
        <v>275</v>
      </c>
      <c r="F134" s="4">
        <v>0</v>
      </c>
      <c r="G134" s="4" t="s">
        <v>37</v>
      </c>
      <c r="H134" s="4" t="s">
        <v>37</v>
      </c>
      <c r="I134" s="4" t="s">
        <v>37</v>
      </c>
      <c r="J134" s="4" t="s">
        <v>37</v>
      </c>
      <c r="K134" s="4" t="s">
        <v>36</v>
      </c>
      <c r="L134" s="4" t="s">
        <v>37</v>
      </c>
      <c r="M134" s="4">
        <v>16</v>
      </c>
      <c r="N134" s="4" t="s">
        <v>36</v>
      </c>
      <c r="O134" s="4" t="s">
        <v>36</v>
      </c>
      <c r="P134" s="4" t="s">
        <v>38</v>
      </c>
      <c r="Q134" s="4" t="s">
        <v>36</v>
      </c>
      <c r="R134" s="4" t="s">
        <v>201</v>
      </c>
      <c r="S134" s="4" t="s">
        <v>247</v>
      </c>
      <c r="T134" s="4" t="s">
        <v>44</v>
      </c>
      <c r="U134" s="4" t="s">
        <v>1254</v>
      </c>
    </row>
    <row r="135" spans="1:21" x14ac:dyDescent="0.3">
      <c r="A135" t="str" cm="1">
        <f t="array" ref="A135">IFERROR(
  _xlfn.TEXTJOIN(", ", TRUE,
    _xlfn._xlws.FILTER(copy_IDs!A:A, copy_IDs!B:B = B135)
  ),
  ""
)</f>
        <v/>
      </c>
      <c r="B135" s="30" t="s">
        <v>476</v>
      </c>
      <c r="C135" s="4">
        <v>3</v>
      </c>
      <c r="D135" s="30" t="s">
        <v>275</v>
      </c>
      <c r="E135" s="30" t="s">
        <v>275</v>
      </c>
      <c r="F135" s="4">
        <v>30</v>
      </c>
      <c r="G135" s="4" t="s">
        <v>36</v>
      </c>
      <c r="H135" s="4" t="s">
        <v>36</v>
      </c>
      <c r="I135" s="4" t="s">
        <v>36</v>
      </c>
      <c r="J135" s="4" t="s">
        <v>36</v>
      </c>
      <c r="K135" s="4" t="s">
        <v>37</v>
      </c>
      <c r="L135" s="4" t="s">
        <v>36</v>
      </c>
      <c r="M135" s="4">
        <v>5</v>
      </c>
      <c r="N135" s="4" t="s">
        <v>36</v>
      </c>
      <c r="O135" s="4" t="s">
        <v>36</v>
      </c>
      <c r="P135" s="4" t="s">
        <v>38</v>
      </c>
      <c r="Q135" s="4" t="s">
        <v>36</v>
      </c>
      <c r="R135" s="4" t="s">
        <v>204</v>
      </c>
      <c r="S135" s="4" t="s">
        <v>247</v>
      </c>
      <c r="T135" s="4" t="s">
        <v>44</v>
      </c>
      <c r="U135" s="4" t="s">
        <v>1253</v>
      </c>
    </row>
    <row r="136" spans="1:21" x14ac:dyDescent="0.3">
      <c r="A136" t="str" cm="1">
        <f t="array" ref="A136">IFERROR(
  _xlfn.TEXTJOIN(", ", TRUE,
    _xlfn._xlws.FILTER(copy_IDs!A:A, copy_IDs!B:B = B136)
  ),
  ""
)</f>
        <v/>
      </c>
      <c r="B136" s="30" t="s">
        <v>368</v>
      </c>
      <c r="C136" s="4">
        <v>3</v>
      </c>
      <c r="D136" s="30" t="s">
        <v>275</v>
      </c>
      <c r="E136" s="30" t="s">
        <v>275</v>
      </c>
      <c r="F136" s="4">
        <v>17</v>
      </c>
      <c r="G136" s="4" t="s">
        <v>36</v>
      </c>
      <c r="H136" s="4" t="s">
        <v>36</v>
      </c>
      <c r="I136" s="4" t="s">
        <v>36</v>
      </c>
      <c r="J136" s="4" t="s">
        <v>36</v>
      </c>
      <c r="K136" s="4" t="s">
        <v>37</v>
      </c>
      <c r="L136" s="4" t="s">
        <v>36</v>
      </c>
      <c r="M136" s="4">
        <v>24</v>
      </c>
      <c r="N136" s="4" t="s">
        <v>36</v>
      </c>
      <c r="O136" s="4" t="s">
        <v>36</v>
      </c>
      <c r="P136" s="4" t="s">
        <v>38</v>
      </c>
      <c r="Q136" s="4" t="s">
        <v>36</v>
      </c>
      <c r="R136" s="4" t="s">
        <v>200</v>
      </c>
      <c r="S136" s="4" t="s">
        <v>247</v>
      </c>
      <c r="T136" s="4" t="s">
        <v>44</v>
      </c>
      <c r="U136" s="4" t="s">
        <v>1254</v>
      </c>
    </row>
    <row r="137" spans="1:21" x14ac:dyDescent="0.3">
      <c r="A137" t="str" cm="1">
        <f t="array" ref="A137">IFERROR(
  _xlfn.TEXTJOIN(", ", TRUE,
    _xlfn._xlws.FILTER(copy_IDs!A:A, copy_IDs!B:B = B137)
  ),
  ""
)</f>
        <v/>
      </c>
      <c r="B137" s="30" t="s">
        <v>473</v>
      </c>
      <c r="C137" s="4">
        <v>4</v>
      </c>
      <c r="D137" s="30" t="s">
        <v>275</v>
      </c>
      <c r="E137" s="30" t="s">
        <v>275</v>
      </c>
      <c r="F137" s="4">
        <v>3</v>
      </c>
      <c r="G137" s="4" t="s">
        <v>36</v>
      </c>
      <c r="H137" s="4" t="s">
        <v>36</v>
      </c>
      <c r="I137" s="4" t="s">
        <v>37</v>
      </c>
      <c r="J137" s="4" t="s">
        <v>37</v>
      </c>
      <c r="K137" s="4" t="s">
        <v>36</v>
      </c>
      <c r="L137" s="4" t="s">
        <v>36</v>
      </c>
      <c r="M137" s="4">
        <v>13</v>
      </c>
      <c r="N137" s="4" t="s">
        <v>36</v>
      </c>
      <c r="O137" s="4" t="s">
        <v>36</v>
      </c>
      <c r="P137" s="4" t="s">
        <v>38</v>
      </c>
      <c r="Q137" s="4" t="s">
        <v>36</v>
      </c>
      <c r="R137" s="4" t="s">
        <v>203</v>
      </c>
      <c r="S137" s="4" t="s">
        <v>247</v>
      </c>
      <c r="T137" s="4" t="s">
        <v>44</v>
      </c>
      <c r="U137" s="4" t="s">
        <v>1253</v>
      </c>
    </row>
    <row r="138" spans="1:21" x14ac:dyDescent="0.3">
      <c r="A138" t="str" cm="1">
        <f t="array" ref="A138">IFERROR(
  _xlfn.TEXTJOIN(", ", TRUE,
    _xlfn._xlws.FILTER(copy_IDs!A:A, copy_IDs!B:B = B138)
  ),
  ""
)</f>
        <v/>
      </c>
      <c r="B138" s="30" t="s">
        <v>366</v>
      </c>
      <c r="C138" s="4">
        <v>4</v>
      </c>
      <c r="D138" s="30" t="s">
        <v>275</v>
      </c>
      <c r="E138" s="30" t="s">
        <v>275</v>
      </c>
      <c r="F138" s="4" t="s">
        <v>38</v>
      </c>
      <c r="G138" s="4" t="s">
        <v>247</v>
      </c>
      <c r="H138" s="4" t="s">
        <v>247</v>
      </c>
      <c r="I138" s="4" t="s">
        <v>38</v>
      </c>
      <c r="J138" s="4" t="s">
        <v>38</v>
      </c>
      <c r="K138" s="4" t="s">
        <v>38</v>
      </c>
      <c r="L138" s="4" t="s">
        <v>38</v>
      </c>
      <c r="M138" s="4" t="s">
        <v>38</v>
      </c>
      <c r="N138" s="4" t="s">
        <v>36</v>
      </c>
      <c r="O138" s="4" t="s">
        <v>36</v>
      </c>
      <c r="P138" s="4" t="s">
        <v>38</v>
      </c>
      <c r="Q138" s="4" t="s">
        <v>36</v>
      </c>
      <c r="R138" s="4" t="s">
        <v>38</v>
      </c>
      <c r="S138" s="4" t="s">
        <v>247</v>
      </c>
      <c r="T138" s="4" t="s">
        <v>44</v>
      </c>
      <c r="U138" s="4" t="s">
        <v>1254</v>
      </c>
    </row>
    <row r="139" spans="1:21" x14ac:dyDescent="0.3">
      <c r="A139" t="str" cm="1">
        <f t="array" ref="A139">IFERROR(
  _xlfn.TEXTJOIN(", ", TRUE,
    _xlfn._xlws.FILTER(copy_IDs!A:A, copy_IDs!B:B = B139)
  ),
  ""
)</f>
        <v/>
      </c>
      <c r="B139" s="30" t="s">
        <v>470</v>
      </c>
      <c r="C139" s="4">
        <v>5</v>
      </c>
      <c r="D139" s="30" t="s">
        <v>275</v>
      </c>
      <c r="E139" s="30" t="s">
        <v>275</v>
      </c>
      <c r="F139" s="4">
        <v>2</v>
      </c>
      <c r="G139" s="4" t="s">
        <v>36</v>
      </c>
      <c r="H139" s="4" t="s">
        <v>37</v>
      </c>
      <c r="I139" s="4" t="s">
        <v>37</v>
      </c>
      <c r="J139" s="4" t="s">
        <v>37</v>
      </c>
      <c r="K139" s="4" t="s">
        <v>36</v>
      </c>
      <c r="L139" s="4" t="s">
        <v>36</v>
      </c>
      <c r="M139" s="4">
        <v>10</v>
      </c>
      <c r="N139" s="4" t="s">
        <v>36</v>
      </c>
      <c r="O139" s="4" t="s">
        <v>36</v>
      </c>
      <c r="P139" s="4" t="s">
        <v>38</v>
      </c>
      <c r="Q139" s="4" t="s">
        <v>36</v>
      </c>
      <c r="R139" s="4" t="s">
        <v>201</v>
      </c>
      <c r="S139" s="4" t="s">
        <v>247</v>
      </c>
      <c r="T139" s="4" t="s">
        <v>44</v>
      </c>
      <c r="U139" s="4" t="s">
        <v>1253</v>
      </c>
    </row>
    <row r="140" spans="1:21" x14ac:dyDescent="0.3">
      <c r="A140" t="str" cm="1">
        <f t="array" ref="A140">IFERROR(
  _xlfn.TEXTJOIN(", ", TRUE,
    _xlfn._xlws.FILTER(copy_IDs!A:A, copy_IDs!B:B = B140)
  ),
  ""
)</f>
        <v/>
      </c>
      <c r="B140" s="30" t="s">
        <v>364</v>
      </c>
      <c r="C140" s="4">
        <v>5</v>
      </c>
      <c r="D140" s="30" t="s">
        <v>275</v>
      </c>
      <c r="E140" s="30" t="s">
        <v>275</v>
      </c>
      <c r="F140" s="4">
        <v>2</v>
      </c>
      <c r="G140" s="4" t="s">
        <v>36</v>
      </c>
      <c r="H140" s="4" t="s">
        <v>37</v>
      </c>
      <c r="I140" s="4" t="s">
        <v>37</v>
      </c>
      <c r="J140" s="4" t="s">
        <v>37</v>
      </c>
      <c r="K140" s="4" t="s">
        <v>36</v>
      </c>
      <c r="L140" s="4" t="s">
        <v>36</v>
      </c>
      <c r="M140" s="4">
        <v>30</v>
      </c>
      <c r="N140" s="4" t="s">
        <v>36</v>
      </c>
      <c r="O140" s="4" t="s">
        <v>36</v>
      </c>
      <c r="P140" s="4" t="s">
        <v>38</v>
      </c>
      <c r="Q140" s="4" t="s">
        <v>36</v>
      </c>
      <c r="R140" s="4" t="s">
        <v>201</v>
      </c>
      <c r="S140" s="4" t="s">
        <v>247</v>
      </c>
      <c r="T140" s="4" t="s">
        <v>44</v>
      </c>
      <c r="U140" s="4" t="s">
        <v>1254</v>
      </c>
    </row>
    <row r="141" spans="1:21" x14ac:dyDescent="0.3">
      <c r="A141" t="str" cm="1">
        <f t="array" ref="A141">IFERROR(
  _xlfn.TEXTJOIN(", ", TRUE,
    _xlfn._xlws.FILTER(copy_IDs!A:A, copy_IDs!B:B = B141)
  ),
  ""
)</f>
        <v/>
      </c>
      <c r="B141" s="30" t="s">
        <v>467</v>
      </c>
      <c r="C141" s="4">
        <v>6</v>
      </c>
      <c r="D141" s="30" t="s">
        <v>275</v>
      </c>
      <c r="E141" s="30" t="s">
        <v>275</v>
      </c>
      <c r="F141" s="4">
        <v>1</v>
      </c>
      <c r="G141" s="4" t="s">
        <v>37</v>
      </c>
      <c r="H141" s="4" t="s">
        <v>37</v>
      </c>
      <c r="I141" s="4" t="s">
        <v>37</v>
      </c>
      <c r="J141" s="4" t="s">
        <v>37</v>
      </c>
      <c r="K141" s="4" t="s">
        <v>36</v>
      </c>
      <c r="L141" s="4" t="s">
        <v>36</v>
      </c>
      <c r="M141" s="4">
        <v>10</v>
      </c>
      <c r="N141" s="4" t="s">
        <v>37</v>
      </c>
      <c r="O141" s="4" t="s">
        <v>36</v>
      </c>
      <c r="P141" s="4" t="s">
        <v>38</v>
      </c>
      <c r="Q141" s="4" t="s">
        <v>36</v>
      </c>
      <c r="R141" s="4" t="s">
        <v>202</v>
      </c>
      <c r="S141" s="4" t="s">
        <v>247</v>
      </c>
      <c r="T141" s="4" t="s">
        <v>44</v>
      </c>
      <c r="U141" s="4" t="s">
        <v>1253</v>
      </c>
    </row>
    <row r="142" spans="1:21" x14ac:dyDescent="0.3">
      <c r="A142" t="str" cm="1">
        <f t="array" ref="A142">IFERROR(
  _xlfn.TEXTJOIN(", ", TRUE,
    _xlfn._xlws.FILTER(copy_IDs!A:A, copy_IDs!B:B = B142)
  ),
  ""
)</f>
        <v/>
      </c>
      <c r="B142" s="30" t="s">
        <v>464</v>
      </c>
      <c r="C142" s="4">
        <v>7</v>
      </c>
      <c r="D142" s="30" t="s">
        <v>275</v>
      </c>
      <c r="E142" s="30" t="s">
        <v>275</v>
      </c>
      <c r="F142" s="4">
        <v>5</v>
      </c>
      <c r="G142" s="4" t="s">
        <v>36</v>
      </c>
      <c r="H142" s="4" t="s">
        <v>36</v>
      </c>
      <c r="I142" s="4" t="s">
        <v>36</v>
      </c>
      <c r="J142" s="4" t="s">
        <v>36</v>
      </c>
      <c r="K142" s="4" t="s">
        <v>37</v>
      </c>
      <c r="L142" s="4" t="s">
        <v>36</v>
      </c>
      <c r="M142" s="4">
        <v>12</v>
      </c>
      <c r="N142" s="4" t="s">
        <v>37</v>
      </c>
      <c r="O142" s="4" t="s">
        <v>36</v>
      </c>
      <c r="P142" s="4" t="s">
        <v>38</v>
      </c>
      <c r="Q142" s="4" t="s">
        <v>36</v>
      </c>
      <c r="R142" s="4" t="s">
        <v>200</v>
      </c>
      <c r="S142" s="4" t="s">
        <v>247</v>
      </c>
      <c r="T142" s="4" t="s">
        <v>44</v>
      </c>
      <c r="U142" s="4" t="s">
        <v>1253</v>
      </c>
    </row>
    <row r="143" spans="1:21" x14ac:dyDescent="0.3">
      <c r="A143" t="str" cm="1">
        <f t="array" ref="A143">IFERROR(
  _xlfn.TEXTJOIN(", ", TRUE,
    _xlfn._xlws.FILTER(copy_IDs!A:A, copy_IDs!B:B = B143)
  ),
  ""
)</f>
        <v/>
      </c>
      <c r="B143" s="30" t="s">
        <v>361</v>
      </c>
      <c r="C143" s="4">
        <v>7</v>
      </c>
      <c r="D143" s="30" t="s">
        <v>275</v>
      </c>
      <c r="E143" s="30" t="s">
        <v>275</v>
      </c>
      <c r="F143" s="4" t="s">
        <v>38</v>
      </c>
      <c r="G143" s="4" t="s">
        <v>247</v>
      </c>
      <c r="H143" s="4" t="s">
        <v>247</v>
      </c>
      <c r="I143" s="4" t="s">
        <v>38</v>
      </c>
      <c r="J143" s="4" t="s">
        <v>38</v>
      </c>
      <c r="K143" s="4" t="s">
        <v>38</v>
      </c>
      <c r="L143" s="4" t="s">
        <v>38</v>
      </c>
      <c r="M143" s="4" t="s">
        <v>38</v>
      </c>
      <c r="N143" s="4" t="s">
        <v>37</v>
      </c>
      <c r="O143" s="4" t="s">
        <v>36</v>
      </c>
      <c r="P143" s="4" t="s">
        <v>38</v>
      </c>
      <c r="Q143" s="4" t="s">
        <v>36</v>
      </c>
      <c r="R143" s="4" t="s">
        <v>38</v>
      </c>
      <c r="S143" s="4" t="s">
        <v>247</v>
      </c>
      <c r="T143" s="4" t="s">
        <v>44</v>
      </c>
      <c r="U143" s="4" t="s">
        <v>1254</v>
      </c>
    </row>
    <row r="144" spans="1:21" x14ac:dyDescent="0.3">
      <c r="A144" t="str" cm="1">
        <f t="array" ref="A144">IFERROR(
  _xlfn.TEXTJOIN(", ", TRUE,
    _xlfn._xlws.FILTER(copy_IDs!A:A, copy_IDs!B:B = B144)
  ),
  ""
)</f>
        <v/>
      </c>
      <c r="B144" s="30" t="s">
        <v>461</v>
      </c>
      <c r="C144" s="4">
        <v>8</v>
      </c>
      <c r="D144" s="30" t="s">
        <v>275</v>
      </c>
      <c r="E144" s="30" t="s">
        <v>275</v>
      </c>
      <c r="F144" s="4">
        <v>9</v>
      </c>
      <c r="G144" s="4" t="s">
        <v>36</v>
      </c>
      <c r="H144" s="4" t="s">
        <v>36</v>
      </c>
      <c r="I144" s="4" t="s">
        <v>36</v>
      </c>
      <c r="J144" s="4" t="s">
        <v>36</v>
      </c>
      <c r="K144" s="4" t="s">
        <v>37</v>
      </c>
      <c r="L144" s="31" t="s">
        <v>36</v>
      </c>
      <c r="M144" s="4">
        <v>11</v>
      </c>
      <c r="N144" s="4" t="s">
        <v>36</v>
      </c>
      <c r="O144" s="4" t="s">
        <v>36</v>
      </c>
      <c r="P144" s="4" t="s">
        <v>38</v>
      </c>
      <c r="Q144" s="4" t="s">
        <v>36</v>
      </c>
      <c r="R144" s="4" t="s">
        <v>204</v>
      </c>
      <c r="S144" s="4" t="s">
        <v>247</v>
      </c>
      <c r="T144" s="4" t="s">
        <v>44</v>
      </c>
      <c r="U144" s="4" t="s">
        <v>1253</v>
      </c>
    </row>
    <row r="145" spans="1:21" x14ac:dyDescent="0.3">
      <c r="A145" t="str" cm="1">
        <f t="array" ref="A145">IFERROR(
  _xlfn.TEXTJOIN(", ", TRUE,
    _xlfn._xlws.FILTER(copy_IDs!A:A, copy_IDs!B:B = B145)
  ),
  ""
)</f>
        <v/>
      </c>
      <c r="B145" s="30" t="s">
        <v>359</v>
      </c>
      <c r="C145" s="4">
        <v>8</v>
      </c>
      <c r="D145" s="30" t="s">
        <v>275</v>
      </c>
      <c r="E145" s="30" t="s">
        <v>275</v>
      </c>
      <c r="F145" s="4" t="s">
        <v>38</v>
      </c>
      <c r="G145" s="4" t="s">
        <v>247</v>
      </c>
      <c r="H145" s="4" t="s">
        <v>247</v>
      </c>
      <c r="I145" s="4" t="s">
        <v>38</v>
      </c>
      <c r="J145" s="4" t="s">
        <v>38</v>
      </c>
      <c r="K145" s="4" t="s">
        <v>38</v>
      </c>
      <c r="L145" s="4" t="s">
        <v>38</v>
      </c>
      <c r="M145" s="4" t="s">
        <v>38</v>
      </c>
      <c r="N145" s="4" t="s">
        <v>36</v>
      </c>
      <c r="O145" s="4" t="s">
        <v>36</v>
      </c>
      <c r="P145" s="4" t="s">
        <v>38</v>
      </c>
      <c r="Q145" s="4" t="s">
        <v>38</v>
      </c>
      <c r="R145" s="4" t="s">
        <v>38</v>
      </c>
      <c r="S145" s="4" t="s">
        <v>247</v>
      </c>
      <c r="T145" s="4" t="s">
        <v>44</v>
      </c>
      <c r="U145" s="4" t="s">
        <v>1254</v>
      </c>
    </row>
    <row r="146" spans="1:21" x14ac:dyDescent="0.3">
      <c r="A146" t="str" cm="1">
        <f t="array" ref="A146">IFERROR(
  _xlfn.TEXTJOIN(", ", TRUE,
    _xlfn._xlws.FILTER(copy_IDs!A:A, copy_IDs!B:B = B146)
  ),
  ""
)</f>
        <v/>
      </c>
      <c r="B146" s="30" t="s">
        <v>458</v>
      </c>
      <c r="C146" s="4">
        <v>11</v>
      </c>
      <c r="D146" s="30" t="s">
        <v>275</v>
      </c>
      <c r="E146" s="30" t="s">
        <v>275</v>
      </c>
      <c r="F146" s="4">
        <v>3</v>
      </c>
      <c r="G146" s="4" t="s">
        <v>36</v>
      </c>
      <c r="H146" s="4" t="s">
        <v>36</v>
      </c>
      <c r="I146" s="4" t="s">
        <v>37</v>
      </c>
      <c r="J146" s="4" t="s">
        <v>37</v>
      </c>
      <c r="K146" s="4" t="s">
        <v>36</v>
      </c>
      <c r="L146" s="31" t="s">
        <v>36</v>
      </c>
      <c r="M146" s="4">
        <v>24</v>
      </c>
      <c r="N146" s="4" t="s">
        <v>37</v>
      </c>
      <c r="O146" s="4" t="s">
        <v>36</v>
      </c>
      <c r="P146" s="4" t="s">
        <v>38</v>
      </c>
      <c r="Q146" s="4" t="s">
        <v>36</v>
      </c>
      <c r="R146" s="4" t="s">
        <v>200</v>
      </c>
      <c r="S146" s="4" t="s">
        <v>247</v>
      </c>
      <c r="T146" s="4" t="s">
        <v>44</v>
      </c>
      <c r="U146" s="4" t="s">
        <v>1254</v>
      </c>
    </row>
    <row r="147" spans="1:21" x14ac:dyDescent="0.3">
      <c r="A147" t="str" cm="1">
        <f t="array" ref="A147">IFERROR(
  _xlfn.TEXTJOIN(", ", TRUE,
    _xlfn._xlws.FILTER(copy_IDs!A:A, copy_IDs!B:B = B147)
  ),
  ""
)</f>
        <v/>
      </c>
      <c r="B147" s="30" t="s">
        <v>357</v>
      </c>
      <c r="C147" s="4">
        <v>11</v>
      </c>
      <c r="D147" s="30" t="s">
        <v>275</v>
      </c>
      <c r="E147" s="30" t="s">
        <v>275</v>
      </c>
      <c r="F147" s="4">
        <v>6</v>
      </c>
      <c r="G147" s="4" t="s">
        <v>36</v>
      </c>
      <c r="H147" s="4" t="s">
        <v>36</v>
      </c>
      <c r="I147" s="4" t="s">
        <v>36</v>
      </c>
      <c r="J147" s="4" t="s">
        <v>36</v>
      </c>
      <c r="K147" s="4" t="s">
        <v>37</v>
      </c>
      <c r="L147" s="31" t="s">
        <v>36</v>
      </c>
      <c r="M147" s="4">
        <v>24</v>
      </c>
      <c r="N147" s="4" t="s">
        <v>36</v>
      </c>
      <c r="O147" s="4" t="s">
        <v>36</v>
      </c>
      <c r="P147" s="4" t="s">
        <v>38</v>
      </c>
      <c r="Q147" s="4" t="s">
        <v>36</v>
      </c>
      <c r="R147" s="4" t="s">
        <v>200</v>
      </c>
      <c r="S147" s="4" t="s">
        <v>247</v>
      </c>
      <c r="T147" s="4" t="s">
        <v>44</v>
      </c>
      <c r="U147" s="4" t="s">
        <v>1253</v>
      </c>
    </row>
    <row r="148" spans="1:21" x14ac:dyDescent="0.3">
      <c r="A148" t="str" cm="1">
        <f t="array" ref="A148">IFERROR(
  _xlfn.TEXTJOIN(", ", TRUE,
    _xlfn._xlws.FILTER(copy_IDs!A:A, copy_IDs!B:B = B148)
  ),
  ""
)</f>
        <v/>
      </c>
      <c r="B148" s="30" t="s">
        <v>382</v>
      </c>
      <c r="C148" s="4">
        <v>12</v>
      </c>
      <c r="D148" s="30" t="s">
        <v>275</v>
      </c>
      <c r="E148" s="30" t="s">
        <v>275</v>
      </c>
      <c r="F148" s="4">
        <v>1</v>
      </c>
      <c r="G148" s="4" t="s">
        <v>37</v>
      </c>
      <c r="H148" s="4" t="s">
        <v>37</v>
      </c>
      <c r="I148" s="4" t="s">
        <v>37</v>
      </c>
      <c r="J148" s="4" t="s">
        <v>37</v>
      </c>
      <c r="K148" s="4" t="s">
        <v>36</v>
      </c>
      <c r="L148" s="31" t="s">
        <v>36</v>
      </c>
      <c r="M148" s="4">
        <v>11</v>
      </c>
      <c r="N148" s="4" t="s">
        <v>36</v>
      </c>
      <c r="O148" s="4" t="s">
        <v>36</v>
      </c>
      <c r="P148" s="4" t="s">
        <v>38</v>
      </c>
      <c r="Q148" s="4" t="s">
        <v>36</v>
      </c>
      <c r="R148" s="4" t="s">
        <v>200</v>
      </c>
      <c r="S148" s="4" t="s">
        <v>247</v>
      </c>
      <c r="T148" s="4" t="s">
        <v>44</v>
      </c>
      <c r="U148" s="4" t="s">
        <v>1254</v>
      </c>
    </row>
    <row r="149" spans="1:21" x14ac:dyDescent="0.3">
      <c r="A149" t="str" cm="1">
        <f t="array" ref="A149">IFERROR(
  _xlfn.TEXTJOIN(", ", TRUE,
    _xlfn._xlws.FILTER(copy_IDs!A:A, copy_IDs!B:B = B149)
  ),
  ""
)</f>
        <v/>
      </c>
      <c r="B149" s="30" t="s">
        <v>355</v>
      </c>
      <c r="C149" s="4">
        <v>12</v>
      </c>
      <c r="D149" s="30" t="s">
        <v>275</v>
      </c>
      <c r="E149" s="30" t="s">
        <v>275</v>
      </c>
      <c r="F149" s="4">
        <v>5</v>
      </c>
      <c r="G149" s="4" t="s">
        <v>36</v>
      </c>
      <c r="H149" s="4" t="s">
        <v>36</v>
      </c>
      <c r="I149" s="4" t="s">
        <v>36</v>
      </c>
      <c r="J149" s="4" t="s">
        <v>37</v>
      </c>
      <c r="K149" s="4" t="s">
        <v>36</v>
      </c>
      <c r="L149" s="31" t="s">
        <v>36</v>
      </c>
      <c r="M149" s="4">
        <v>24</v>
      </c>
      <c r="N149" s="4" t="s">
        <v>36</v>
      </c>
      <c r="O149" s="4" t="s">
        <v>36</v>
      </c>
      <c r="P149" s="4" t="s">
        <v>38</v>
      </c>
      <c r="Q149" s="4" t="s">
        <v>36</v>
      </c>
      <c r="R149" s="4" t="s">
        <v>203</v>
      </c>
      <c r="S149" s="4" t="s">
        <v>247</v>
      </c>
      <c r="T149" s="4" t="s">
        <v>44</v>
      </c>
      <c r="U149" s="4" t="s">
        <v>1253</v>
      </c>
    </row>
    <row r="150" spans="1:21" x14ac:dyDescent="0.3">
      <c r="A150" t="str" cm="1">
        <f t="array" ref="A150">IFERROR(
  _xlfn.TEXTJOIN(", ", TRUE,
    _xlfn._xlws.FILTER(copy_IDs!A:A, copy_IDs!B:B = B150)
  ),
  ""
)</f>
        <v/>
      </c>
      <c r="B150" s="30" t="s">
        <v>379</v>
      </c>
      <c r="C150" s="4">
        <v>13</v>
      </c>
      <c r="D150" s="30" t="s">
        <v>275</v>
      </c>
      <c r="E150" s="30" t="s">
        <v>275</v>
      </c>
      <c r="F150" s="4">
        <v>2</v>
      </c>
      <c r="G150" s="4" t="s">
        <v>36</v>
      </c>
      <c r="H150" s="4" t="s">
        <v>37</v>
      </c>
      <c r="I150" s="4" t="s">
        <v>37</v>
      </c>
      <c r="J150" s="4" t="s">
        <v>37</v>
      </c>
      <c r="K150" s="4" t="s">
        <v>36</v>
      </c>
      <c r="L150" s="31" t="s">
        <v>36</v>
      </c>
      <c r="M150" s="4">
        <v>24</v>
      </c>
      <c r="N150" s="4" t="s">
        <v>36</v>
      </c>
      <c r="O150" s="4" t="s">
        <v>37</v>
      </c>
      <c r="P150" s="4" t="s">
        <v>38</v>
      </c>
      <c r="Q150" s="4" t="s">
        <v>36</v>
      </c>
      <c r="R150" s="4" t="s">
        <v>201</v>
      </c>
      <c r="S150" s="4" t="s">
        <v>247</v>
      </c>
      <c r="T150" s="4" t="s">
        <v>44</v>
      </c>
      <c r="U150" s="4" t="s">
        <v>1254</v>
      </c>
    </row>
    <row r="151" spans="1:21" x14ac:dyDescent="0.3">
      <c r="A151" t="str" cm="1">
        <f t="array" ref="A151">IFERROR(
  _xlfn.TEXTJOIN(", ", TRUE,
    _xlfn._xlws.FILTER(copy_IDs!A:A, copy_IDs!B:B = B151)
  ),
  ""
)</f>
        <v/>
      </c>
      <c r="B151" s="30" t="s">
        <v>353</v>
      </c>
      <c r="C151" s="4">
        <v>13</v>
      </c>
      <c r="D151" s="30" t="s">
        <v>275</v>
      </c>
      <c r="E151" s="30" t="s">
        <v>275</v>
      </c>
      <c r="F151" s="4">
        <v>8</v>
      </c>
      <c r="G151" s="4" t="s">
        <v>36</v>
      </c>
      <c r="H151" s="4" t="s">
        <v>36</v>
      </c>
      <c r="I151" s="4" t="s">
        <v>36</v>
      </c>
      <c r="J151" s="4" t="s">
        <v>36</v>
      </c>
      <c r="K151" s="4" t="s">
        <v>37</v>
      </c>
      <c r="L151" s="31" t="s">
        <v>36</v>
      </c>
      <c r="M151" s="4">
        <v>2</v>
      </c>
      <c r="N151" s="4" t="s">
        <v>36</v>
      </c>
      <c r="O151" s="4" t="s">
        <v>37</v>
      </c>
      <c r="P151" s="4" t="s">
        <v>38</v>
      </c>
      <c r="Q151" s="4" t="s">
        <v>36</v>
      </c>
      <c r="R151" s="4" t="s">
        <v>203</v>
      </c>
      <c r="S151" s="4" t="s">
        <v>247</v>
      </c>
      <c r="T151" s="4" t="s">
        <v>44</v>
      </c>
      <c r="U151" s="4" t="s">
        <v>1253</v>
      </c>
    </row>
    <row r="152" spans="1:21" x14ac:dyDescent="0.3">
      <c r="A152" t="str" cm="1">
        <f t="array" ref="A152">IFERROR(
  _xlfn.TEXTJOIN(", ", TRUE,
    _xlfn._xlws.FILTER(copy_IDs!A:A, copy_IDs!B:B = B152)
  ),
  ""
)</f>
        <v/>
      </c>
      <c r="B152" s="30" t="s">
        <v>352</v>
      </c>
      <c r="C152" s="4">
        <v>14</v>
      </c>
      <c r="D152" s="30" t="s">
        <v>275</v>
      </c>
      <c r="E152" s="30" t="s">
        <v>275</v>
      </c>
      <c r="F152" s="4">
        <v>1</v>
      </c>
      <c r="G152" s="4" t="s">
        <v>37</v>
      </c>
      <c r="H152" s="4" t="s">
        <v>37</v>
      </c>
      <c r="I152" s="4" t="s">
        <v>37</v>
      </c>
      <c r="J152" s="4" t="s">
        <v>37</v>
      </c>
      <c r="K152" s="4" t="s">
        <v>36</v>
      </c>
      <c r="L152" s="31" t="s">
        <v>36</v>
      </c>
      <c r="M152" s="4">
        <v>30</v>
      </c>
      <c r="N152" s="4" t="s">
        <v>36</v>
      </c>
      <c r="O152" s="4" t="s">
        <v>37</v>
      </c>
      <c r="P152" s="4" t="s">
        <v>38</v>
      </c>
      <c r="Q152" s="4" t="s">
        <v>36</v>
      </c>
      <c r="R152" s="4" t="s">
        <v>200</v>
      </c>
      <c r="S152" s="4" t="s">
        <v>247</v>
      </c>
      <c r="T152" s="4" t="s">
        <v>44</v>
      </c>
      <c r="U152" s="4" t="s">
        <v>1253</v>
      </c>
    </row>
    <row r="153" spans="1:21" x14ac:dyDescent="0.3">
      <c r="A153" t="str" cm="1">
        <f t="array" ref="A153">IFERROR(
  _xlfn.TEXTJOIN(", ", TRUE,
    _xlfn._xlws.FILTER(copy_IDs!A:A, copy_IDs!B:B = B153)
  ),
  ""
)</f>
        <v/>
      </c>
      <c r="B153" s="30" t="s">
        <v>351</v>
      </c>
      <c r="C153" s="4">
        <v>14</v>
      </c>
      <c r="D153" s="30" t="s">
        <v>275</v>
      </c>
      <c r="E153" s="30" t="s">
        <v>275</v>
      </c>
      <c r="F153" s="4">
        <v>15</v>
      </c>
      <c r="G153" s="4" t="s">
        <v>36</v>
      </c>
      <c r="H153" s="4" t="s">
        <v>36</v>
      </c>
      <c r="I153" s="4" t="s">
        <v>36</v>
      </c>
      <c r="J153" s="4" t="s">
        <v>36</v>
      </c>
      <c r="K153" s="4" t="s">
        <v>37</v>
      </c>
      <c r="L153" s="31" t="s">
        <v>36</v>
      </c>
      <c r="M153" s="4">
        <v>22</v>
      </c>
      <c r="N153" s="4" t="s">
        <v>36</v>
      </c>
      <c r="O153" s="4" t="s">
        <v>37</v>
      </c>
      <c r="P153" s="4" t="s">
        <v>38</v>
      </c>
      <c r="Q153" s="4" t="s">
        <v>36</v>
      </c>
      <c r="R153" s="4" t="s">
        <v>308</v>
      </c>
      <c r="S153" s="4" t="s">
        <v>247</v>
      </c>
      <c r="T153" s="4" t="s">
        <v>44</v>
      </c>
      <c r="U153" s="4" t="s">
        <v>1253</v>
      </c>
    </row>
    <row r="154" spans="1:21" x14ac:dyDescent="0.3">
      <c r="A154" t="str" cm="1">
        <f t="array" ref="A154">IFERROR(
  _xlfn.TEXTJOIN(", ", TRUE,
    _xlfn._xlws.FILTER(copy_IDs!A:A, copy_IDs!B:B = B154)
  ),
  ""
)</f>
        <v/>
      </c>
      <c r="B154" s="30" t="s">
        <v>350</v>
      </c>
      <c r="C154" s="4">
        <v>15</v>
      </c>
      <c r="D154" s="30" t="s">
        <v>275</v>
      </c>
      <c r="E154" s="30" t="s">
        <v>275</v>
      </c>
      <c r="F154" s="4">
        <v>2</v>
      </c>
      <c r="G154" s="4" t="s">
        <v>36</v>
      </c>
      <c r="H154" s="4" t="s">
        <v>37</v>
      </c>
      <c r="I154" s="4" t="s">
        <v>37</v>
      </c>
      <c r="J154" s="4" t="s">
        <v>37</v>
      </c>
      <c r="K154" s="4" t="s">
        <v>36</v>
      </c>
      <c r="L154" s="31" t="s">
        <v>36</v>
      </c>
      <c r="M154" s="4">
        <v>15</v>
      </c>
      <c r="N154" s="4" t="s">
        <v>36</v>
      </c>
      <c r="O154" s="4" t="s">
        <v>37</v>
      </c>
      <c r="P154" s="4" t="s">
        <v>38</v>
      </c>
      <c r="Q154" s="4" t="s">
        <v>36</v>
      </c>
      <c r="R154" s="4" t="s">
        <v>201</v>
      </c>
      <c r="S154" s="4" t="s">
        <v>247</v>
      </c>
      <c r="T154" s="4" t="s">
        <v>44</v>
      </c>
      <c r="U154" s="4" t="s">
        <v>1253</v>
      </c>
    </row>
    <row r="155" spans="1:21" x14ac:dyDescent="0.3">
      <c r="A155" t="str" cm="1">
        <f t="array" ref="A155">IFERROR(
  _xlfn.TEXTJOIN(", ", TRUE,
    _xlfn._xlws.FILTER(copy_IDs!A:A, copy_IDs!B:B = B155)
  ),
  ""
)</f>
        <v/>
      </c>
      <c r="B155" s="30" t="s">
        <v>349</v>
      </c>
      <c r="C155" s="4">
        <v>15</v>
      </c>
      <c r="D155" s="30" t="s">
        <v>275</v>
      </c>
      <c r="E155" s="30" t="s">
        <v>275</v>
      </c>
      <c r="F155" s="4">
        <v>6</v>
      </c>
      <c r="G155" s="4" t="s">
        <v>36</v>
      </c>
      <c r="H155" s="4" t="s">
        <v>36</v>
      </c>
      <c r="I155" s="4" t="s">
        <v>36</v>
      </c>
      <c r="J155" s="4" t="s">
        <v>36</v>
      </c>
      <c r="K155" s="4" t="s">
        <v>37</v>
      </c>
      <c r="L155" s="31" t="s">
        <v>36</v>
      </c>
      <c r="M155" s="4">
        <v>15</v>
      </c>
      <c r="N155" s="4" t="s">
        <v>36</v>
      </c>
      <c r="O155" s="4" t="s">
        <v>37</v>
      </c>
      <c r="P155" s="4" t="s">
        <v>38</v>
      </c>
      <c r="Q155" s="4" t="s">
        <v>36</v>
      </c>
      <c r="R155" s="4" t="s">
        <v>201</v>
      </c>
      <c r="S155" s="4" t="s">
        <v>247</v>
      </c>
      <c r="T155" s="4" t="s">
        <v>44</v>
      </c>
      <c r="U155" s="4" t="s">
        <v>1253</v>
      </c>
    </row>
    <row r="156" spans="1:21" x14ac:dyDescent="0.3">
      <c r="A156" t="str" cm="1">
        <f t="array" ref="A156">IFERROR(
  _xlfn.TEXTJOIN(", ", TRUE,
    _xlfn._xlws.FILTER(copy_IDs!A:A, copy_IDs!B:B = B156)
  ),
  ""
)</f>
        <v/>
      </c>
      <c r="B156" s="30" t="s">
        <v>348</v>
      </c>
      <c r="C156" s="4">
        <v>16</v>
      </c>
      <c r="D156" s="30" t="s">
        <v>275</v>
      </c>
      <c r="E156" s="30" t="s">
        <v>275</v>
      </c>
      <c r="F156" s="4">
        <v>4</v>
      </c>
      <c r="G156" s="4" t="s">
        <v>36</v>
      </c>
      <c r="H156" s="4" t="s">
        <v>36</v>
      </c>
      <c r="I156" s="4" t="s">
        <v>36</v>
      </c>
      <c r="J156" s="4" t="s">
        <v>37</v>
      </c>
      <c r="K156" s="4" t="s">
        <v>36</v>
      </c>
      <c r="L156" s="31" t="s">
        <v>36</v>
      </c>
      <c r="M156" s="4">
        <v>48</v>
      </c>
      <c r="N156" s="4" t="s">
        <v>36</v>
      </c>
      <c r="O156" s="4" t="s">
        <v>36</v>
      </c>
      <c r="P156" s="4" t="s">
        <v>38</v>
      </c>
      <c r="Q156" s="4" t="s">
        <v>36</v>
      </c>
      <c r="R156" s="4" t="s">
        <v>203</v>
      </c>
      <c r="S156" s="4" t="s">
        <v>247</v>
      </c>
      <c r="T156" s="4" t="s">
        <v>44</v>
      </c>
      <c r="U156" s="4" t="s">
        <v>1253</v>
      </c>
    </row>
    <row r="157" spans="1:21" x14ac:dyDescent="0.3">
      <c r="A157" t="str" cm="1">
        <f t="array" ref="A157">IFERROR(
  _xlfn.TEXTJOIN(", ", TRUE,
    _xlfn._xlws.FILTER(copy_IDs!A:A, copy_IDs!B:B = B157)
  ),
  ""
)</f>
        <v/>
      </c>
      <c r="B157" s="30" t="s">
        <v>347</v>
      </c>
      <c r="C157" s="4">
        <v>17</v>
      </c>
      <c r="D157" s="30" t="s">
        <v>275</v>
      </c>
      <c r="E157" s="30" t="s">
        <v>275</v>
      </c>
      <c r="F157" s="4">
        <v>36</v>
      </c>
      <c r="G157" s="4" t="s">
        <v>36</v>
      </c>
      <c r="H157" s="4" t="s">
        <v>36</v>
      </c>
      <c r="I157" s="4" t="s">
        <v>36</v>
      </c>
      <c r="J157" s="4" t="s">
        <v>36</v>
      </c>
      <c r="K157" s="4" t="s">
        <v>37</v>
      </c>
      <c r="L157" s="31" t="s">
        <v>36</v>
      </c>
      <c r="M157" s="4">
        <v>3</v>
      </c>
      <c r="N157" s="4" t="s">
        <v>37</v>
      </c>
      <c r="O157" s="4" t="s">
        <v>36</v>
      </c>
      <c r="P157" s="4" t="s">
        <v>38</v>
      </c>
      <c r="Q157" s="4" t="s">
        <v>36</v>
      </c>
      <c r="R157" s="4" t="s">
        <v>204</v>
      </c>
      <c r="S157" s="4" t="s">
        <v>247</v>
      </c>
      <c r="T157" s="4" t="s">
        <v>44</v>
      </c>
      <c r="U157" s="4" t="s">
        <v>1253</v>
      </c>
    </row>
    <row r="158" spans="1:21" x14ac:dyDescent="0.3">
      <c r="A158" t="str" cm="1">
        <f t="array" ref="A158">IFERROR(
  _xlfn.TEXTJOIN(", ", TRUE,
    _xlfn._xlws.FILTER(copy_IDs!A:A, copy_IDs!B:B = B158)
  ),
  ""
)</f>
        <v/>
      </c>
      <c r="B158" s="30" t="s">
        <v>346</v>
      </c>
      <c r="C158" s="4">
        <v>17</v>
      </c>
      <c r="D158" s="30" t="s">
        <v>275</v>
      </c>
      <c r="E158" s="30" t="s">
        <v>275</v>
      </c>
      <c r="F158" s="4">
        <v>0</v>
      </c>
      <c r="G158" s="4" t="s">
        <v>37</v>
      </c>
      <c r="H158" s="4" t="s">
        <v>37</v>
      </c>
      <c r="I158" s="4" t="s">
        <v>37</v>
      </c>
      <c r="J158" s="4" t="s">
        <v>37</v>
      </c>
      <c r="K158" s="4" t="s">
        <v>36</v>
      </c>
      <c r="L158" s="4" t="s">
        <v>37</v>
      </c>
      <c r="M158" s="4">
        <v>2</v>
      </c>
      <c r="N158" s="4" t="s">
        <v>36</v>
      </c>
      <c r="O158" s="4" t="s">
        <v>36</v>
      </c>
      <c r="P158" s="4" t="s">
        <v>38</v>
      </c>
      <c r="Q158" s="4" t="s">
        <v>36</v>
      </c>
      <c r="R158" s="4" t="s">
        <v>200</v>
      </c>
      <c r="S158" s="4" t="s">
        <v>247</v>
      </c>
      <c r="T158" s="4" t="s">
        <v>44</v>
      </c>
      <c r="U158" s="4" t="s">
        <v>1253</v>
      </c>
    </row>
    <row r="159" spans="1:21" x14ac:dyDescent="0.3">
      <c r="A159" t="str" cm="1">
        <f t="array" ref="A159">IFERROR(
  _xlfn.TEXTJOIN(", ", TRUE,
    _xlfn._xlws.FILTER(copy_IDs!A:A, copy_IDs!B:B = B159)
  ),
  ""
)</f>
        <v/>
      </c>
      <c r="B159" s="30" t="s">
        <v>345</v>
      </c>
      <c r="C159" s="4">
        <v>18</v>
      </c>
      <c r="D159" s="30" t="s">
        <v>275</v>
      </c>
      <c r="E159" s="30" t="s">
        <v>275</v>
      </c>
      <c r="F159" s="4">
        <v>2</v>
      </c>
      <c r="G159" s="4" t="s">
        <v>36</v>
      </c>
      <c r="H159" s="4" t="s">
        <v>37</v>
      </c>
      <c r="I159" s="4" t="s">
        <v>37</v>
      </c>
      <c r="J159" s="4" t="s">
        <v>37</v>
      </c>
      <c r="K159" s="4" t="s">
        <v>36</v>
      </c>
      <c r="L159" s="31" t="s">
        <v>36</v>
      </c>
      <c r="M159" s="4">
        <v>13</v>
      </c>
      <c r="N159" s="4" t="s">
        <v>36</v>
      </c>
      <c r="O159" s="4" t="s">
        <v>36</v>
      </c>
      <c r="P159" s="4" t="s">
        <v>38</v>
      </c>
      <c r="Q159" s="4" t="s">
        <v>36</v>
      </c>
      <c r="R159" s="4" t="s">
        <v>201</v>
      </c>
      <c r="S159" s="4" t="s">
        <v>247</v>
      </c>
      <c r="T159" s="4" t="s">
        <v>44</v>
      </c>
      <c r="U159" s="4" t="s">
        <v>1253</v>
      </c>
    </row>
    <row r="160" spans="1:21" x14ac:dyDescent="0.3">
      <c r="A160" t="str" cm="1">
        <f t="array" ref="A160">IFERROR(
  _xlfn.TEXTJOIN(", ", TRUE,
    _xlfn._xlws.FILTER(copy_IDs!A:A, copy_IDs!B:B = B160)
  ),
  ""
)</f>
        <v/>
      </c>
      <c r="B160" s="30" t="s">
        <v>344</v>
      </c>
      <c r="C160" s="4">
        <v>18</v>
      </c>
      <c r="D160" s="30" t="s">
        <v>275</v>
      </c>
      <c r="E160" s="30" t="s">
        <v>275</v>
      </c>
      <c r="F160" s="4">
        <v>3</v>
      </c>
      <c r="G160" s="4" t="s">
        <v>36</v>
      </c>
      <c r="H160" s="4" t="s">
        <v>36</v>
      </c>
      <c r="I160" s="4" t="s">
        <v>37</v>
      </c>
      <c r="J160" s="4" t="s">
        <v>37</v>
      </c>
      <c r="K160" s="4" t="s">
        <v>36</v>
      </c>
      <c r="L160" s="31" t="s">
        <v>36</v>
      </c>
      <c r="M160" s="4">
        <v>24</v>
      </c>
      <c r="N160" s="4" t="s">
        <v>36</v>
      </c>
      <c r="O160" s="4" t="s">
        <v>36</v>
      </c>
      <c r="P160" s="4" t="s">
        <v>38</v>
      </c>
      <c r="Q160" s="4" t="s">
        <v>36</v>
      </c>
      <c r="R160" s="4" t="s">
        <v>201</v>
      </c>
      <c r="S160" s="4" t="s">
        <v>247</v>
      </c>
      <c r="T160" s="4" t="s">
        <v>44</v>
      </c>
      <c r="U160" s="4" t="s">
        <v>1253</v>
      </c>
    </row>
    <row r="161" spans="1:21" x14ac:dyDescent="0.3">
      <c r="A161" t="str" cm="1">
        <f t="array" ref="A161">IFERROR(
  _xlfn.TEXTJOIN(", ", TRUE,
    _xlfn._xlws.FILTER(copy_IDs!A:A, copy_IDs!B:B = B161)
  ),
  ""
)</f>
        <v/>
      </c>
      <c r="B161" s="30" t="s">
        <v>343</v>
      </c>
      <c r="C161" s="4">
        <v>19</v>
      </c>
      <c r="D161" s="30" t="s">
        <v>275</v>
      </c>
      <c r="E161" s="30" t="s">
        <v>275</v>
      </c>
      <c r="F161" s="4">
        <v>0</v>
      </c>
      <c r="G161" s="4" t="s">
        <v>37</v>
      </c>
      <c r="H161" s="4" t="s">
        <v>37</v>
      </c>
      <c r="I161" s="4" t="s">
        <v>37</v>
      </c>
      <c r="J161" s="4" t="s">
        <v>37</v>
      </c>
      <c r="K161" s="4" t="s">
        <v>36</v>
      </c>
      <c r="L161" s="4" t="s">
        <v>37</v>
      </c>
      <c r="M161" s="4">
        <v>10</v>
      </c>
      <c r="N161" s="4" t="s">
        <v>36</v>
      </c>
      <c r="O161" s="4" t="s">
        <v>36</v>
      </c>
      <c r="P161" s="4" t="s">
        <v>38</v>
      </c>
      <c r="Q161" s="4" t="s">
        <v>36</v>
      </c>
      <c r="R161" s="4" t="s">
        <v>202</v>
      </c>
      <c r="S161" s="4" t="s">
        <v>247</v>
      </c>
      <c r="T161" s="4" t="s">
        <v>44</v>
      </c>
      <c r="U161" s="4" t="s">
        <v>1253</v>
      </c>
    </row>
    <row r="162" spans="1:21" x14ac:dyDescent="0.3">
      <c r="A162" t="str" cm="1">
        <f t="array" ref="A162">IFERROR(
  _xlfn.TEXTJOIN(", ", TRUE,
    _xlfn._xlws.FILTER(copy_IDs!A:A, copy_IDs!B:B = B162)
  ),
  ""
)</f>
        <v/>
      </c>
      <c r="B162" s="30" t="s">
        <v>342</v>
      </c>
      <c r="C162" s="4">
        <v>19</v>
      </c>
      <c r="D162" s="30" t="s">
        <v>275</v>
      </c>
      <c r="E162" s="30" t="s">
        <v>275</v>
      </c>
      <c r="F162" s="4">
        <v>0</v>
      </c>
      <c r="G162" s="4" t="s">
        <v>37</v>
      </c>
      <c r="H162" s="4" t="s">
        <v>37</v>
      </c>
      <c r="I162" s="4" t="s">
        <v>37</v>
      </c>
      <c r="J162" s="4" t="s">
        <v>37</v>
      </c>
      <c r="K162" s="4" t="s">
        <v>36</v>
      </c>
      <c r="L162" s="4" t="s">
        <v>37</v>
      </c>
      <c r="M162" s="4">
        <v>8</v>
      </c>
      <c r="N162" s="4" t="s">
        <v>36</v>
      </c>
      <c r="O162" s="4" t="s">
        <v>36</v>
      </c>
      <c r="P162" s="4" t="s">
        <v>38</v>
      </c>
      <c r="Q162" s="4" t="s">
        <v>36</v>
      </c>
      <c r="R162" s="4" t="s">
        <v>201</v>
      </c>
      <c r="S162" s="4" t="s">
        <v>247</v>
      </c>
      <c r="T162" s="4" t="s">
        <v>44</v>
      </c>
      <c r="U162" s="4" t="s">
        <v>1253</v>
      </c>
    </row>
    <row r="163" spans="1:21" x14ac:dyDescent="0.3">
      <c r="A163" t="str" cm="1">
        <f t="array" ref="A163">IFERROR(
  _xlfn.TEXTJOIN(", ", TRUE,
    _xlfn._xlws.FILTER(copy_IDs!A:A, copy_IDs!B:B = B163)
  ),
  ""
)</f>
        <v/>
      </c>
      <c r="B163" s="30" t="s">
        <v>341</v>
      </c>
      <c r="C163" s="4">
        <v>20</v>
      </c>
      <c r="D163" s="30" t="s">
        <v>275</v>
      </c>
      <c r="E163" s="30" t="s">
        <v>275</v>
      </c>
      <c r="F163" s="4">
        <v>0</v>
      </c>
      <c r="G163" s="4" t="s">
        <v>37</v>
      </c>
      <c r="H163" s="4" t="s">
        <v>37</v>
      </c>
      <c r="I163" s="4" t="s">
        <v>37</v>
      </c>
      <c r="J163" s="4" t="s">
        <v>37</v>
      </c>
      <c r="K163" s="4" t="s">
        <v>36</v>
      </c>
      <c r="L163" s="4" t="s">
        <v>37</v>
      </c>
      <c r="M163" s="4">
        <v>4</v>
      </c>
      <c r="N163" s="4" t="s">
        <v>36</v>
      </c>
      <c r="O163" s="4" t="s">
        <v>36</v>
      </c>
      <c r="P163" s="4" t="s">
        <v>38</v>
      </c>
      <c r="Q163" s="4" t="s">
        <v>36</v>
      </c>
      <c r="R163" s="4" t="s">
        <v>201</v>
      </c>
      <c r="S163" s="4" t="s">
        <v>247</v>
      </c>
      <c r="T163" s="4" t="s">
        <v>44</v>
      </c>
      <c r="U163" s="4" t="s">
        <v>1253</v>
      </c>
    </row>
    <row r="164" spans="1:21" x14ac:dyDescent="0.3">
      <c r="A164" t="str" cm="1">
        <f t="array" ref="A164">IFERROR(
  _xlfn.TEXTJOIN(", ", TRUE,
    _xlfn._xlws.FILTER(copy_IDs!A:A, copy_IDs!B:B = B164)
  ),
  ""
)</f>
        <v/>
      </c>
      <c r="B164" s="30" t="s">
        <v>340</v>
      </c>
      <c r="C164" s="4">
        <v>20</v>
      </c>
      <c r="D164" s="30" t="s">
        <v>275</v>
      </c>
      <c r="E164" s="30" t="s">
        <v>275</v>
      </c>
      <c r="F164" s="4">
        <v>0</v>
      </c>
      <c r="G164" s="4" t="s">
        <v>37</v>
      </c>
      <c r="H164" s="4" t="s">
        <v>37</v>
      </c>
      <c r="I164" s="4" t="s">
        <v>37</v>
      </c>
      <c r="J164" s="4" t="s">
        <v>37</v>
      </c>
      <c r="K164" s="4" t="s">
        <v>36</v>
      </c>
      <c r="L164" s="4" t="s">
        <v>37</v>
      </c>
      <c r="M164" s="4">
        <v>8</v>
      </c>
      <c r="N164" s="4" t="s">
        <v>36</v>
      </c>
      <c r="O164" s="4" t="s">
        <v>36</v>
      </c>
      <c r="P164" s="4" t="s">
        <v>38</v>
      </c>
      <c r="Q164" s="4" t="s">
        <v>36</v>
      </c>
      <c r="R164" s="4" t="s">
        <v>203</v>
      </c>
      <c r="S164" s="4" t="s">
        <v>247</v>
      </c>
      <c r="T164" s="4" t="s">
        <v>44</v>
      </c>
      <c r="U164" s="4" t="s">
        <v>1253</v>
      </c>
    </row>
    <row r="165" spans="1:21" x14ac:dyDescent="0.3">
      <c r="A165" t="str" cm="1">
        <f t="array" ref="A165">IFERROR(
  _xlfn.TEXTJOIN(", ", TRUE,
    _xlfn._xlws.FILTER(copy_IDs!A:A, copy_IDs!B:B = B165)
  ),
  ""
)</f>
        <v/>
      </c>
      <c r="B165" s="30" t="s">
        <v>339</v>
      </c>
      <c r="C165" s="4">
        <v>21</v>
      </c>
      <c r="D165" s="30" t="s">
        <v>275</v>
      </c>
      <c r="E165" s="30" t="s">
        <v>275</v>
      </c>
      <c r="F165" s="4">
        <v>4</v>
      </c>
      <c r="G165" s="4" t="s">
        <v>36</v>
      </c>
      <c r="H165" s="4" t="s">
        <v>36</v>
      </c>
      <c r="I165" s="4" t="s">
        <v>36</v>
      </c>
      <c r="J165" s="4" t="s">
        <v>37</v>
      </c>
      <c r="K165" s="4" t="s">
        <v>36</v>
      </c>
      <c r="L165" s="31" t="s">
        <v>36</v>
      </c>
      <c r="M165" s="4">
        <v>12</v>
      </c>
      <c r="N165" s="4" t="s">
        <v>36</v>
      </c>
      <c r="O165" s="4" t="s">
        <v>37</v>
      </c>
      <c r="P165" s="4" t="s">
        <v>38</v>
      </c>
      <c r="Q165" s="4" t="s">
        <v>36</v>
      </c>
      <c r="R165" s="4" t="s">
        <v>201</v>
      </c>
      <c r="S165" s="4" t="s">
        <v>247</v>
      </c>
      <c r="T165" s="4" t="s">
        <v>44</v>
      </c>
      <c r="U165" s="4" t="s">
        <v>1253</v>
      </c>
    </row>
    <row r="166" spans="1:21" x14ac:dyDescent="0.3">
      <c r="A166" t="str" cm="1">
        <f t="array" ref="A166">IFERROR(
  _xlfn.TEXTJOIN(", ", TRUE,
    _xlfn._xlws.FILTER(copy_IDs!A:A, copy_IDs!B:B = B166)
  ),
  ""
)</f>
        <v/>
      </c>
      <c r="B166" s="30" t="s">
        <v>338</v>
      </c>
      <c r="C166" s="4">
        <v>21</v>
      </c>
      <c r="D166" s="30" t="s">
        <v>275</v>
      </c>
      <c r="E166" s="30" t="s">
        <v>275</v>
      </c>
      <c r="F166" s="4">
        <v>1</v>
      </c>
      <c r="G166" s="4" t="s">
        <v>37</v>
      </c>
      <c r="H166" s="4" t="s">
        <v>37</v>
      </c>
      <c r="I166" s="4" t="s">
        <v>37</v>
      </c>
      <c r="J166" s="4" t="s">
        <v>37</v>
      </c>
      <c r="K166" s="4" t="s">
        <v>36</v>
      </c>
      <c r="L166" s="31" t="s">
        <v>36</v>
      </c>
      <c r="M166" s="4">
        <v>12</v>
      </c>
      <c r="N166" s="4" t="s">
        <v>36</v>
      </c>
      <c r="O166" s="4" t="s">
        <v>37</v>
      </c>
      <c r="P166" s="4" t="s">
        <v>38</v>
      </c>
      <c r="Q166" s="4" t="s">
        <v>37</v>
      </c>
      <c r="R166" s="4" t="s">
        <v>201</v>
      </c>
      <c r="S166" s="4" t="s">
        <v>247</v>
      </c>
      <c r="T166" s="4" t="s">
        <v>44</v>
      </c>
      <c r="U166" s="4" t="s">
        <v>1253</v>
      </c>
    </row>
    <row r="167" spans="1:21" x14ac:dyDescent="0.3">
      <c r="A167" t="str" cm="1">
        <f t="array" ref="A167">IFERROR(
  _xlfn.TEXTJOIN(", ", TRUE,
    _xlfn._xlws.FILTER(copy_IDs!A:A, copy_IDs!B:B = B167)
  ),
  ""
)</f>
        <v/>
      </c>
      <c r="B167" s="30" t="s">
        <v>337</v>
      </c>
      <c r="C167" s="4">
        <v>22</v>
      </c>
      <c r="D167" s="30" t="s">
        <v>275</v>
      </c>
      <c r="E167" s="30" t="s">
        <v>275</v>
      </c>
      <c r="F167" s="4">
        <v>7</v>
      </c>
      <c r="G167" s="4" t="s">
        <v>36</v>
      </c>
      <c r="H167" s="4" t="s">
        <v>36</v>
      </c>
      <c r="I167" s="4" t="s">
        <v>36</v>
      </c>
      <c r="J167" s="4" t="s">
        <v>36</v>
      </c>
      <c r="K167" s="4" t="s">
        <v>37</v>
      </c>
      <c r="L167" s="31" t="s">
        <v>36</v>
      </c>
      <c r="M167" s="4">
        <v>24</v>
      </c>
      <c r="N167" s="4" t="s">
        <v>36</v>
      </c>
      <c r="O167" s="4" t="s">
        <v>36</v>
      </c>
      <c r="P167" s="4" t="s">
        <v>38</v>
      </c>
      <c r="Q167" s="4" t="s">
        <v>36</v>
      </c>
      <c r="R167" s="4" t="s">
        <v>203</v>
      </c>
      <c r="S167" s="4" t="s">
        <v>247</v>
      </c>
      <c r="T167" s="4" t="s">
        <v>44</v>
      </c>
      <c r="U167" s="4" t="s">
        <v>1253</v>
      </c>
    </row>
    <row r="168" spans="1:21" x14ac:dyDescent="0.3">
      <c r="A168" t="str" cm="1">
        <f t="array" ref="A168">IFERROR(
  _xlfn.TEXTJOIN(", ", TRUE,
    _xlfn._xlws.FILTER(copy_IDs!A:A, copy_IDs!B:B = B168)
  ),
  ""
)</f>
        <v/>
      </c>
      <c r="B168" s="30" t="s">
        <v>336</v>
      </c>
      <c r="C168" s="4">
        <v>22</v>
      </c>
      <c r="D168" s="30" t="s">
        <v>275</v>
      </c>
      <c r="E168" s="30" t="s">
        <v>275</v>
      </c>
      <c r="F168" s="4">
        <v>0</v>
      </c>
      <c r="G168" s="4" t="s">
        <v>37</v>
      </c>
      <c r="H168" s="4" t="s">
        <v>37</v>
      </c>
      <c r="I168" s="4" t="s">
        <v>37</v>
      </c>
      <c r="J168" s="4" t="s">
        <v>37</v>
      </c>
      <c r="K168" s="4" t="s">
        <v>36</v>
      </c>
      <c r="L168" s="4" t="s">
        <v>37</v>
      </c>
      <c r="M168" s="4">
        <v>24</v>
      </c>
      <c r="N168" s="4" t="s">
        <v>36</v>
      </c>
      <c r="O168" s="4" t="s">
        <v>36</v>
      </c>
      <c r="P168" s="4" t="s">
        <v>38</v>
      </c>
      <c r="Q168" s="4" t="s">
        <v>36</v>
      </c>
      <c r="R168" s="4" t="s">
        <v>203</v>
      </c>
      <c r="S168" s="4" t="s">
        <v>247</v>
      </c>
      <c r="T168" s="4" t="s">
        <v>44</v>
      </c>
      <c r="U168" s="4" t="s">
        <v>1253</v>
      </c>
    </row>
    <row r="169" spans="1:21" x14ac:dyDescent="0.3">
      <c r="A169" t="str" cm="1">
        <f t="array" ref="A169">IFERROR(
  _xlfn.TEXTJOIN(", ", TRUE,
    _xlfn._xlws.FILTER(copy_IDs!A:A, copy_IDs!B:B = B169)
  ),
  ""
)</f>
        <v/>
      </c>
      <c r="B169" s="30" t="s">
        <v>335</v>
      </c>
      <c r="C169" s="4">
        <v>23</v>
      </c>
      <c r="D169" s="30" t="s">
        <v>275</v>
      </c>
      <c r="E169" s="30" t="s">
        <v>275</v>
      </c>
      <c r="F169" s="4">
        <v>1</v>
      </c>
      <c r="G169" s="4" t="s">
        <v>37</v>
      </c>
      <c r="H169" s="4" t="s">
        <v>37</v>
      </c>
      <c r="I169" s="4" t="s">
        <v>37</v>
      </c>
      <c r="J169" s="4" t="s">
        <v>37</v>
      </c>
      <c r="K169" s="4" t="s">
        <v>36</v>
      </c>
      <c r="L169" s="31" t="s">
        <v>36</v>
      </c>
      <c r="M169" s="4">
        <v>12</v>
      </c>
      <c r="N169" s="4" t="s">
        <v>36</v>
      </c>
      <c r="O169" s="4" t="s">
        <v>36</v>
      </c>
      <c r="P169" s="4" t="s">
        <v>38</v>
      </c>
      <c r="Q169" s="4" t="s">
        <v>36</v>
      </c>
      <c r="R169" s="4" t="s">
        <v>201</v>
      </c>
      <c r="S169" s="4" t="s">
        <v>247</v>
      </c>
      <c r="T169" s="4" t="s">
        <v>44</v>
      </c>
      <c r="U169" s="4" t="s">
        <v>1253</v>
      </c>
    </row>
    <row r="170" spans="1:21" x14ac:dyDescent="0.3">
      <c r="A170" t="str" cm="1">
        <f t="array" ref="A170">IFERROR(
  _xlfn.TEXTJOIN(", ", TRUE,
    _xlfn._xlws.FILTER(copy_IDs!A:A, copy_IDs!B:B = B170)
  ),
  ""
)</f>
        <v/>
      </c>
      <c r="B170" s="30" t="s">
        <v>334</v>
      </c>
      <c r="C170" s="4">
        <v>23</v>
      </c>
      <c r="D170" s="30" t="s">
        <v>275</v>
      </c>
      <c r="E170" s="30" t="s">
        <v>275</v>
      </c>
      <c r="F170" s="4">
        <v>1</v>
      </c>
      <c r="G170" s="4" t="s">
        <v>37</v>
      </c>
      <c r="H170" s="4" t="s">
        <v>37</v>
      </c>
      <c r="I170" s="4" t="s">
        <v>37</v>
      </c>
      <c r="J170" s="4" t="s">
        <v>37</v>
      </c>
      <c r="K170" s="4" t="s">
        <v>36</v>
      </c>
      <c r="L170" s="31" t="s">
        <v>36</v>
      </c>
      <c r="M170" s="4">
        <v>20</v>
      </c>
      <c r="N170" s="4" t="s">
        <v>36</v>
      </c>
      <c r="O170" s="4" t="s">
        <v>36</v>
      </c>
      <c r="P170" s="4" t="s">
        <v>38</v>
      </c>
      <c r="Q170" s="4" t="s">
        <v>36</v>
      </c>
      <c r="R170" s="4" t="s">
        <v>201</v>
      </c>
      <c r="S170" s="4" t="s">
        <v>247</v>
      </c>
      <c r="T170" s="4" t="s">
        <v>44</v>
      </c>
      <c r="U170" s="4" t="s">
        <v>1253</v>
      </c>
    </row>
    <row r="171" spans="1:21" x14ac:dyDescent="0.3">
      <c r="A171" t="str" cm="1">
        <f t="array" ref="A171">IFERROR(
  _xlfn.TEXTJOIN(", ", TRUE,
    _xlfn._xlws.FILTER(copy_IDs!A:A, copy_IDs!B:B = B171)
  ),
  ""
)</f>
        <v/>
      </c>
      <c r="B171" s="30" t="s">
        <v>333</v>
      </c>
      <c r="C171" s="4">
        <v>24</v>
      </c>
      <c r="D171" s="30" t="s">
        <v>275</v>
      </c>
      <c r="E171" s="30" t="s">
        <v>275</v>
      </c>
      <c r="F171" s="4">
        <v>0</v>
      </c>
      <c r="G171" s="4" t="s">
        <v>37</v>
      </c>
      <c r="H171" s="4" t="s">
        <v>37</v>
      </c>
      <c r="I171" s="4" t="s">
        <v>37</v>
      </c>
      <c r="J171" s="4" t="s">
        <v>37</v>
      </c>
      <c r="K171" s="4" t="s">
        <v>36</v>
      </c>
      <c r="L171" s="4" t="s">
        <v>37</v>
      </c>
      <c r="M171" s="4">
        <v>16</v>
      </c>
      <c r="N171" s="4" t="s">
        <v>36</v>
      </c>
      <c r="O171" s="4" t="s">
        <v>36</v>
      </c>
      <c r="P171" s="4" t="s">
        <v>38</v>
      </c>
      <c r="Q171" s="4" t="s">
        <v>36</v>
      </c>
      <c r="R171" s="4" t="s">
        <v>201</v>
      </c>
      <c r="S171" s="4" t="s">
        <v>247</v>
      </c>
      <c r="T171" s="4" t="s">
        <v>44</v>
      </c>
      <c r="U171" s="4" t="s">
        <v>1253</v>
      </c>
    </row>
    <row r="172" spans="1:21" x14ac:dyDescent="0.3">
      <c r="A172" t="str" cm="1">
        <f t="array" ref="A172">IFERROR(
  _xlfn.TEXTJOIN(", ", TRUE,
    _xlfn._xlws.FILTER(copy_IDs!A:A, copy_IDs!B:B = B172)
  ),
  ""
)</f>
        <v/>
      </c>
      <c r="B172" s="30" t="s">
        <v>332</v>
      </c>
      <c r="C172" s="4">
        <v>24</v>
      </c>
      <c r="D172" s="30" t="s">
        <v>275</v>
      </c>
      <c r="E172" s="30" t="s">
        <v>275</v>
      </c>
      <c r="F172" s="4">
        <v>0</v>
      </c>
      <c r="G172" s="4" t="s">
        <v>37</v>
      </c>
      <c r="H172" s="4" t="s">
        <v>37</v>
      </c>
      <c r="I172" s="4" t="s">
        <v>37</v>
      </c>
      <c r="J172" s="4" t="s">
        <v>37</v>
      </c>
      <c r="K172" s="4" t="s">
        <v>36</v>
      </c>
      <c r="L172" s="4" t="s">
        <v>37</v>
      </c>
      <c r="M172" s="4">
        <v>24</v>
      </c>
      <c r="N172" s="4" t="s">
        <v>36</v>
      </c>
      <c r="O172" s="4" t="s">
        <v>36</v>
      </c>
      <c r="P172" s="4" t="s">
        <v>38</v>
      </c>
      <c r="Q172" s="4" t="s">
        <v>36</v>
      </c>
      <c r="R172" s="4" t="s">
        <v>201</v>
      </c>
      <c r="S172" s="4" t="s">
        <v>247</v>
      </c>
      <c r="T172" s="4" t="s">
        <v>44</v>
      </c>
      <c r="U172" s="4" t="s">
        <v>1253</v>
      </c>
    </row>
    <row r="173" spans="1:21" x14ac:dyDescent="0.3">
      <c r="A173" t="str" cm="1">
        <f t="array" ref="A173">IFERROR(
  _xlfn.TEXTJOIN(", ", TRUE,
    _xlfn._xlws.FILTER(copy_IDs!A:A, copy_IDs!B:B = B173)
  ),
  ""
)</f>
        <v/>
      </c>
      <c r="B173" s="30" t="s">
        <v>331</v>
      </c>
      <c r="C173" s="4" t="s">
        <v>38</v>
      </c>
      <c r="D173" s="30" t="s">
        <v>327</v>
      </c>
      <c r="E173" s="4" t="s">
        <v>327</v>
      </c>
      <c r="F173" s="4" t="s">
        <v>38</v>
      </c>
      <c r="G173" s="4" t="s">
        <v>38</v>
      </c>
      <c r="H173" s="4" t="s">
        <v>247</v>
      </c>
      <c r="I173" s="4" t="s">
        <v>38</v>
      </c>
      <c r="J173" s="4" t="s">
        <v>38</v>
      </c>
      <c r="K173" s="4" t="s">
        <v>38</v>
      </c>
      <c r="L173" s="4" t="s">
        <v>38</v>
      </c>
      <c r="M173" s="4" t="s">
        <v>38</v>
      </c>
      <c r="N173" s="4" t="s">
        <v>38</v>
      </c>
      <c r="O173" s="4" t="s">
        <v>38</v>
      </c>
      <c r="P173" s="4" t="s">
        <v>38</v>
      </c>
      <c r="Q173" s="4" t="s">
        <v>38</v>
      </c>
      <c r="R173" s="4" t="s">
        <v>38</v>
      </c>
      <c r="S173" s="4" t="s">
        <v>247</v>
      </c>
      <c r="T173" s="4" t="s">
        <v>247</v>
      </c>
      <c r="U173" s="4" t="s">
        <v>38</v>
      </c>
    </row>
    <row r="174" spans="1:21" x14ac:dyDescent="0.3">
      <c r="A174" t="str" cm="1">
        <f t="array" ref="A174">IFERROR(
  _xlfn.TEXTJOIN(", ", TRUE,
    _xlfn._xlws.FILTER(copy_IDs!A:A, copy_IDs!B:B = B174)
  ),
  ""
)</f>
        <v/>
      </c>
      <c r="B174" s="30" t="s">
        <v>330</v>
      </c>
      <c r="C174" s="31" t="s">
        <v>38</v>
      </c>
      <c r="D174" s="30" t="s">
        <v>327</v>
      </c>
      <c r="E174" s="4" t="s">
        <v>327</v>
      </c>
      <c r="F174" s="4" t="s">
        <v>38</v>
      </c>
      <c r="G174" s="4" t="s">
        <v>247</v>
      </c>
      <c r="H174" s="4" t="s">
        <v>247</v>
      </c>
      <c r="I174" s="4" t="s">
        <v>38</v>
      </c>
      <c r="J174" s="4" t="s">
        <v>38</v>
      </c>
      <c r="K174" s="4" t="s">
        <v>38</v>
      </c>
      <c r="L174" s="4" t="s">
        <v>38</v>
      </c>
      <c r="M174" s="4" t="s">
        <v>38</v>
      </c>
      <c r="N174" s="4" t="s">
        <v>38</v>
      </c>
      <c r="O174" s="4" t="s">
        <v>38</v>
      </c>
      <c r="P174" s="4" t="s">
        <v>38</v>
      </c>
      <c r="Q174" s="4" t="s">
        <v>38</v>
      </c>
      <c r="R174" s="4" t="s">
        <v>38</v>
      </c>
      <c r="S174" s="4" t="s">
        <v>247</v>
      </c>
      <c r="T174" s="4" t="s">
        <v>247</v>
      </c>
      <c r="U174" s="4" t="s">
        <v>38</v>
      </c>
    </row>
    <row r="175" spans="1:21" x14ac:dyDescent="0.3">
      <c r="A175" t="str" cm="1">
        <f t="array" ref="A175">IFERROR(
  _xlfn.TEXTJOIN(", ", TRUE,
    _xlfn._xlws.FILTER(copy_IDs!A:A, copy_IDs!B:B = B175)
  ),
  ""
)</f>
        <v/>
      </c>
      <c r="B175" s="30" t="s">
        <v>329</v>
      </c>
      <c r="C175" s="4" t="s">
        <v>38</v>
      </c>
      <c r="D175" s="30" t="s">
        <v>327</v>
      </c>
      <c r="E175" s="30" t="s">
        <v>327</v>
      </c>
      <c r="F175" s="4" t="s">
        <v>38</v>
      </c>
      <c r="G175" s="4" t="s">
        <v>247</v>
      </c>
      <c r="H175" s="4" t="s">
        <v>247</v>
      </c>
      <c r="I175" s="4" t="s">
        <v>38</v>
      </c>
      <c r="J175" s="4" t="s">
        <v>38</v>
      </c>
      <c r="K175" s="4" t="s">
        <v>38</v>
      </c>
      <c r="L175" s="4" t="s">
        <v>38</v>
      </c>
      <c r="M175" s="4" t="s">
        <v>38</v>
      </c>
      <c r="N175" s="4" t="s">
        <v>38</v>
      </c>
      <c r="O175" s="4" t="s">
        <v>38</v>
      </c>
      <c r="P175" s="4" t="s">
        <v>38</v>
      </c>
      <c r="Q175" s="4" t="s">
        <v>38</v>
      </c>
      <c r="R175" s="4" t="s">
        <v>38</v>
      </c>
      <c r="S175" s="4" t="s">
        <v>247</v>
      </c>
      <c r="T175" s="4" t="s">
        <v>247</v>
      </c>
      <c r="U175" s="4" t="s">
        <v>38</v>
      </c>
    </row>
    <row r="176" spans="1:21" x14ac:dyDescent="0.3">
      <c r="A176" t="str" cm="1">
        <f t="array" ref="A176">IFERROR(
  _xlfn.TEXTJOIN(", ", TRUE,
    _xlfn._xlws.FILTER(copy_IDs!A:A, copy_IDs!B:B = B176)
  ),
  ""
)</f>
        <v/>
      </c>
      <c r="B176" t="s">
        <v>328</v>
      </c>
      <c r="C176" s="4" t="s">
        <v>38</v>
      </c>
      <c r="D176" t="s">
        <v>327</v>
      </c>
      <c r="E176" s="30" t="s">
        <v>327</v>
      </c>
      <c r="F176" s="4" t="s">
        <v>38</v>
      </c>
      <c r="G176" s="4" t="s">
        <v>247</v>
      </c>
      <c r="H176" s="4" t="s">
        <v>247</v>
      </c>
      <c r="I176" s="4" t="s">
        <v>38</v>
      </c>
      <c r="J176" s="4" t="s">
        <v>38</v>
      </c>
      <c r="K176" s="4" t="s">
        <v>38</v>
      </c>
      <c r="L176" s="4" t="s">
        <v>38</v>
      </c>
      <c r="M176" s="4" t="s">
        <v>38</v>
      </c>
      <c r="N176" s="4" t="s">
        <v>38</v>
      </c>
      <c r="O176" s="4" t="s">
        <v>38</v>
      </c>
      <c r="P176" s="4" t="s">
        <v>38</v>
      </c>
      <c r="Q176" s="4" t="s">
        <v>36</v>
      </c>
      <c r="R176" s="4" t="s">
        <v>38</v>
      </c>
      <c r="S176" s="4" t="s">
        <v>247</v>
      </c>
      <c r="T176" s="4" t="s">
        <v>247</v>
      </c>
      <c r="U176" s="4" t="s">
        <v>247</v>
      </c>
    </row>
    <row r="177" spans="1:21" x14ac:dyDescent="0.3">
      <c r="A177" t="str" cm="1">
        <f t="array" ref="A177">IFERROR(
  _xlfn.TEXTJOIN(", ", TRUE,
    _xlfn._xlws.FILTER(copy_IDs!A:A, copy_IDs!B:B = B177)
  ),
  ""
)</f>
        <v>JG101, JG115, JG144</v>
      </c>
      <c r="B177" s="30" t="s">
        <v>492</v>
      </c>
      <c r="C177" s="4">
        <v>1</v>
      </c>
      <c r="D177" s="30" t="s">
        <v>33</v>
      </c>
      <c r="E177" s="30" t="s">
        <v>33</v>
      </c>
      <c r="F177" s="4">
        <v>520</v>
      </c>
      <c r="G177" s="4" t="s">
        <v>36</v>
      </c>
      <c r="H177" s="4" t="s">
        <v>36</v>
      </c>
      <c r="I177" s="4" t="s">
        <v>36</v>
      </c>
      <c r="J177" s="4" t="s">
        <v>36</v>
      </c>
      <c r="K177" s="4" t="s">
        <v>37</v>
      </c>
      <c r="L177" s="4" t="s">
        <v>36</v>
      </c>
      <c r="M177" s="4">
        <v>72</v>
      </c>
      <c r="N177" s="4" t="s">
        <v>37</v>
      </c>
      <c r="O177" s="4" t="s">
        <v>38</v>
      </c>
      <c r="P177" s="4" t="s">
        <v>38</v>
      </c>
      <c r="Q177" s="4" t="s">
        <v>36</v>
      </c>
      <c r="R177" s="4" t="s">
        <v>204</v>
      </c>
      <c r="S177" s="4" t="s">
        <v>39</v>
      </c>
      <c r="T177" s="4" t="s">
        <v>44</v>
      </c>
      <c r="U177" s="4" t="s">
        <v>1253</v>
      </c>
    </row>
    <row r="178" spans="1:21" x14ac:dyDescent="0.3">
      <c r="A178" t="str" cm="1">
        <f t="array" ref="A178">IFERROR(
  _xlfn.TEXTJOIN(", ", TRUE,
    _xlfn._xlws.FILTER(copy_IDs!A:A, copy_IDs!B:B = B178)
  ),
  ""
)</f>
        <v>JG102, JG116, JG150</v>
      </c>
      <c r="B178" s="30" t="s">
        <v>478</v>
      </c>
      <c r="C178" s="4">
        <v>2</v>
      </c>
      <c r="D178" s="30" t="s">
        <v>33</v>
      </c>
      <c r="E178" s="30" t="s">
        <v>33</v>
      </c>
      <c r="F178" s="4">
        <v>1</v>
      </c>
      <c r="G178" s="4" t="s">
        <v>37</v>
      </c>
      <c r="H178" s="4" t="s">
        <v>37</v>
      </c>
      <c r="I178" s="4" t="s">
        <v>37</v>
      </c>
      <c r="J178" s="4" t="s">
        <v>37</v>
      </c>
      <c r="K178" s="4" t="s">
        <v>36</v>
      </c>
      <c r="L178" s="4" t="s">
        <v>36</v>
      </c>
      <c r="M178" s="4">
        <v>24</v>
      </c>
      <c r="N178" s="4" t="s">
        <v>36</v>
      </c>
      <c r="O178" s="4" t="s">
        <v>38</v>
      </c>
      <c r="P178" s="4" t="s">
        <v>38</v>
      </c>
      <c r="Q178" s="4" t="s">
        <v>36</v>
      </c>
      <c r="R178" s="4" t="s">
        <v>201</v>
      </c>
      <c r="S178" s="4" t="s">
        <v>40</v>
      </c>
      <c r="T178" s="4" t="s">
        <v>44</v>
      </c>
      <c r="U178" s="4" t="s">
        <v>1253</v>
      </c>
    </row>
    <row r="179" spans="1:21" x14ac:dyDescent="0.3">
      <c r="A179" t="str" cm="1">
        <f t="array" ref="A179">IFERROR(
  _xlfn.TEXTJOIN(", ", TRUE,
    _xlfn._xlws.FILTER(copy_IDs!A:A, copy_IDs!B:B = B179)
  ),
  ""
)</f>
        <v>JG103, JG120, JG151</v>
      </c>
      <c r="B179" s="30" t="s">
        <v>475</v>
      </c>
      <c r="C179" s="4">
        <v>3</v>
      </c>
      <c r="D179" s="30" t="s">
        <v>33</v>
      </c>
      <c r="E179" s="30" t="s">
        <v>33</v>
      </c>
      <c r="F179" s="4">
        <v>120</v>
      </c>
      <c r="G179" s="4" t="s">
        <v>36</v>
      </c>
      <c r="H179" s="4" t="s">
        <v>36</v>
      </c>
      <c r="I179" s="4" t="s">
        <v>36</v>
      </c>
      <c r="J179" s="4" t="s">
        <v>36</v>
      </c>
      <c r="K179" s="4" t="s">
        <v>37</v>
      </c>
      <c r="L179" s="4" t="s">
        <v>36</v>
      </c>
      <c r="M179" s="4">
        <v>12</v>
      </c>
      <c r="N179" s="4" t="s">
        <v>36</v>
      </c>
      <c r="O179" s="4" t="s">
        <v>38</v>
      </c>
      <c r="P179" s="4" t="s">
        <v>38</v>
      </c>
      <c r="Q179" s="4" t="s">
        <v>36</v>
      </c>
      <c r="R179" s="4" t="s">
        <v>204</v>
      </c>
      <c r="S179" s="4" t="s">
        <v>40</v>
      </c>
      <c r="T179" s="4" t="s">
        <v>44</v>
      </c>
      <c r="U179" s="4" t="s">
        <v>1253</v>
      </c>
    </row>
    <row r="180" spans="1:21" x14ac:dyDescent="0.3">
      <c r="A180" t="str" cm="1">
        <f t="array" ref="A180">IFERROR(
  _xlfn.TEXTJOIN(", ", TRUE,
    _xlfn._xlws.FILTER(copy_IDs!A:A, copy_IDs!B:B = B180)
  ),
  ""
)</f>
        <v>JG104, JG119, JG147</v>
      </c>
      <c r="B180" s="30" t="s">
        <v>472</v>
      </c>
      <c r="C180" s="4">
        <v>4</v>
      </c>
      <c r="D180" s="30" t="s">
        <v>33</v>
      </c>
      <c r="E180" s="30" t="s">
        <v>33</v>
      </c>
      <c r="F180" s="4">
        <v>1</v>
      </c>
      <c r="G180" s="4" t="s">
        <v>37</v>
      </c>
      <c r="H180" s="4" t="s">
        <v>37</v>
      </c>
      <c r="I180" s="4" t="s">
        <v>37</v>
      </c>
      <c r="J180" s="4" t="s">
        <v>37</v>
      </c>
      <c r="K180" s="4" t="s">
        <v>36</v>
      </c>
      <c r="L180" s="4" t="s">
        <v>36</v>
      </c>
      <c r="M180" s="4">
        <v>24</v>
      </c>
      <c r="N180" s="4" t="s">
        <v>36</v>
      </c>
      <c r="O180" s="4" t="s">
        <v>38</v>
      </c>
      <c r="P180" s="4" t="s">
        <v>38</v>
      </c>
      <c r="Q180" s="4" t="s">
        <v>36</v>
      </c>
      <c r="R180" s="4" t="s">
        <v>201</v>
      </c>
      <c r="S180" s="4" t="s">
        <v>41</v>
      </c>
      <c r="T180" s="4" t="s">
        <v>44</v>
      </c>
      <c r="U180" s="4" t="s">
        <v>1253</v>
      </c>
    </row>
    <row r="181" spans="1:21" x14ac:dyDescent="0.3">
      <c r="A181" t="str" cm="1">
        <f t="array" ref="A181">IFERROR(
  _xlfn.TEXTJOIN(", ", TRUE,
    _xlfn._xlws.FILTER(copy_IDs!A:A, copy_IDs!B:B = B181)
  ),
  ""
)</f>
        <v>JG105, JG121, JG148</v>
      </c>
      <c r="B181" s="30" t="s">
        <v>469</v>
      </c>
      <c r="C181" s="4">
        <v>5</v>
      </c>
      <c r="D181" s="30" t="s">
        <v>33</v>
      </c>
      <c r="E181" s="30" t="s">
        <v>33</v>
      </c>
      <c r="F181" s="4">
        <v>7</v>
      </c>
      <c r="G181" s="4" t="s">
        <v>36</v>
      </c>
      <c r="H181" s="4" t="s">
        <v>36</v>
      </c>
      <c r="I181" s="4" t="s">
        <v>36</v>
      </c>
      <c r="J181" s="4" t="s">
        <v>36</v>
      </c>
      <c r="K181" s="4" t="s">
        <v>37</v>
      </c>
      <c r="L181" s="4" t="s">
        <v>36</v>
      </c>
      <c r="M181" s="4">
        <v>24</v>
      </c>
      <c r="N181" s="4" t="s">
        <v>36</v>
      </c>
      <c r="O181" s="4" t="s">
        <v>38</v>
      </c>
      <c r="P181" s="4" t="s">
        <v>38</v>
      </c>
      <c r="Q181" s="4" t="s">
        <v>36</v>
      </c>
      <c r="R181" s="4" t="s">
        <v>201</v>
      </c>
      <c r="S181" s="4" t="s">
        <v>40</v>
      </c>
      <c r="T181" s="4" t="s">
        <v>44</v>
      </c>
      <c r="U181" s="4" t="s">
        <v>1253</v>
      </c>
    </row>
    <row r="182" spans="1:21" x14ac:dyDescent="0.3">
      <c r="A182" t="str" cm="1">
        <f t="array" ref="A182">IFERROR(
  _xlfn.TEXTJOIN(", ", TRUE,
    _xlfn._xlws.FILTER(copy_IDs!A:A, copy_IDs!B:B = B182)
  ),
  ""
)</f>
        <v>JG106, JG117, JG145</v>
      </c>
      <c r="B182" s="30" t="s">
        <v>466</v>
      </c>
      <c r="C182" s="4">
        <v>6</v>
      </c>
      <c r="D182" s="30" t="s">
        <v>33</v>
      </c>
      <c r="E182" s="30" t="s">
        <v>33</v>
      </c>
      <c r="F182" s="4">
        <v>1</v>
      </c>
      <c r="G182" s="4" t="s">
        <v>37</v>
      </c>
      <c r="H182" s="4" t="s">
        <v>37</v>
      </c>
      <c r="I182" s="4" t="s">
        <v>37</v>
      </c>
      <c r="J182" s="4" t="s">
        <v>37</v>
      </c>
      <c r="K182" s="4" t="s">
        <v>36</v>
      </c>
      <c r="L182" s="4" t="s">
        <v>36</v>
      </c>
      <c r="M182" s="4" t="s">
        <v>38</v>
      </c>
      <c r="N182" s="4" t="s">
        <v>37</v>
      </c>
      <c r="O182" s="4" t="s">
        <v>38</v>
      </c>
      <c r="P182" s="4" t="s">
        <v>38</v>
      </c>
      <c r="Q182" s="4" t="s">
        <v>36</v>
      </c>
      <c r="R182" s="4" t="s">
        <v>202</v>
      </c>
      <c r="S182" s="4" t="s">
        <v>39</v>
      </c>
      <c r="T182" s="4" t="s">
        <v>44</v>
      </c>
      <c r="U182" s="4" t="s">
        <v>1253</v>
      </c>
    </row>
    <row r="183" spans="1:21" x14ac:dyDescent="0.3">
      <c r="A183" t="str" cm="1">
        <f t="array" ref="A183">IFERROR(
  _xlfn.TEXTJOIN(", ", TRUE,
    _xlfn._xlws.FILTER(copy_IDs!A:A, copy_IDs!B:B = B183)
  ),
  ""
)</f>
        <v>JG107, JG118, JG146</v>
      </c>
      <c r="B183" s="30" t="s">
        <v>463</v>
      </c>
      <c r="C183" s="4">
        <v>7</v>
      </c>
      <c r="D183" s="30" t="s">
        <v>33</v>
      </c>
      <c r="E183" s="30" t="s">
        <v>33</v>
      </c>
      <c r="F183" s="4">
        <v>5</v>
      </c>
      <c r="G183" s="4" t="s">
        <v>36</v>
      </c>
      <c r="H183" s="4" t="s">
        <v>36</v>
      </c>
      <c r="I183" s="4" t="s">
        <v>36</v>
      </c>
      <c r="J183" s="4" t="s">
        <v>37</v>
      </c>
      <c r="K183" s="4" t="s">
        <v>36</v>
      </c>
      <c r="L183" s="4" t="s">
        <v>36</v>
      </c>
      <c r="M183" s="4" t="s">
        <v>38</v>
      </c>
      <c r="N183" s="4" t="s">
        <v>37</v>
      </c>
      <c r="O183" s="4" t="s">
        <v>38</v>
      </c>
      <c r="P183" s="4" t="s">
        <v>38</v>
      </c>
      <c r="Q183" s="4" t="s">
        <v>36</v>
      </c>
      <c r="R183" s="4" t="s">
        <v>200</v>
      </c>
      <c r="S183" s="4" t="s">
        <v>39</v>
      </c>
      <c r="T183" s="4" t="s">
        <v>44</v>
      </c>
      <c r="U183" s="4" t="s">
        <v>1253</v>
      </c>
    </row>
    <row r="184" spans="1:21" x14ac:dyDescent="0.3">
      <c r="A184" t="str" cm="1">
        <f t="array" ref="A184">IFERROR(
  _xlfn.TEXTJOIN(", ", TRUE,
    _xlfn._xlws.FILTER(copy_IDs!A:A, copy_IDs!B:B = B184)
  ),
  ""
)</f>
        <v>JG108, JG122, JG149</v>
      </c>
      <c r="B184" s="30" t="s">
        <v>460</v>
      </c>
      <c r="C184" s="4">
        <v>8</v>
      </c>
      <c r="D184" s="30" t="s">
        <v>33</v>
      </c>
      <c r="E184" s="30" t="s">
        <v>33</v>
      </c>
      <c r="F184" s="4">
        <v>9</v>
      </c>
      <c r="G184" s="4" t="s">
        <v>36</v>
      </c>
      <c r="H184" s="4" t="s">
        <v>36</v>
      </c>
      <c r="I184" s="4" t="s">
        <v>36</v>
      </c>
      <c r="J184" s="4" t="s">
        <v>36</v>
      </c>
      <c r="K184" s="4" t="s">
        <v>37</v>
      </c>
      <c r="L184" s="4" t="s">
        <v>36</v>
      </c>
      <c r="M184" s="4" t="s">
        <v>38</v>
      </c>
      <c r="N184" s="4" t="s">
        <v>36</v>
      </c>
      <c r="O184" s="4" t="s">
        <v>38</v>
      </c>
      <c r="P184" s="4" t="s">
        <v>38</v>
      </c>
      <c r="Q184" s="4" t="s">
        <v>36</v>
      </c>
      <c r="R184" s="4" t="s">
        <v>203</v>
      </c>
      <c r="S184" s="4" t="s">
        <v>40</v>
      </c>
      <c r="T184" s="4" t="s">
        <v>44</v>
      </c>
      <c r="U184" s="4" t="s">
        <v>1253</v>
      </c>
    </row>
    <row r="185" spans="1:21" x14ac:dyDescent="0.3">
      <c r="A185" t="str" cm="1">
        <f t="array" ref="A185">IFERROR(
  _xlfn.TEXTJOIN(", ", TRUE,
    _xlfn._xlws.FILTER(copy_IDs!A:A, copy_IDs!B:B = B185)
  ),
  ""
)</f>
        <v>JG195, JG205</v>
      </c>
      <c r="B185" s="30" t="s">
        <v>384</v>
      </c>
      <c r="C185" s="4">
        <v>11</v>
      </c>
      <c r="D185" s="30" t="s">
        <v>33</v>
      </c>
      <c r="E185" s="30" t="s">
        <v>33</v>
      </c>
      <c r="F185" s="4">
        <v>3</v>
      </c>
      <c r="G185" s="4" t="s">
        <v>36</v>
      </c>
      <c r="H185" s="4" t="s">
        <v>36</v>
      </c>
      <c r="I185" s="4" t="s">
        <v>37</v>
      </c>
      <c r="J185" s="4" t="s">
        <v>37</v>
      </c>
      <c r="K185" s="4" t="s">
        <v>36</v>
      </c>
      <c r="L185" s="4" t="s">
        <v>36</v>
      </c>
      <c r="M185" s="4">
        <v>24</v>
      </c>
      <c r="N185" s="4" t="s">
        <v>37</v>
      </c>
      <c r="O185" s="4" t="s">
        <v>38</v>
      </c>
      <c r="P185" s="4" t="s">
        <v>37</v>
      </c>
      <c r="Q185" s="4" t="s">
        <v>36</v>
      </c>
      <c r="R185" s="4" t="s">
        <v>200</v>
      </c>
      <c r="S185" s="4" t="s">
        <v>39</v>
      </c>
      <c r="T185" s="4" t="s">
        <v>44</v>
      </c>
      <c r="U185" s="4" t="s">
        <v>1254</v>
      </c>
    </row>
    <row r="186" spans="1:21" x14ac:dyDescent="0.3">
      <c r="A186" t="str" cm="1">
        <f t="array" ref="A186">IFERROR(
  _xlfn.TEXTJOIN(", ", TRUE,
    _xlfn._xlws.FILTER(copy_IDs!A:A, copy_IDs!B:B = B186)
  ),
  ""
)</f>
        <v>JG196, JG209</v>
      </c>
      <c r="B186" s="30" t="s">
        <v>381</v>
      </c>
      <c r="C186" s="4">
        <v>12</v>
      </c>
      <c r="D186" s="30" t="s">
        <v>33</v>
      </c>
      <c r="E186" s="30" t="s">
        <v>33</v>
      </c>
      <c r="F186" s="4">
        <v>1</v>
      </c>
      <c r="G186" s="4" t="s">
        <v>37</v>
      </c>
      <c r="H186" s="4" t="s">
        <v>37</v>
      </c>
      <c r="I186" s="4" t="s">
        <v>37</v>
      </c>
      <c r="J186" s="4" t="s">
        <v>37</v>
      </c>
      <c r="K186" s="4" t="s">
        <v>36</v>
      </c>
      <c r="L186" s="4" t="s">
        <v>36</v>
      </c>
      <c r="M186" s="4">
        <v>11</v>
      </c>
      <c r="N186" s="4" t="s">
        <v>36</v>
      </c>
      <c r="O186" s="4" t="s">
        <v>38</v>
      </c>
      <c r="P186" s="4" t="s">
        <v>36</v>
      </c>
      <c r="Q186" s="4" t="s">
        <v>36</v>
      </c>
      <c r="R186" s="4" t="s">
        <v>200</v>
      </c>
      <c r="S186" s="4" t="s">
        <v>40</v>
      </c>
      <c r="T186" s="4" t="s">
        <v>44</v>
      </c>
      <c r="U186" s="4" t="s">
        <v>1254</v>
      </c>
    </row>
    <row r="187" spans="1:21" x14ac:dyDescent="0.3">
      <c r="A187" t="str" cm="1">
        <f t="array" ref="A187">IFERROR(
  _xlfn.TEXTJOIN(", ", TRUE,
    _xlfn._xlws.FILTER(copy_IDs!A:A, copy_IDs!B:B = B187)
  ),
  ""
)</f>
        <v>JG194, JG197</v>
      </c>
      <c r="B187" s="30" t="s">
        <v>378</v>
      </c>
      <c r="C187" s="4">
        <v>13</v>
      </c>
      <c r="D187" s="30" t="s">
        <v>33</v>
      </c>
      <c r="E187" s="30" t="s">
        <v>33</v>
      </c>
      <c r="F187" s="4">
        <v>2</v>
      </c>
      <c r="G187" s="4" t="s">
        <v>36</v>
      </c>
      <c r="H187" s="4" t="s">
        <v>37</v>
      </c>
      <c r="I187" s="4" t="s">
        <v>37</v>
      </c>
      <c r="J187" s="4" t="s">
        <v>37</v>
      </c>
      <c r="K187" s="4" t="s">
        <v>36</v>
      </c>
      <c r="L187" s="4" t="s">
        <v>36</v>
      </c>
      <c r="M187" s="4">
        <v>1</v>
      </c>
      <c r="N187" s="4" t="s">
        <v>36</v>
      </c>
      <c r="O187" s="4" t="s">
        <v>38</v>
      </c>
      <c r="P187" s="4" t="s">
        <v>36</v>
      </c>
      <c r="Q187" s="4" t="s">
        <v>36</v>
      </c>
      <c r="R187" s="4" t="s">
        <v>201</v>
      </c>
      <c r="S187" s="4" t="s">
        <v>40</v>
      </c>
      <c r="T187" s="4" t="s">
        <v>44</v>
      </c>
      <c r="U187" s="4" t="s">
        <v>1254</v>
      </c>
    </row>
    <row r="188" spans="1:21" x14ac:dyDescent="0.3">
      <c r="A188" t="str" cm="1">
        <f t="array" ref="A188">IFERROR(
  _xlfn.TEXTJOIN(", ", TRUE,
    _xlfn._xlws.FILTER(copy_IDs!A:A, copy_IDs!B:B = B188)
  ),
  ""
)</f>
        <v>JG173, JG174</v>
      </c>
      <c r="B188" s="30" t="s">
        <v>375</v>
      </c>
      <c r="C188" s="4">
        <v>14</v>
      </c>
      <c r="D188" s="30" t="s">
        <v>33</v>
      </c>
      <c r="E188" s="30" t="s">
        <v>33</v>
      </c>
      <c r="F188" s="4">
        <v>1</v>
      </c>
      <c r="G188" s="4" t="s">
        <v>37</v>
      </c>
      <c r="H188" s="4" t="s">
        <v>37</v>
      </c>
      <c r="I188" s="4" t="s">
        <v>37</v>
      </c>
      <c r="J188" s="4" t="s">
        <v>37</v>
      </c>
      <c r="K188" s="4" t="s">
        <v>36</v>
      </c>
      <c r="L188" s="4" t="s">
        <v>36</v>
      </c>
      <c r="M188" s="4">
        <v>48</v>
      </c>
      <c r="N188" s="4" t="s">
        <v>36</v>
      </c>
      <c r="O188" s="4" t="s">
        <v>38</v>
      </c>
      <c r="P188" s="4" t="s">
        <v>36</v>
      </c>
      <c r="Q188" s="4" t="s">
        <v>36</v>
      </c>
      <c r="R188" s="4" t="s">
        <v>200</v>
      </c>
      <c r="S188" s="4" t="s">
        <v>41</v>
      </c>
      <c r="T188" s="4" t="s">
        <v>44</v>
      </c>
      <c r="U188" s="4" t="s">
        <v>1253</v>
      </c>
    </row>
    <row r="189" spans="1:21" x14ac:dyDescent="0.3">
      <c r="A189" t="str" cm="1">
        <f t="array" ref="A189">IFERROR(
  _xlfn.TEXTJOIN(", ", TRUE,
    _xlfn._xlws.FILTER(copy_IDs!A:A, copy_IDs!B:B = B189)
  ),
  ""
)</f>
        <v>JG137, JG141</v>
      </c>
      <c r="B189" s="30" t="s">
        <v>314</v>
      </c>
      <c r="C189" s="4">
        <v>1</v>
      </c>
      <c r="D189" s="30" t="s">
        <v>33</v>
      </c>
      <c r="E189" s="30" t="s">
        <v>33</v>
      </c>
      <c r="F189" s="4">
        <v>540</v>
      </c>
      <c r="G189" s="4" t="s">
        <v>36</v>
      </c>
      <c r="H189" s="4" t="s">
        <v>36</v>
      </c>
      <c r="I189" s="4" t="s">
        <v>36</v>
      </c>
      <c r="J189" s="4" t="s">
        <v>36</v>
      </c>
      <c r="K189" s="4" t="s">
        <v>37</v>
      </c>
      <c r="L189" s="4" t="s">
        <v>36</v>
      </c>
      <c r="M189" s="4">
        <v>24</v>
      </c>
      <c r="N189" s="4" t="s">
        <v>37</v>
      </c>
      <c r="O189" s="4" t="s">
        <v>38</v>
      </c>
      <c r="P189" s="4" t="s">
        <v>37</v>
      </c>
      <c r="Q189" s="4" t="s">
        <v>36</v>
      </c>
      <c r="R189" s="4" t="s">
        <v>204</v>
      </c>
      <c r="S189" s="4" t="s">
        <v>39</v>
      </c>
      <c r="T189" s="4" t="s">
        <v>44</v>
      </c>
      <c r="U189" s="4" t="s">
        <v>1254</v>
      </c>
    </row>
    <row r="190" spans="1:21" x14ac:dyDescent="0.3">
      <c r="A190" t="str" cm="1">
        <f t="array" ref="A190">IFERROR(
  _xlfn.TEXTJOIN(", ", TRUE,
    _xlfn._xlws.FILTER(copy_IDs!A:A, copy_IDs!B:B = B190)
  ),
  ""
)</f>
        <v>JG167, JG171</v>
      </c>
      <c r="B190" s="30" t="s">
        <v>313</v>
      </c>
      <c r="C190" s="4">
        <v>1</v>
      </c>
      <c r="D190" s="30" t="s">
        <v>33</v>
      </c>
      <c r="E190" s="30" t="s">
        <v>33</v>
      </c>
      <c r="F190" s="4">
        <v>555</v>
      </c>
      <c r="G190" s="4" t="s">
        <v>36</v>
      </c>
      <c r="H190" s="4" t="s">
        <v>36</v>
      </c>
      <c r="I190" s="4" t="s">
        <v>36</v>
      </c>
      <c r="J190" s="4" t="s">
        <v>36</v>
      </c>
      <c r="K190" s="4" t="s">
        <v>37</v>
      </c>
      <c r="L190" s="4" t="s">
        <v>36</v>
      </c>
      <c r="M190" s="4">
        <v>24</v>
      </c>
      <c r="N190" s="4" t="s">
        <v>37</v>
      </c>
      <c r="O190" s="4" t="s">
        <v>38</v>
      </c>
      <c r="P190" s="4" t="s">
        <v>38</v>
      </c>
      <c r="Q190" s="4" t="s">
        <v>36</v>
      </c>
      <c r="R190" s="4" t="s">
        <v>204</v>
      </c>
      <c r="S190" s="4" t="s">
        <v>39</v>
      </c>
      <c r="T190" s="4" t="s">
        <v>44</v>
      </c>
      <c r="U190" s="4" t="s">
        <v>1254</v>
      </c>
    </row>
    <row r="191" spans="1:21" x14ac:dyDescent="0.3">
      <c r="A191" t="str" cm="1">
        <f t="array" ref="A191">IFERROR(
  _xlfn.TEXTJOIN(", ", TRUE,
    _xlfn._xlws.FILTER(copy_IDs!A:A, copy_IDs!B:B = B191)
  ),
  ""
)</f>
        <v>JG135, JG143</v>
      </c>
      <c r="B191" s="30" t="s">
        <v>312</v>
      </c>
      <c r="C191" s="4">
        <v>2</v>
      </c>
      <c r="D191" s="30" t="s">
        <v>33</v>
      </c>
      <c r="E191" s="30" t="s">
        <v>33</v>
      </c>
      <c r="F191" s="4">
        <v>4</v>
      </c>
      <c r="G191" s="4" t="s">
        <v>36</v>
      </c>
      <c r="H191" s="4" t="s">
        <v>36</v>
      </c>
      <c r="I191" s="4" t="s">
        <v>36</v>
      </c>
      <c r="J191" s="4" t="s">
        <v>37</v>
      </c>
      <c r="K191" s="4" t="s">
        <v>36</v>
      </c>
      <c r="L191" s="4" t="s">
        <v>36</v>
      </c>
      <c r="M191" s="4">
        <v>24</v>
      </c>
      <c r="N191" s="4" t="s">
        <v>36</v>
      </c>
      <c r="O191" s="4" t="s">
        <v>38</v>
      </c>
      <c r="P191" s="4" t="s">
        <v>36</v>
      </c>
      <c r="Q191" s="4" t="s">
        <v>36</v>
      </c>
      <c r="R191" s="4" t="s">
        <v>201</v>
      </c>
      <c r="S191" s="4" t="s">
        <v>40</v>
      </c>
      <c r="T191" s="4" t="s">
        <v>44</v>
      </c>
      <c r="U191" s="4" t="s">
        <v>1254</v>
      </c>
    </row>
    <row r="192" spans="1:21" x14ac:dyDescent="0.3">
      <c r="A192" t="str" cm="1">
        <f t="array" ref="A192">IFERROR(
  _xlfn.TEXTJOIN(", ", TRUE,
    _xlfn._xlws.FILTER(copy_IDs!A:A, copy_IDs!B:B = B192)
  ),
  ""
)</f>
        <v>JG163, JG164</v>
      </c>
      <c r="B192" s="30" t="s">
        <v>311</v>
      </c>
      <c r="C192" s="4">
        <v>2</v>
      </c>
      <c r="D192" s="30" t="s">
        <v>33</v>
      </c>
      <c r="E192" s="30" t="s">
        <v>33</v>
      </c>
      <c r="F192" s="4">
        <v>0</v>
      </c>
      <c r="G192" s="4" t="s">
        <v>37</v>
      </c>
      <c r="H192" s="4" t="s">
        <v>37</v>
      </c>
      <c r="I192" s="4" t="s">
        <v>37</v>
      </c>
      <c r="J192" s="4" t="s">
        <v>37</v>
      </c>
      <c r="K192" s="4" t="s">
        <v>36</v>
      </c>
      <c r="L192" s="4" t="s">
        <v>37</v>
      </c>
      <c r="M192" s="4">
        <v>24</v>
      </c>
      <c r="N192" s="4" t="s">
        <v>36</v>
      </c>
      <c r="O192" s="4" t="s">
        <v>38</v>
      </c>
      <c r="P192" s="4" t="s">
        <v>38</v>
      </c>
      <c r="Q192" s="4" t="s">
        <v>36</v>
      </c>
      <c r="R192" s="4" t="s">
        <v>201</v>
      </c>
      <c r="S192" s="4" t="s">
        <v>40</v>
      </c>
      <c r="T192" s="4" t="s">
        <v>44</v>
      </c>
      <c r="U192" s="4" t="s">
        <v>1254</v>
      </c>
    </row>
    <row r="193" spans="1:21" x14ac:dyDescent="0.3">
      <c r="A193" t="str" cm="1">
        <f t="array" ref="A193">IFERROR(
  _xlfn.TEXTJOIN(", ", TRUE,
    _xlfn._xlws.FILTER(copy_IDs!A:A, copy_IDs!B:B = B193)
  ),
  ""
)</f>
        <v>JG131, JG139</v>
      </c>
      <c r="B193" s="30" t="s">
        <v>310</v>
      </c>
      <c r="C193" s="4">
        <v>3</v>
      </c>
      <c r="D193" s="30" t="s">
        <v>33</v>
      </c>
      <c r="E193" s="30" t="s">
        <v>33</v>
      </c>
      <c r="F193" s="4">
        <v>3</v>
      </c>
      <c r="G193" s="4" t="s">
        <v>36</v>
      </c>
      <c r="H193" s="4" t="s">
        <v>36</v>
      </c>
      <c r="I193" s="4" t="s">
        <v>37</v>
      </c>
      <c r="J193" s="4" t="s">
        <v>37</v>
      </c>
      <c r="K193" s="4" t="s">
        <v>36</v>
      </c>
      <c r="L193" s="4" t="s">
        <v>36</v>
      </c>
      <c r="M193" s="4">
        <v>48</v>
      </c>
      <c r="N193" s="4" t="s">
        <v>36</v>
      </c>
      <c r="O193" s="4" t="s">
        <v>38</v>
      </c>
      <c r="P193" s="4" t="s">
        <v>38</v>
      </c>
      <c r="Q193" s="4" t="s">
        <v>36</v>
      </c>
      <c r="R193" s="4" t="s">
        <v>200</v>
      </c>
      <c r="S193" s="4" t="s">
        <v>40</v>
      </c>
      <c r="T193" s="4" t="s">
        <v>44</v>
      </c>
      <c r="U193" s="4" t="s">
        <v>1254</v>
      </c>
    </row>
    <row r="194" spans="1:21" x14ac:dyDescent="0.3">
      <c r="A194" t="str" cm="1">
        <f t="array" ref="A194">IFERROR(
  _xlfn.TEXTJOIN(", ", TRUE,
    _xlfn._xlws.FILTER(copy_IDs!A:A, copy_IDs!B:B = B194)
  ),
  ""
)</f>
        <v>JG160, JG166</v>
      </c>
      <c r="B194" s="30" t="s">
        <v>309</v>
      </c>
      <c r="C194" s="4">
        <v>3</v>
      </c>
      <c r="D194" s="30" t="s">
        <v>33</v>
      </c>
      <c r="E194" s="30" t="s">
        <v>33</v>
      </c>
      <c r="F194" s="4">
        <v>17</v>
      </c>
      <c r="G194" s="4" t="s">
        <v>36</v>
      </c>
      <c r="H194" s="4" t="s">
        <v>36</v>
      </c>
      <c r="I194" s="4" t="s">
        <v>36</v>
      </c>
      <c r="J194" s="4" t="s">
        <v>36</v>
      </c>
      <c r="K194" s="4" t="s">
        <v>37</v>
      </c>
      <c r="L194" s="4" t="s">
        <v>36</v>
      </c>
      <c r="M194" s="4">
        <v>24</v>
      </c>
      <c r="N194" s="4" t="s">
        <v>36</v>
      </c>
      <c r="O194" s="4" t="s">
        <v>38</v>
      </c>
      <c r="P194" s="4" t="s">
        <v>38</v>
      </c>
      <c r="Q194" s="4" t="s">
        <v>36</v>
      </c>
      <c r="R194" s="4" t="s">
        <v>308</v>
      </c>
      <c r="S194" s="4" t="s">
        <v>40</v>
      </c>
      <c r="T194" s="4" t="s">
        <v>44</v>
      </c>
      <c r="U194" s="4" t="s">
        <v>1254</v>
      </c>
    </row>
    <row r="195" spans="1:21" x14ac:dyDescent="0.3">
      <c r="A195" t="str" cm="1">
        <f t="array" ref="A195">IFERROR(
  _xlfn.TEXTJOIN(", ", TRUE,
    _xlfn._xlws.FILTER(copy_IDs!A:A, copy_IDs!B:B = B195)
  ),
  ""
)</f>
        <v/>
      </c>
      <c r="B195" s="30" t="s">
        <v>307</v>
      </c>
      <c r="C195" s="4">
        <v>4</v>
      </c>
      <c r="D195" s="30" t="s">
        <v>33</v>
      </c>
      <c r="E195" s="30" t="s">
        <v>33</v>
      </c>
      <c r="F195" s="4" t="s">
        <v>38</v>
      </c>
      <c r="G195" s="4" t="s">
        <v>247</v>
      </c>
      <c r="H195" s="4" t="s">
        <v>247</v>
      </c>
      <c r="I195" s="4" t="s">
        <v>38</v>
      </c>
      <c r="J195" s="4" t="s">
        <v>38</v>
      </c>
      <c r="K195" s="4" t="s">
        <v>38</v>
      </c>
      <c r="L195" s="4" t="s">
        <v>38</v>
      </c>
      <c r="M195" s="4" t="s">
        <v>38</v>
      </c>
      <c r="N195" s="4" t="s">
        <v>38</v>
      </c>
      <c r="O195" s="4" t="s">
        <v>38</v>
      </c>
      <c r="P195" s="4" t="s">
        <v>38</v>
      </c>
      <c r="Q195" s="4" t="s">
        <v>36</v>
      </c>
      <c r="R195" s="4" t="s">
        <v>38</v>
      </c>
      <c r="S195" s="4" t="s">
        <v>247</v>
      </c>
      <c r="T195" s="4" t="s">
        <v>44</v>
      </c>
      <c r="U195" s="4" t="s">
        <v>1254</v>
      </c>
    </row>
    <row r="196" spans="1:21" x14ac:dyDescent="0.3">
      <c r="A196" t="str" cm="1">
        <f t="array" ref="A196">IFERROR(
  _xlfn.TEXTJOIN(", ", TRUE,
    _xlfn._xlws.FILTER(copy_IDs!A:A, copy_IDs!B:B = B196)
  ),
  ""
)</f>
        <v>JG159, JG165</v>
      </c>
      <c r="B196" s="30" t="s">
        <v>306</v>
      </c>
      <c r="C196" s="4">
        <v>4</v>
      </c>
      <c r="D196" s="30" t="s">
        <v>33</v>
      </c>
      <c r="E196" s="30" t="s">
        <v>33</v>
      </c>
      <c r="F196" s="4" t="s">
        <v>38</v>
      </c>
      <c r="G196" s="4" t="s">
        <v>247</v>
      </c>
      <c r="H196" s="4" t="s">
        <v>247</v>
      </c>
      <c r="I196" s="4" t="s">
        <v>38</v>
      </c>
      <c r="J196" s="4" t="s">
        <v>38</v>
      </c>
      <c r="K196" s="4" t="s">
        <v>38</v>
      </c>
      <c r="L196" s="4" t="s">
        <v>38</v>
      </c>
      <c r="M196" s="4" t="s">
        <v>38</v>
      </c>
      <c r="N196" s="4" t="s">
        <v>38</v>
      </c>
      <c r="O196" s="4" t="s">
        <v>38</v>
      </c>
      <c r="P196" s="4" t="s">
        <v>37</v>
      </c>
      <c r="Q196" s="4" t="s">
        <v>36</v>
      </c>
      <c r="R196" s="4" t="s">
        <v>38</v>
      </c>
      <c r="S196" s="4" t="s">
        <v>247</v>
      </c>
      <c r="T196" s="4" t="s">
        <v>44</v>
      </c>
      <c r="U196" s="4" t="s">
        <v>1254</v>
      </c>
    </row>
    <row r="197" spans="1:21" x14ac:dyDescent="0.3">
      <c r="A197" t="str" cm="1">
        <f t="array" ref="A197">IFERROR(
  _xlfn.TEXTJOIN(", ", TRUE,
    _xlfn._xlws.FILTER(copy_IDs!A:A, copy_IDs!B:B = B197)
  ),
  ""
)</f>
        <v>JG136, JG138</v>
      </c>
      <c r="B197" s="30" t="s">
        <v>305</v>
      </c>
      <c r="C197" s="4">
        <v>5</v>
      </c>
      <c r="D197" s="30" t="s">
        <v>33</v>
      </c>
      <c r="E197" s="30" t="s">
        <v>33</v>
      </c>
      <c r="F197" s="4">
        <v>1</v>
      </c>
      <c r="G197" s="4" t="s">
        <v>37</v>
      </c>
      <c r="H197" s="4" t="s">
        <v>37</v>
      </c>
      <c r="I197" s="4" t="s">
        <v>37</v>
      </c>
      <c r="J197" s="4" t="s">
        <v>37</v>
      </c>
      <c r="K197" s="4" t="s">
        <v>36</v>
      </c>
      <c r="L197" s="4" t="s">
        <v>36</v>
      </c>
      <c r="M197" s="4">
        <v>48</v>
      </c>
      <c r="N197" s="4" t="s">
        <v>36</v>
      </c>
      <c r="O197" s="4" t="s">
        <v>38</v>
      </c>
      <c r="P197" s="4" t="s">
        <v>38</v>
      </c>
      <c r="Q197" s="4" t="s">
        <v>36</v>
      </c>
      <c r="R197" s="4" t="s">
        <v>201</v>
      </c>
      <c r="S197" s="4" t="s">
        <v>40</v>
      </c>
      <c r="T197" s="4" t="s">
        <v>44</v>
      </c>
      <c r="U197" s="4" t="s">
        <v>1254</v>
      </c>
    </row>
    <row r="198" spans="1:21" x14ac:dyDescent="0.3">
      <c r="A198" t="str" cm="1">
        <f t="array" ref="A198">IFERROR(
  _xlfn.TEXTJOIN(", ", TRUE,
    _xlfn._xlws.FILTER(copy_IDs!A:A, copy_IDs!B:B = B198)
  ),
  ""
)</f>
        <v>JG158, JG162</v>
      </c>
      <c r="B198" s="30" t="s">
        <v>304</v>
      </c>
      <c r="C198" s="4">
        <v>5</v>
      </c>
      <c r="D198" s="30" t="s">
        <v>33</v>
      </c>
      <c r="E198" s="30" t="s">
        <v>33</v>
      </c>
      <c r="F198" s="4">
        <v>2</v>
      </c>
      <c r="G198" s="4" t="s">
        <v>36</v>
      </c>
      <c r="H198" s="4" t="s">
        <v>37</v>
      </c>
      <c r="I198" s="4" t="s">
        <v>37</v>
      </c>
      <c r="J198" s="4" t="s">
        <v>37</v>
      </c>
      <c r="K198" s="4" t="s">
        <v>36</v>
      </c>
      <c r="L198" s="4" t="s">
        <v>36</v>
      </c>
      <c r="M198" s="4" t="s">
        <v>38</v>
      </c>
      <c r="N198" s="4" t="s">
        <v>36</v>
      </c>
      <c r="O198" s="4" t="s">
        <v>38</v>
      </c>
      <c r="P198" s="4" t="s">
        <v>37</v>
      </c>
      <c r="Q198" s="4" t="s">
        <v>36</v>
      </c>
      <c r="R198" s="4" t="s">
        <v>201</v>
      </c>
      <c r="S198" s="4" t="s">
        <v>40</v>
      </c>
      <c r="T198" s="4" t="s">
        <v>44</v>
      </c>
      <c r="U198" s="4" t="s">
        <v>1254</v>
      </c>
    </row>
    <row r="199" spans="1:21" x14ac:dyDescent="0.3">
      <c r="A199" t="str" cm="1">
        <f t="array" ref="A199">IFERROR(
  _xlfn.TEXTJOIN(", ", TRUE,
    _xlfn._xlws.FILTER(copy_IDs!A:A, copy_IDs!B:B = B199)
  ),
  ""
)</f>
        <v/>
      </c>
      <c r="B199" s="30" t="s">
        <v>303</v>
      </c>
      <c r="C199" s="4">
        <v>6</v>
      </c>
      <c r="D199" s="30" t="s">
        <v>33</v>
      </c>
      <c r="E199" s="30" t="s">
        <v>33</v>
      </c>
      <c r="F199" s="4">
        <v>0</v>
      </c>
      <c r="G199" s="4" t="s">
        <v>37</v>
      </c>
      <c r="H199" s="4" t="s">
        <v>37</v>
      </c>
      <c r="I199" s="4" t="s">
        <v>37</v>
      </c>
      <c r="J199" s="4" t="s">
        <v>37</v>
      </c>
      <c r="K199" s="4" t="s">
        <v>36</v>
      </c>
      <c r="L199" s="4" t="s">
        <v>37</v>
      </c>
      <c r="M199" s="4" t="s">
        <v>38</v>
      </c>
      <c r="N199" s="4" t="s">
        <v>37</v>
      </c>
      <c r="O199" s="4" t="s">
        <v>38</v>
      </c>
      <c r="P199" s="4" t="s">
        <v>38</v>
      </c>
      <c r="Q199" s="4" t="s">
        <v>36</v>
      </c>
      <c r="R199" s="4" t="s">
        <v>202</v>
      </c>
      <c r="S199" s="4" t="s">
        <v>39</v>
      </c>
      <c r="T199" s="4" t="s">
        <v>44</v>
      </c>
      <c r="U199" s="4" t="s">
        <v>1254</v>
      </c>
    </row>
    <row r="200" spans="1:21" x14ac:dyDescent="0.3">
      <c r="A200" t="str" cm="1">
        <f t="array" ref="A200">IFERROR(
  _xlfn.TEXTJOIN(", ", TRUE,
    _xlfn._xlws.FILTER(copy_IDs!A:A, copy_IDs!B:B = B200)
  ),
  ""
)</f>
        <v>JG130, JG142</v>
      </c>
      <c r="B200" s="30" t="s">
        <v>302</v>
      </c>
      <c r="C200" s="4">
        <v>7</v>
      </c>
      <c r="D200" s="30" t="s">
        <v>33</v>
      </c>
      <c r="E200" s="30" t="s">
        <v>33</v>
      </c>
      <c r="F200" s="4" t="s">
        <v>38</v>
      </c>
      <c r="G200" s="4" t="s">
        <v>247</v>
      </c>
      <c r="H200" s="4" t="s">
        <v>247</v>
      </c>
      <c r="I200" s="4" t="s">
        <v>38</v>
      </c>
      <c r="J200" s="4" t="s">
        <v>38</v>
      </c>
      <c r="K200" s="4" t="s">
        <v>38</v>
      </c>
      <c r="L200" s="4" t="s">
        <v>38</v>
      </c>
      <c r="M200" s="4" t="s">
        <v>38</v>
      </c>
      <c r="N200" s="4" t="s">
        <v>37</v>
      </c>
      <c r="O200" s="4" t="s">
        <v>38</v>
      </c>
      <c r="P200" s="4" t="s">
        <v>37</v>
      </c>
      <c r="Q200" s="4" t="s">
        <v>36</v>
      </c>
      <c r="R200" s="4" t="s">
        <v>38</v>
      </c>
      <c r="S200" s="4" t="s">
        <v>39</v>
      </c>
      <c r="T200" s="4" t="s">
        <v>44</v>
      </c>
      <c r="U200" s="4" t="s">
        <v>1254</v>
      </c>
    </row>
    <row r="201" spans="1:21" x14ac:dyDescent="0.3">
      <c r="A201" t="str" cm="1">
        <f t="array" ref="A201">IFERROR(
  _xlfn.TEXTJOIN(", ", TRUE,
    _xlfn._xlws.FILTER(copy_IDs!A:A, copy_IDs!B:B = B201)
  ),
  ""
)</f>
        <v>JG157, JG161</v>
      </c>
      <c r="B201" s="30" t="s">
        <v>301</v>
      </c>
      <c r="C201" s="4">
        <v>7</v>
      </c>
      <c r="D201" s="30" t="s">
        <v>33</v>
      </c>
      <c r="E201" s="30" t="s">
        <v>33</v>
      </c>
      <c r="F201" s="4" t="s">
        <v>38</v>
      </c>
      <c r="G201" s="4" t="s">
        <v>247</v>
      </c>
      <c r="H201" s="4" t="s">
        <v>247</v>
      </c>
      <c r="I201" s="4" t="s">
        <v>38</v>
      </c>
      <c r="J201" s="4" t="s">
        <v>38</v>
      </c>
      <c r="K201" s="4" t="s">
        <v>38</v>
      </c>
      <c r="L201" s="4" t="s">
        <v>38</v>
      </c>
      <c r="M201" s="4" t="s">
        <v>38</v>
      </c>
      <c r="N201" s="4" t="s">
        <v>38</v>
      </c>
      <c r="O201" s="4" t="s">
        <v>38</v>
      </c>
      <c r="P201" s="4" t="s">
        <v>38</v>
      </c>
      <c r="Q201" s="4" t="s">
        <v>36</v>
      </c>
      <c r="R201" s="4" t="s">
        <v>38</v>
      </c>
      <c r="S201" s="4" t="s">
        <v>247</v>
      </c>
      <c r="T201" s="4" t="s">
        <v>44</v>
      </c>
      <c r="U201" s="4" t="s">
        <v>1254</v>
      </c>
    </row>
    <row r="202" spans="1:21" x14ac:dyDescent="0.3">
      <c r="A202" t="str" cm="1">
        <f t="array" ref="A202">IFERROR(
  _xlfn.TEXTJOIN(", ", TRUE,
    _xlfn._xlws.FILTER(copy_IDs!A:A, copy_IDs!B:B = B202)
  ),
  ""
)</f>
        <v>JG134, JG140</v>
      </c>
      <c r="B202" s="30" t="s">
        <v>300</v>
      </c>
      <c r="C202" s="4">
        <v>8</v>
      </c>
      <c r="D202" s="30" t="s">
        <v>33</v>
      </c>
      <c r="E202" s="30" t="s">
        <v>33</v>
      </c>
      <c r="F202" s="4">
        <v>8</v>
      </c>
      <c r="G202" s="4" t="s">
        <v>36</v>
      </c>
      <c r="H202" s="4" t="s">
        <v>36</v>
      </c>
      <c r="I202" s="4" t="s">
        <v>36</v>
      </c>
      <c r="J202" s="4" t="s">
        <v>36</v>
      </c>
      <c r="K202" s="4" t="s">
        <v>37</v>
      </c>
      <c r="L202" s="4" t="s">
        <v>36</v>
      </c>
      <c r="M202" s="4" t="s">
        <v>38</v>
      </c>
      <c r="N202" s="4" t="s">
        <v>36</v>
      </c>
      <c r="O202" s="4" t="s">
        <v>38</v>
      </c>
      <c r="P202" s="4" t="s">
        <v>37</v>
      </c>
      <c r="Q202" s="4" t="s">
        <v>36</v>
      </c>
      <c r="R202" s="4" t="s">
        <v>203</v>
      </c>
      <c r="S202" s="4" t="s">
        <v>40</v>
      </c>
      <c r="T202" s="4" t="s">
        <v>44</v>
      </c>
      <c r="U202" s="4" t="s">
        <v>1254</v>
      </c>
    </row>
    <row r="203" spans="1:21" x14ac:dyDescent="0.3">
      <c r="A203" t="str" cm="1">
        <f t="array" ref="A203">IFERROR(
  _xlfn.TEXTJOIN(", ", TRUE,
    _xlfn._xlws.FILTER(copy_IDs!A:A, copy_IDs!B:B = B203)
  ),
  ""
)</f>
        <v>JG168, JG172</v>
      </c>
      <c r="B203" s="30" t="s">
        <v>299</v>
      </c>
      <c r="C203" s="4">
        <v>8</v>
      </c>
      <c r="D203" s="30" t="s">
        <v>33</v>
      </c>
      <c r="E203" s="30" t="s">
        <v>33</v>
      </c>
      <c r="F203" s="4" t="s">
        <v>38</v>
      </c>
      <c r="G203" s="4" t="s">
        <v>247</v>
      </c>
      <c r="H203" s="4" t="s">
        <v>247</v>
      </c>
      <c r="I203" s="4" t="s">
        <v>38</v>
      </c>
      <c r="J203" s="4" t="s">
        <v>38</v>
      </c>
      <c r="K203" s="4" t="s">
        <v>38</v>
      </c>
      <c r="L203" s="4" t="s">
        <v>38</v>
      </c>
      <c r="M203" s="4" t="s">
        <v>38</v>
      </c>
      <c r="N203" s="4" t="s">
        <v>38</v>
      </c>
      <c r="O203" s="4" t="s">
        <v>38</v>
      </c>
      <c r="P203" s="4" t="s">
        <v>38</v>
      </c>
      <c r="Q203" s="4" t="s">
        <v>36</v>
      </c>
      <c r="R203" s="4" t="s">
        <v>38</v>
      </c>
      <c r="S203" s="4" t="s">
        <v>247</v>
      </c>
      <c r="T203" s="4" t="s">
        <v>44</v>
      </c>
      <c r="U203" s="4" t="s">
        <v>1254</v>
      </c>
    </row>
    <row r="204" spans="1:21" x14ac:dyDescent="0.3">
      <c r="A204" t="str" cm="1">
        <f t="array" ref="A204">IFERROR(
  _xlfn.TEXTJOIN(", ", TRUE,
    _xlfn._xlws.FILTER(copy_IDs!A:A, copy_IDs!B:B = B204)
  ),
  ""
)</f>
        <v>JG87, JG91</v>
      </c>
      <c r="B204" s="30" t="s">
        <v>298</v>
      </c>
      <c r="C204" s="4">
        <v>11</v>
      </c>
      <c r="D204" s="30" t="s">
        <v>33</v>
      </c>
      <c r="E204" s="30" t="s">
        <v>33</v>
      </c>
      <c r="F204" s="4">
        <v>5</v>
      </c>
      <c r="G204" s="4" t="s">
        <v>36</v>
      </c>
      <c r="H204" s="4" t="s">
        <v>36</v>
      </c>
      <c r="I204" s="4" t="s">
        <v>36</v>
      </c>
      <c r="J204" s="4" t="s">
        <v>37</v>
      </c>
      <c r="K204" s="4" t="s">
        <v>36</v>
      </c>
      <c r="L204" s="4" t="s">
        <v>36</v>
      </c>
      <c r="M204" s="4">
        <v>8</v>
      </c>
      <c r="N204" s="4" t="s">
        <v>37</v>
      </c>
      <c r="O204" s="4" t="s">
        <v>38</v>
      </c>
      <c r="P204" s="4" t="s">
        <v>38</v>
      </c>
      <c r="Q204" s="4" t="s">
        <v>36</v>
      </c>
      <c r="R204" s="4" t="s">
        <v>200</v>
      </c>
      <c r="S204" s="4" t="s">
        <v>39</v>
      </c>
      <c r="T204" s="4" t="s">
        <v>44</v>
      </c>
      <c r="U204" s="4" t="s">
        <v>1253</v>
      </c>
    </row>
    <row r="205" spans="1:21" x14ac:dyDescent="0.3">
      <c r="A205" t="str" cm="1">
        <f t="array" ref="A205">IFERROR(
  _xlfn.TEXTJOIN(", ", TRUE,
    _xlfn._xlws.FILTER(copy_IDs!A:A, copy_IDs!B:B = B205)
  ),
  ""
)</f>
        <v>JG63, JG66</v>
      </c>
      <c r="B205" s="30" t="s">
        <v>297</v>
      </c>
      <c r="C205" s="4">
        <v>11</v>
      </c>
      <c r="D205" s="30" t="s">
        <v>33</v>
      </c>
      <c r="E205" s="30" t="s">
        <v>33</v>
      </c>
      <c r="F205" s="4">
        <v>6</v>
      </c>
      <c r="G205" s="4" t="s">
        <v>36</v>
      </c>
      <c r="H205" s="4" t="s">
        <v>36</v>
      </c>
      <c r="I205" s="4" t="s">
        <v>36</v>
      </c>
      <c r="J205" s="4" t="s">
        <v>36</v>
      </c>
      <c r="K205" s="4" t="s">
        <v>37</v>
      </c>
      <c r="L205" s="4" t="s">
        <v>36</v>
      </c>
      <c r="M205" s="4">
        <v>24</v>
      </c>
      <c r="N205" s="4" t="s">
        <v>37</v>
      </c>
      <c r="O205" s="4" t="s">
        <v>38</v>
      </c>
      <c r="P205" s="4" t="s">
        <v>36</v>
      </c>
      <c r="Q205" s="4" t="s">
        <v>36</v>
      </c>
      <c r="R205" s="4" t="s">
        <v>200</v>
      </c>
      <c r="S205" s="4" t="s">
        <v>39</v>
      </c>
      <c r="T205" s="4" t="s">
        <v>44</v>
      </c>
      <c r="U205" s="4" t="s">
        <v>1253</v>
      </c>
    </row>
    <row r="206" spans="1:21" x14ac:dyDescent="0.3">
      <c r="A206" t="str" cm="1">
        <f t="array" ref="A206">IFERROR(
  _xlfn.TEXTJOIN(", ", TRUE,
    _xlfn._xlws.FILTER(copy_IDs!A:A, copy_IDs!B:B = B206)
  ),
  ""
)</f>
        <v>JG83, JG88</v>
      </c>
      <c r="B206" s="30" t="s">
        <v>296</v>
      </c>
      <c r="C206" s="4">
        <v>12</v>
      </c>
      <c r="D206" s="30" t="s">
        <v>33</v>
      </c>
      <c r="E206" s="30" t="s">
        <v>33</v>
      </c>
      <c r="F206" s="4">
        <v>5</v>
      </c>
      <c r="G206" s="4" t="s">
        <v>36</v>
      </c>
      <c r="H206" s="4" t="s">
        <v>36</v>
      </c>
      <c r="I206" s="4" t="s">
        <v>36</v>
      </c>
      <c r="J206" s="4" t="s">
        <v>37</v>
      </c>
      <c r="K206" s="4" t="s">
        <v>36</v>
      </c>
      <c r="L206" s="4" t="s">
        <v>36</v>
      </c>
      <c r="M206" s="4">
        <v>7</v>
      </c>
      <c r="N206" s="4" t="s">
        <v>36</v>
      </c>
      <c r="O206" s="4" t="s">
        <v>38</v>
      </c>
      <c r="P206" s="4" t="s">
        <v>36</v>
      </c>
      <c r="Q206" s="4" t="s">
        <v>36</v>
      </c>
      <c r="R206" s="4" t="s">
        <v>201</v>
      </c>
      <c r="S206" s="4" t="s">
        <v>40</v>
      </c>
      <c r="T206" s="4" t="s">
        <v>44</v>
      </c>
      <c r="U206" s="4" t="s">
        <v>1253</v>
      </c>
    </row>
    <row r="207" spans="1:21" x14ac:dyDescent="0.3">
      <c r="A207" t="str" cm="1">
        <f t="array" ref="A207">IFERROR(
  _xlfn.TEXTJOIN(", ", TRUE,
    _xlfn._xlws.FILTER(copy_IDs!A:A, copy_IDs!B:B = B207)
  ),
  ""
)</f>
        <v>JG68, JG69</v>
      </c>
      <c r="B207" s="30" t="s">
        <v>295</v>
      </c>
      <c r="C207" s="4">
        <v>12</v>
      </c>
      <c r="D207" s="30" t="s">
        <v>33</v>
      </c>
      <c r="E207" s="30" t="s">
        <v>33</v>
      </c>
      <c r="F207" s="4">
        <v>5</v>
      </c>
      <c r="G207" s="4" t="s">
        <v>36</v>
      </c>
      <c r="H207" s="4" t="s">
        <v>36</v>
      </c>
      <c r="I207" s="4" t="s">
        <v>36</v>
      </c>
      <c r="J207" s="4" t="s">
        <v>37</v>
      </c>
      <c r="K207" s="4" t="s">
        <v>36</v>
      </c>
      <c r="L207" s="4" t="s">
        <v>36</v>
      </c>
      <c r="M207" s="4">
        <v>9</v>
      </c>
      <c r="N207" s="4" t="s">
        <v>36</v>
      </c>
      <c r="O207" s="4" t="s">
        <v>38</v>
      </c>
      <c r="P207" s="4" t="s">
        <v>37</v>
      </c>
      <c r="Q207" s="4" t="s">
        <v>36</v>
      </c>
      <c r="R207" s="4" t="s">
        <v>203</v>
      </c>
      <c r="S207" s="4" t="s">
        <v>40</v>
      </c>
      <c r="T207" s="4" t="s">
        <v>44</v>
      </c>
      <c r="U207" s="4" t="s">
        <v>1253</v>
      </c>
    </row>
    <row r="208" spans="1:21" x14ac:dyDescent="0.3">
      <c r="A208" t="str" cm="1">
        <f t="array" ref="A208">IFERROR(
  _xlfn.TEXTJOIN(", ", TRUE,
    _xlfn._xlws.FILTER(copy_IDs!A:A, copy_IDs!B:B = B208)
  ),
  ""
)</f>
        <v>JG79, JG92</v>
      </c>
      <c r="B208" s="30" t="s">
        <v>294</v>
      </c>
      <c r="C208" s="4">
        <v>13</v>
      </c>
      <c r="D208" s="30" t="s">
        <v>33</v>
      </c>
      <c r="E208" s="30" t="s">
        <v>33</v>
      </c>
      <c r="F208" s="4">
        <v>8</v>
      </c>
      <c r="G208" s="4" t="s">
        <v>36</v>
      </c>
      <c r="H208" s="4" t="s">
        <v>36</v>
      </c>
      <c r="I208" s="4" t="s">
        <v>36</v>
      </c>
      <c r="J208" s="4" t="s">
        <v>36</v>
      </c>
      <c r="K208" s="4" t="s">
        <v>37</v>
      </c>
      <c r="L208" s="4" t="s">
        <v>36</v>
      </c>
      <c r="M208" s="4">
        <v>12</v>
      </c>
      <c r="N208" s="4" t="s">
        <v>36</v>
      </c>
      <c r="O208" s="4" t="s">
        <v>38</v>
      </c>
      <c r="P208" s="4" t="s">
        <v>37</v>
      </c>
      <c r="Q208" s="4" t="s">
        <v>36</v>
      </c>
      <c r="R208" s="4" t="s">
        <v>203</v>
      </c>
      <c r="S208" s="4" t="s">
        <v>41</v>
      </c>
      <c r="T208" s="4" t="s">
        <v>44</v>
      </c>
      <c r="U208" s="4" t="s">
        <v>1253</v>
      </c>
    </row>
    <row r="209" spans="1:21" x14ac:dyDescent="0.3">
      <c r="A209" t="str" cm="1">
        <f t="array" ref="A209">IFERROR(
  _xlfn.TEXTJOIN(", ", TRUE,
    _xlfn._xlws.FILTER(copy_IDs!A:A, copy_IDs!B:B = B209)
  ),
  ""
)</f>
        <v>JG64, JG75</v>
      </c>
      <c r="B209" s="30" t="s">
        <v>293</v>
      </c>
      <c r="C209" s="4">
        <v>13</v>
      </c>
      <c r="D209" s="30" t="s">
        <v>33</v>
      </c>
      <c r="E209" s="30" t="s">
        <v>33</v>
      </c>
      <c r="F209" s="4">
        <v>8</v>
      </c>
      <c r="G209" s="4" t="s">
        <v>36</v>
      </c>
      <c r="H209" s="4" t="s">
        <v>36</v>
      </c>
      <c r="I209" s="4" t="s">
        <v>36</v>
      </c>
      <c r="J209" s="4" t="s">
        <v>36</v>
      </c>
      <c r="K209" s="4" t="s">
        <v>37</v>
      </c>
      <c r="L209" s="4" t="s">
        <v>36</v>
      </c>
      <c r="M209" s="4">
        <v>12</v>
      </c>
      <c r="N209" s="4" t="s">
        <v>36</v>
      </c>
      <c r="O209" s="4" t="s">
        <v>38</v>
      </c>
      <c r="P209" s="4" t="s">
        <v>36</v>
      </c>
      <c r="Q209" s="4" t="s">
        <v>36</v>
      </c>
      <c r="R209" s="4" t="s">
        <v>203</v>
      </c>
      <c r="S209" s="4" t="s">
        <v>41</v>
      </c>
      <c r="T209" s="4" t="s">
        <v>44</v>
      </c>
      <c r="U209" s="4" t="s">
        <v>1253</v>
      </c>
    </row>
    <row r="210" spans="1:21" x14ac:dyDescent="0.3">
      <c r="A210" t="str" cm="1">
        <f t="array" ref="A210">IFERROR(
  _xlfn.TEXTJOIN(", ", TRUE,
    _xlfn._xlws.FILTER(copy_IDs!A:A, copy_IDs!B:B = B210)
  ),
  ""
)</f>
        <v>JG111, JG203</v>
      </c>
      <c r="B210" s="30" t="s">
        <v>292</v>
      </c>
      <c r="C210" s="4">
        <v>14</v>
      </c>
      <c r="D210" s="30" t="s">
        <v>33</v>
      </c>
      <c r="E210" s="30" t="s">
        <v>33</v>
      </c>
      <c r="F210" s="4">
        <v>1</v>
      </c>
      <c r="G210" s="4" t="s">
        <v>37</v>
      </c>
      <c r="H210" s="4" t="s">
        <v>37</v>
      </c>
      <c r="I210" s="4" t="s">
        <v>37</v>
      </c>
      <c r="J210" s="4" t="s">
        <v>37</v>
      </c>
      <c r="K210" s="4" t="s">
        <v>36</v>
      </c>
      <c r="L210" s="4" t="s">
        <v>36</v>
      </c>
      <c r="M210" s="4">
        <v>24</v>
      </c>
      <c r="N210" s="4" t="s">
        <v>36</v>
      </c>
      <c r="O210" s="4" t="s">
        <v>38</v>
      </c>
      <c r="P210" s="4" t="s">
        <v>36</v>
      </c>
      <c r="Q210" s="4" t="s">
        <v>36</v>
      </c>
      <c r="R210" s="4" t="s">
        <v>200</v>
      </c>
      <c r="S210" s="4" t="s">
        <v>41</v>
      </c>
      <c r="T210" s="4" t="s">
        <v>44</v>
      </c>
      <c r="U210" s="4" t="s">
        <v>1253</v>
      </c>
    </row>
    <row r="211" spans="1:21" x14ac:dyDescent="0.3">
      <c r="A211" t="str" cm="1">
        <f t="array" ref="A211">IFERROR(
  _xlfn.TEXTJOIN(", ", TRUE,
    _xlfn._xlws.FILTER(copy_IDs!A:A, copy_IDs!B:B = B211)
  ),
  ""
)</f>
        <v>JG54, JG62</v>
      </c>
      <c r="B211" s="30" t="s">
        <v>291</v>
      </c>
      <c r="C211" s="4">
        <v>14</v>
      </c>
      <c r="D211" s="30" t="s">
        <v>33</v>
      </c>
      <c r="E211" s="30" t="s">
        <v>33</v>
      </c>
      <c r="F211" s="4">
        <v>10</v>
      </c>
      <c r="G211" s="4" t="s">
        <v>36</v>
      </c>
      <c r="H211" s="4" t="s">
        <v>36</v>
      </c>
      <c r="I211" s="4" t="s">
        <v>36</v>
      </c>
      <c r="J211" s="4" t="s">
        <v>36</v>
      </c>
      <c r="K211" s="4" t="s">
        <v>37</v>
      </c>
      <c r="L211" s="4" t="s">
        <v>36</v>
      </c>
      <c r="M211" s="4">
        <v>24</v>
      </c>
      <c r="N211" s="4" t="s">
        <v>36</v>
      </c>
      <c r="O211" s="4" t="s">
        <v>38</v>
      </c>
      <c r="P211" s="4" t="s">
        <v>36</v>
      </c>
      <c r="Q211" s="4" t="s">
        <v>36</v>
      </c>
      <c r="R211" s="4" t="s">
        <v>200</v>
      </c>
      <c r="S211" s="4" t="s">
        <v>41</v>
      </c>
      <c r="T211" s="4" t="s">
        <v>44</v>
      </c>
      <c r="U211" s="4" t="s">
        <v>1253</v>
      </c>
    </row>
    <row r="212" spans="1:21" x14ac:dyDescent="0.3">
      <c r="A212" t="str" cm="1">
        <f t="array" ref="A212">IFERROR(
  _xlfn.TEXTJOIN(", ", TRUE,
    _xlfn._xlws.FILTER(copy_IDs!A:A, copy_IDs!B:B = B212)
  ),
  ""
)</f>
        <v>JG113, JG204</v>
      </c>
      <c r="B212" s="30" t="s">
        <v>371</v>
      </c>
      <c r="C212" s="4">
        <v>15</v>
      </c>
      <c r="D212" s="30" t="s">
        <v>33</v>
      </c>
      <c r="E212" s="30" t="s">
        <v>33</v>
      </c>
      <c r="F212" s="4">
        <v>2</v>
      </c>
      <c r="G212" s="4" t="s">
        <v>36</v>
      </c>
      <c r="H212" s="4" t="s">
        <v>37</v>
      </c>
      <c r="I212" s="4" t="s">
        <v>37</v>
      </c>
      <c r="J212" s="4" t="s">
        <v>37</v>
      </c>
      <c r="K212" s="4" t="s">
        <v>36</v>
      </c>
      <c r="L212" s="4" t="s">
        <v>36</v>
      </c>
      <c r="M212" s="4">
        <v>24</v>
      </c>
      <c r="N212" s="4" t="s">
        <v>36</v>
      </c>
      <c r="O212" s="4" t="s">
        <v>38</v>
      </c>
      <c r="P212" s="4" t="s">
        <v>36</v>
      </c>
      <c r="Q212" s="4" t="s">
        <v>36</v>
      </c>
      <c r="R212" s="4" t="s">
        <v>201</v>
      </c>
      <c r="S212" s="4" t="s">
        <v>40</v>
      </c>
      <c r="T212" s="4" t="s">
        <v>44</v>
      </c>
      <c r="U212" s="4" t="s">
        <v>1253</v>
      </c>
    </row>
    <row r="213" spans="1:21" x14ac:dyDescent="0.3">
      <c r="A213" t="str" cm="1">
        <f t="array" ref="A213">IFERROR(
  _xlfn.TEXTJOIN(", ", TRUE,
    _xlfn._xlws.FILTER(copy_IDs!A:A, copy_IDs!B:B = B213)
  ),
  ""
)</f>
        <v>JG47, JG50</v>
      </c>
      <c r="B213" s="30" t="s">
        <v>289</v>
      </c>
      <c r="C213" s="4">
        <v>15</v>
      </c>
      <c r="D213" s="30" t="s">
        <v>33</v>
      </c>
      <c r="E213" s="30" t="s">
        <v>33</v>
      </c>
      <c r="F213" s="4">
        <v>3</v>
      </c>
      <c r="G213" s="4" t="s">
        <v>36</v>
      </c>
      <c r="H213" s="4" t="s">
        <v>36</v>
      </c>
      <c r="I213" s="4" t="s">
        <v>37</v>
      </c>
      <c r="J213" s="4" t="s">
        <v>37</v>
      </c>
      <c r="K213" s="4" t="s">
        <v>36</v>
      </c>
      <c r="L213" s="4" t="s">
        <v>36</v>
      </c>
      <c r="M213" s="4">
        <v>24</v>
      </c>
      <c r="N213" s="4" t="s">
        <v>36</v>
      </c>
      <c r="O213" s="4" t="s">
        <v>38</v>
      </c>
      <c r="P213" s="4" t="s">
        <v>36</v>
      </c>
      <c r="Q213" s="4" t="s">
        <v>36</v>
      </c>
      <c r="R213" s="4" t="s">
        <v>201</v>
      </c>
      <c r="S213" s="4" t="s">
        <v>40</v>
      </c>
      <c r="T213" s="4" t="s">
        <v>44</v>
      </c>
      <c r="U213" s="4" t="s">
        <v>1253</v>
      </c>
    </row>
    <row r="214" spans="1:21" x14ac:dyDescent="0.3">
      <c r="A214" t="str" cm="1">
        <f t="array" ref="A214">IFERROR(
  _xlfn.TEXTJOIN(", ", TRUE,
    _xlfn._xlws.FILTER(copy_IDs!A:A, copy_IDs!B:B = B214)
  ),
  ""
)</f>
        <v>JG34, JG39</v>
      </c>
      <c r="B214" s="30" t="s">
        <v>288</v>
      </c>
      <c r="C214" s="4">
        <v>15</v>
      </c>
      <c r="D214" s="30" t="s">
        <v>33</v>
      </c>
      <c r="E214" s="30" t="s">
        <v>33</v>
      </c>
      <c r="F214" s="4">
        <v>6</v>
      </c>
      <c r="G214" s="4" t="s">
        <v>36</v>
      </c>
      <c r="H214" s="4" t="s">
        <v>36</v>
      </c>
      <c r="I214" s="4" t="s">
        <v>36</v>
      </c>
      <c r="J214" s="4" t="s">
        <v>36</v>
      </c>
      <c r="K214" s="4" t="s">
        <v>37</v>
      </c>
      <c r="L214" s="4" t="s">
        <v>36</v>
      </c>
      <c r="M214" s="4">
        <v>24</v>
      </c>
      <c r="N214" s="4" t="s">
        <v>36</v>
      </c>
      <c r="O214" s="4" t="s">
        <v>38</v>
      </c>
      <c r="P214" s="4" t="s">
        <v>36</v>
      </c>
      <c r="Q214" s="4" t="s">
        <v>36</v>
      </c>
      <c r="R214" s="4" t="s">
        <v>201</v>
      </c>
      <c r="S214" s="4" t="s">
        <v>40</v>
      </c>
      <c r="T214" s="4" t="s">
        <v>44</v>
      </c>
      <c r="U214" s="4" t="s">
        <v>1253</v>
      </c>
    </row>
    <row r="215" spans="1:21" x14ac:dyDescent="0.3">
      <c r="A215" t="str" cm="1">
        <f t="array" ref="A215">IFERROR(
  _xlfn.TEXTJOIN(", ", TRUE,
    _xlfn._xlws.FILTER(copy_IDs!A:A, copy_IDs!B:B = B215)
  ),
  ""
)</f>
        <v>JG110, JG198</v>
      </c>
      <c r="B215" s="30" t="s">
        <v>365</v>
      </c>
      <c r="C215" s="4">
        <v>16</v>
      </c>
      <c r="D215" s="30" t="s">
        <v>33</v>
      </c>
      <c r="E215" s="30" t="s">
        <v>33</v>
      </c>
      <c r="F215" s="4">
        <v>6</v>
      </c>
      <c r="G215" s="4" t="s">
        <v>36</v>
      </c>
      <c r="H215" s="4" t="s">
        <v>36</v>
      </c>
      <c r="I215" s="4" t="s">
        <v>36</v>
      </c>
      <c r="J215" s="4" t="s">
        <v>36</v>
      </c>
      <c r="K215" s="4" t="s">
        <v>37</v>
      </c>
      <c r="L215" s="4" t="s">
        <v>36</v>
      </c>
      <c r="M215" s="4">
        <v>15</v>
      </c>
      <c r="N215" s="4" t="s">
        <v>36</v>
      </c>
      <c r="O215" s="4" t="s">
        <v>38</v>
      </c>
      <c r="P215" s="4" t="s">
        <v>37</v>
      </c>
      <c r="Q215" s="4" t="s">
        <v>36</v>
      </c>
      <c r="R215" s="4" t="s">
        <v>203</v>
      </c>
      <c r="S215" s="4" t="s">
        <v>205</v>
      </c>
      <c r="T215" s="4" t="s">
        <v>44</v>
      </c>
      <c r="U215" s="4" t="s">
        <v>1253</v>
      </c>
    </row>
    <row r="216" spans="1:21" x14ac:dyDescent="0.3">
      <c r="A216" t="str" cm="1">
        <f t="array" ref="A216">IFERROR(
  _xlfn.TEXTJOIN(", ", TRUE,
    _xlfn._xlws.FILTER(copy_IDs!A:A, copy_IDs!B:B = B216)
  ),
  ""
)</f>
        <v>JG201, JG206</v>
      </c>
      <c r="B216" s="30" t="s">
        <v>286</v>
      </c>
      <c r="C216" s="4">
        <v>16</v>
      </c>
      <c r="D216" s="30" t="s">
        <v>33</v>
      </c>
      <c r="E216" s="30" t="s">
        <v>33</v>
      </c>
      <c r="F216" s="4">
        <v>1</v>
      </c>
      <c r="G216" s="4" t="s">
        <v>37</v>
      </c>
      <c r="H216" s="4" t="s">
        <v>37</v>
      </c>
      <c r="I216" s="4" t="s">
        <v>37</v>
      </c>
      <c r="J216" s="4" t="s">
        <v>37</v>
      </c>
      <c r="K216" s="4" t="s">
        <v>36</v>
      </c>
      <c r="L216" s="4" t="s">
        <v>36</v>
      </c>
      <c r="M216" s="4">
        <v>36</v>
      </c>
      <c r="N216" s="4" t="s">
        <v>37</v>
      </c>
      <c r="O216" s="4" t="s">
        <v>38</v>
      </c>
      <c r="P216" s="4" t="s">
        <v>36</v>
      </c>
      <c r="Q216" s="4" t="s">
        <v>36</v>
      </c>
      <c r="R216" s="4" t="s">
        <v>203</v>
      </c>
      <c r="S216" s="4" t="s">
        <v>39</v>
      </c>
      <c r="T216" s="4" t="s">
        <v>44</v>
      </c>
      <c r="U216" s="4" t="s">
        <v>1253</v>
      </c>
    </row>
    <row r="217" spans="1:21" x14ac:dyDescent="0.3">
      <c r="A217" t="str" cm="1">
        <f t="array" ref="A217">IFERROR(
  _xlfn.TEXTJOIN(", ", TRUE,
    _xlfn._xlws.FILTER(copy_IDs!A:A, copy_IDs!B:B = B217)
  ),
  ""
)</f>
        <v>JG46, JG56</v>
      </c>
      <c r="B217" s="30" t="s">
        <v>285</v>
      </c>
      <c r="C217" s="4">
        <v>16</v>
      </c>
      <c r="D217" s="30" t="s">
        <v>33</v>
      </c>
      <c r="E217" s="30" t="s">
        <v>33</v>
      </c>
      <c r="F217" s="4">
        <v>4</v>
      </c>
      <c r="G217" s="4" t="s">
        <v>36</v>
      </c>
      <c r="H217" s="4" t="s">
        <v>36</v>
      </c>
      <c r="I217" s="4" t="s">
        <v>36</v>
      </c>
      <c r="J217" s="4" t="s">
        <v>37</v>
      </c>
      <c r="K217" s="4" t="s">
        <v>36</v>
      </c>
      <c r="L217" s="4" t="s">
        <v>36</v>
      </c>
      <c r="M217" s="4">
        <v>48</v>
      </c>
      <c r="N217" s="4" t="s">
        <v>36</v>
      </c>
      <c r="O217" s="4" t="s">
        <v>38</v>
      </c>
      <c r="P217" s="4" t="s">
        <v>37</v>
      </c>
      <c r="Q217" s="4" t="s">
        <v>36</v>
      </c>
      <c r="R217" s="4" t="s">
        <v>203</v>
      </c>
      <c r="S217" s="4" t="s">
        <v>205</v>
      </c>
      <c r="T217" s="4" t="s">
        <v>44</v>
      </c>
      <c r="U217" s="4" t="s">
        <v>1253</v>
      </c>
    </row>
    <row r="218" spans="1:21" x14ac:dyDescent="0.3">
      <c r="A218" t="str" cm="1">
        <f t="array" ref="A218">IFERROR(
  _xlfn.TEXTJOIN(", ", TRUE,
    _xlfn._xlws.FILTER(copy_IDs!A:A, copy_IDs!B:B = B218)
  ),
  ""
)</f>
        <v>JG202, JG207</v>
      </c>
      <c r="B218" s="30" t="s">
        <v>360</v>
      </c>
      <c r="C218" s="4">
        <v>17</v>
      </c>
      <c r="D218" s="30" t="s">
        <v>33</v>
      </c>
      <c r="E218" s="30" t="s">
        <v>33</v>
      </c>
      <c r="F218" s="4">
        <v>22</v>
      </c>
      <c r="G218" s="4" t="s">
        <v>36</v>
      </c>
      <c r="H218" s="4" t="s">
        <v>36</v>
      </c>
      <c r="I218" s="4" t="s">
        <v>36</v>
      </c>
      <c r="J218" s="4" t="s">
        <v>36</v>
      </c>
      <c r="K218" s="4" t="s">
        <v>37</v>
      </c>
      <c r="L218" s="4" t="s">
        <v>36</v>
      </c>
      <c r="M218" s="4">
        <v>12</v>
      </c>
      <c r="N218" s="4" t="s">
        <v>36</v>
      </c>
      <c r="O218" s="4" t="s">
        <v>38</v>
      </c>
      <c r="P218" s="4" t="s">
        <v>36</v>
      </c>
      <c r="Q218" s="4" t="s">
        <v>36</v>
      </c>
      <c r="R218" s="4" t="s">
        <v>308</v>
      </c>
      <c r="S218" s="4" t="s">
        <v>40</v>
      </c>
      <c r="T218" s="4" t="s">
        <v>44</v>
      </c>
      <c r="U218" s="4" t="s">
        <v>1253</v>
      </c>
    </row>
    <row r="219" spans="1:21" x14ac:dyDescent="0.3">
      <c r="A219" t="str" cm="1">
        <f t="array" ref="A219">IFERROR(
  _xlfn.TEXTJOIN(", ", TRUE,
    _xlfn._xlws.FILTER(copy_IDs!A:A, copy_IDs!B:B = B219)
  ),
  ""
)</f>
        <v>JG112, JG199</v>
      </c>
      <c r="B219" s="30" t="s">
        <v>283</v>
      </c>
      <c r="C219" s="4">
        <v>17</v>
      </c>
      <c r="D219" s="30" t="s">
        <v>33</v>
      </c>
      <c r="E219" s="30" t="s">
        <v>33</v>
      </c>
      <c r="F219" s="4">
        <v>36</v>
      </c>
      <c r="G219" s="4" t="s">
        <v>36</v>
      </c>
      <c r="H219" s="4" t="s">
        <v>36</v>
      </c>
      <c r="I219" s="4" t="s">
        <v>36</v>
      </c>
      <c r="J219" s="4" t="s">
        <v>36</v>
      </c>
      <c r="K219" s="4" t="s">
        <v>37</v>
      </c>
      <c r="L219" s="4" t="s">
        <v>36</v>
      </c>
      <c r="M219" s="4">
        <v>6</v>
      </c>
      <c r="N219" s="4" t="s">
        <v>37</v>
      </c>
      <c r="O219" s="4" t="s">
        <v>38</v>
      </c>
      <c r="P219" s="4" t="s">
        <v>36</v>
      </c>
      <c r="Q219" s="4" t="s">
        <v>36</v>
      </c>
      <c r="R219" s="4" t="s">
        <v>204</v>
      </c>
      <c r="S219" s="4" t="s">
        <v>39</v>
      </c>
      <c r="T219" s="4" t="s">
        <v>44</v>
      </c>
      <c r="U219" s="4" t="s">
        <v>1253</v>
      </c>
    </row>
    <row r="220" spans="1:21" x14ac:dyDescent="0.3">
      <c r="A220" t="str" cm="1">
        <f t="array" ref="A220">IFERROR(
  _xlfn.TEXTJOIN(", ", TRUE,
    _xlfn._xlws.FILTER(copy_IDs!A:A, copy_IDs!B:B = B220)
  ),
  ""
)</f>
        <v>JG51, JG60</v>
      </c>
      <c r="B220" s="30" t="s">
        <v>282</v>
      </c>
      <c r="C220" s="4">
        <v>17</v>
      </c>
      <c r="D220" s="30" t="s">
        <v>33</v>
      </c>
      <c r="E220" s="30" t="s">
        <v>33</v>
      </c>
      <c r="F220" s="4">
        <v>0</v>
      </c>
      <c r="G220" s="4" t="s">
        <v>37</v>
      </c>
      <c r="H220" s="4" t="s">
        <v>37</v>
      </c>
      <c r="I220" s="4" t="s">
        <v>37</v>
      </c>
      <c r="J220" s="4" t="s">
        <v>37</v>
      </c>
      <c r="K220" s="4" t="s">
        <v>36</v>
      </c>
      <c r="L220" s="4" t="s">
        <v>37</v>
      </c>
      <c r="M220" s="4">
        <v>2</v>
      </c>
      <c r="N220" s="4" t="s">
        <v>36</v>
      </c>
      <c r="O220" s="4" t="s">
        <v>38</v>
      </c>
      <c r="P220" s="4" t="s">
        <v>36</v>
      </c>
      <c r="Q220" s="4" t="s">
        <v>36</v>
      </c>
      <c r="R220" s="4" t="s">
        <v>200</v>
      </c>
      <c r="S220" s="4" t="s">
        <v>40</v>
      </c>
      <c r="T220" s="4" t="s">
        <v>44</v>
      </c>
      <c r="U220" s="4" t="s">
        <v>1253</v>
      </c>
    </row>
    <row r="221" spans="1:21" x14ac:dyDescent="0.3">
      <c r="A221" t="str" cm="1">
        <f t="array" ref="A221">IFERROR(
  _xlfn.TEXTJOIN(", ", TRUE,
    _xlfn._xlws.FILTER(copy_IDs!A:A, copy_IDs!B:B = B221)
  ),
  ""
)</f>
        <v>JG178, JG179</v>
      </c>
      <c r="B221" s="30" t="s">
        <v>354</v>
      </c>
      <c r="C221" s="4">
        <v>18</v>
      </c>
      <c r="D221" s="30" t="s">
        <v>33</v>
      </c>
      <c r="E221" s="30" t="s">
        <v>33</v>
      </c>
      <c r="F221" s="4">
        <v>1</v>
      </c>
      <c r="G221" s="4" t="s">
        <v>37</v>
      </c>
      <c r="H221" s="4" t="s">
        <v>37</v>
      </c>
      <c r="I221" s="4" t="s">
        <v>37</v>
      </c>
      <c r="J221" s="4" t="s">
        <v>37</v>
      </c>
      <c r="K221" s="4" t="s">
        <v>36</v>
      </c>
      <c r="L221" s="4" t="s">
        <v>36</v>
      </c>
      <c r="M221" s="4">
        <v>22</v>
      </c>
      <c r="N221" s="4" t="s">
        <v>36</v>
      </c>
      <c r="O221" s="4" t="s">
        <v>38</v>
      </c>
      <c r="P221" s="4" t="s">
        <v>36</v>
      </c>
      <c r="Q221" s="4" t="s">
        <v>36</v>
      </c>
      <c r="R221" s="4" t="s">
        <v>201</v>
      </c>
      <c r="S221" s="4" t="s">
        <v>41</v>
      </c>
      <c r="T221" s="4" t="s">
        <v>44</v>
      </c>
      <c r="U221" s="4" t="s">
        <v>1253</v>
      </c>
    </row>
    <row r="222" spans="1:21" x14ac:dyDescent="0.3">
      <c r="A222" t="str" cm="1">
        <f t="array" ref="A222">IFERROR(
  _xlfn.TEXTJOIN(", ", TRUE,
    _xlfn._xlws.FILTER(copy_IDs!A:A, copy_IDs!B:B = B222)
  ),
  ""
)</f>
        <v>JG176, JG177</v>
      </c>
      <c r="B222" s="30" t="s">
        <v>280</v>
      </c>
      <c r="C222" s="4">
        <v>18</v>
      </c>
      <c r="D222" s="30" t="s">
        <v>33</v>
      </c>
      <c r="E222" s="30" t="s">
        <v>33</v>
      </c>
      <c r="F222" s="4">
        <v>2</v>
      </c>
      <c r="G222" s="4" t="s">
        <v>36</v>
      </c>
      <c r="H222" s="4" t="s">
        <v>37</v>
      </c>
      <c r="I222" s="4" t="s">
        <v>37</v>
      </c>
      <c r="J222" s="4" t="s">
        <v>37</v>
      </c>
      <c r="K222" s="4" t="s">
        <v>36</v>
      </c>
      <c r="L222" s="4" t="s">
        <v>36</v>
      </c>
      <c r="M222" s="4">
        <v>8</v>
      </c>
      <c r="N222" s="4" t="s">
        <v>36</v>
      </c>
      <c r="O222" s="4" t="s">
        <v>38</v>
      </c>
      <c r="P222" s="4" t="s">
        <v>36</v>
      </c>
      <c r="Q222" s="4" t="s">
        <v>36</v>
      </c>
      <c r="R222" s="4" t="s">
        <v>201</v>
      </c>
      <c r="S222" s="4" t="s">
        <v>41</v>
      </c>
      <c r="T222" s="4" t="s">
        <v>44</v>
      </c>
      <c r="U222" s="4" t="s">
        <v>1253</v>
      </c>
    </row>
    <row r="223" spans="1:21" x14ac:dyDescent="0.3">
      <c r="A223" t="str" cm="1">
        <f t="array" ref="A223">IFERROR(
  _xlfn.TEXTJOIN(", ", TRUE,
    _xlfn._xlws.FILTER(copy_IDs!A:A, copy_IDs!B:B = B223)
  ),
  ""
)</f>
        <v>JG49, JG57</v>
      </c>
      <c r="B223" s="30" t="s">
        <v>279</v>
      </c>
      <c r="C223" s="4">
        <v>18</v>
      </c>
      <c r="D223" s="30" t="s">
        <v>33</v>
      </c>
      <c r="E223" s="30" t="s">
        <v>33</v>
      </c>
      <c r="F223" s="4">
        <v>3</v>
      </c>
      <c r="G223" s="4" t="s">
        <v>36</v>
      </c>
      <c r="H223" s="4" t="s">
        <v>36</v>
      </c>
      <c r="I223" s="4" t="s">
        <v>37</v>
      </c>
      <c r="J223" s="4" t="s">
        <v>37</v>
      </c>
      <c r="K223" s="4" t="s">
        <v>36</v>
      </c>
      <c r="L223" s="4" t="s">
        <v>36</v>
      </c>
      <c r="M223" s="4">
        <v>1</v>
      </c>
      <c r="N223" s="4" t="s">
        <v>36</v>
      </c>
      <c r="O223" s="4" t="s">
        <v>38</v>
      </c>
      <c r="P223" s="4" t="s">
        <v>36</v>
      </c>
      <c r="Q223" s="4" t="s">
        <v>36</v>
      </c>
      <c r="R223" s="4" t="s">
        <v>201</v>
      </c>
      <c r="S223" s="4" t="s">
        <v>40</v>
      </c>
      <c r="T223" s="4" t="s">
        <v>44</v>
      </c>
      <c r="U223" s="4" t="s">
        <v>1253</v>
      </c>
    </row>
    <row r="224" spans="1:21" x14ac:dyDescent="0.3">
      <c r="A224" t="str" cm="1">
        <f t="array" ref="A224">IFERROR(
  _xlfn.TEXTJOIN(", ", TRUE,
    _xlfn._xlws.FILTER(copy_IDs!A:A, copy_IDs!B:B = B224)
  ),
  ""
)</f>
        <v>JG32, JG43</v>
      </c>
      <c r="B224" s="30" t="s">
        <v>278</v>
      </c>
      <c r="C224" s="4">
        <v>19</v>
      </c>
      <c r="D224" s="30" t="s">
        <v>33</v>
      </c>
      <c r="E224" s="30" t="s">
        <v>33</v>
      </c>
      <c r="F224" s="4">
        <v>0</v>
      </c>
      <c r="G224" s="4" t="s">
        <v>37</v>
      </c>
      <c r="H224" s="4" t="s">
        <v>37</v>
      </c>
      <c r="I224" s="4" t="s">
        <v>37</v>
      </c>
      <c r="J224" s="4" t="s">
        <v>37</v>
      </c>
      <c r="K224" s="4" t="s">
        <v>36</v>
      </c>
      <c r="L224" s="4" t="s">
        <v>37</v>
      </c>
      <c r="M224" s="4">
        <v>10</v>
      </c>
      <c r="N224" s="4" t="s">
        <v>37</v>
      </c>
      <c r="O224" s="4" t="s">
        <v>38</v>
      </c>
      <c r="P224" s="4" t="s">
        <v>37</v>
      </c>
      <c r="Q224" s="4" t="s">
        <v>36</v>
      </c>
      <c r="R224" s="4" t="s">
        <v>202</v>
      </c>
      <c r="S224" s="4" t="s">
        <v>39</v>
      </c>
      <c r="T224" s="4" t="s">
        <v>44</v>
      </c>
      <c r="U224" s="4" t="s">
        <v>1253</v>
      </c>
    </row>
    <row r="225" spans="1:21" x14ac:dyDescent="0.3">
      <c r="A225" t="str" cm="1">
        <f t="array" ref="A225">IFERROR(
  _xlfn.TEXTJOIN(", ", TRUE,
    _xlfn._xlws.FILTER(copy_IDs!A:A, copy_IDs!B:B = B225)
  ),
  ""
)</f>
        <v>JG29, JG31</v>
      </c>
      <c r="B225" s="30" t="s">
        <v>277</v>
      </c>
      <c r="C225" s="4">
        <v>19</v>
      </c>
      <c r="D225" s="30" t="s">
        <v>33</v>
      </c>
      <c r="E225" s="30" t="s">
        <v>33</v>
      </c>
      <c r="F225" s="4">
        <v>0</v>
      </c>
      <c r="G225" s="4" t="s">
        <v>37</v>
      </c>
      <c r="H225" s="4" t="s">
        <v>37</v>
      </c>
      <c r="I225" s="4" t="s">
        <v>37</v>
      </c>
      <c r="J225" s="4" t="s">
        <v>37</v>
      </c>
      <c r="K225" s="4" t="s">
        <v>36</v>
      </c>
      <c r="L225" s="4" t="s">
        <v>37</v>
      </c>
      <c r="M225" s="4">
        <v>8</v>
      </c>
      <c r="N225" s="4" t="s">
        <v>36</v>
      </c>
      <c r="O225" s="4" t="s">
        <v>38</v>
      </c>
      <c r="P225" s="4" t="s">
        <v>36</v>
      </c>
      <c r="Q225" s="4" t="s">
        <v>36</v>
      </c>
      <c r="R225" s="4" t="s">
        <v>201</v>
      </c>
      <c r="S225" s="4" t="s">
        <v>41</v>
      </c>
      <c r="T225" s="4" t="s">
        <v>44</v>
      </c>
      <c r="U225" s="4" t="s">
        <v>1253</v>
      </c>
    </row>
    <row r="226" spans="1:21" x14ac:dyDescent="0.3">
      <c r="A226" t="str" cm="1">
        <f t="array" ref="A226">IFERROR(
  _xlfn.TEXTJOIN(", ", TRUE,
    _xlfn._xlws.FILTER(copy_IDs!A:A, copy_IDs!B:B = B226)
  ),
  ""
)</f>
        <v>JG182, JG183</v>
      </c>
      <c r="B226" s="30" t="s">
        <v>321</v>
      </c>
      <c r="C226" s="4">
        <v>20</v>
      </c>
      <c r="D226" s="30" t="s">
        <v>33</v>
      </c>
      <c r="E226" s="30" t="s">
        <v>33</v>
      </c>
      <c r="F226" s="4">
        <v>0</v>
      </c>
      <c r="G226" s="4" t="s">
        <v>37</v>
      </c>
      <c r="H226" s="4" t="s">
        <v>37</v>
      </c>
      <c r="I226" s="4" t="s">
        <v>37</v>
      </c>
      <c r="J226" s="4" t="s">
        <v>37</v>
      </c>
      <c r="K226" s="4" t="s">
        <v>36</v>
      </c>
      <c r="L226" s="4" t="s">
        <v>37</v>
      </c>
      <c r="M226" s="4">
        <v>12</v>
      </c>
      <c r="N226" s="4" t="s">
        <v>36</v>
      </c>
      <c r="O226" s="4" t="s">
        <v>38</v>
      </c>
      <c r="P226" s="4" t="s">
        <v>36</v>
      </c>
      <c r="Q226" s="4" t="s">
        <v>36</v>
      </c>
      <c r="R226" s="4" t="s">
        <v>201</v>
      </c>
      <c r="S226" s="4" t="s">
        <v>41</v>
      </c>
      <c r="T226" s="4" t="s">
        <v>44</v>
      </c>
      <c r="U226" s="4" t="s">
        <v>1253</v>
      </c>
    </row>
    <row r="227" spans="1:21" x14ac:dyDescent="0.3">
      <c r="A227" t="str" cm="1">
        <f t="array" ref="A227">IFERROR(
  _xlfn.TEXTJOIN(", ", TRUE,
    _xlfn._xlws.FILTER(copy_IDs!A:A, copy_IDs!B:B = B227)
  ),
  ""
)</f>
        <v>JG52, JG61</v>
      </c>
      <c r="B227" s="30" t="s">
        <v>274</v>
      </c>
      <c r="C227" s="4">
        <v>20</v>
      </c>
      <c r="D227" s="30" t="s">
        <v>33</v>
      </c>
      <c r="E227" s="30" t="s">
        <v>33</v>
      </c>
      <c r="F227" s="4">
        <v>0</v>
      </c>
      <c r="G227" s="4" t="s">
        <v>37</v>
      </c>
      <c r="H227" s="4" t="s">
        <v>37</v>
      </c>
      <c r="I227" s="4" t="s">
        <v>37</v>
      </c>
      <c r="J227" s="4" t="s">
        <v>37</v>
      </c>
      <c r="K227" s="4" t="s">
        <v>36</v>
      </c>
      <c r="L227" s="4" t="s">
        <v>37</v>
      </c>
      <c r="M227" s="4">
        <v>8</v>
      </c>
      <c r="N227" s="4" t="s">
        <v>36</v>
      </c>
      <c r="O227" s="4" t="s">
        <v>38</v>
      </c>
      <c r="P227" s="4" t="s">
        <v>36</v>
      </c>
      <c r="Q227" s="4" t="s">
        <v>36</v>
      </c>
      <c r="R227" s="4" t="s">
        <v>201</v>
      </c>
      <c r="S227" s="4" t="s">
        <v>41</v>
      </c>
      <c r="T227" s="4" t="s">
        <v>44</v>
      </c>
      <c r="U227" s="4" t="s">
        <v>1253</v>
      </c>
    </row>
    <row r="228" spans="1:21" x14ac:dyDescent="0.3">
      <c r="A228" t="str" cm="1">
        <f t="array" ref="A228">IFERROR(
  _xlfn.TEXTJOIN(", ", TRUE,
    _xlfn._xlws.FILTER(copy_IDs!A:A, copy_IDs!B:B = B228)
  ),
  ""
)</f>
        <v>JG33, JG40</v>
      </c>
      <c r="B228" s="30" t="s">
        <v>273</v>
      </c>
      <c r="C228" s="4">
        <v>20</v>
      </c>
      <c r="D228" s="30" t="s">
        <v>33</v>
      </c>
      <c r="E228" s="30" t="s">
        <v>33</v>
      </c>
      <c r="F228" s="4">
        <v>0</v>
      </c>
      <c r="G228" s="4" t="s">
        <v>37</v>
      </c>
      <c r="H228" s="4" t="s">
        <v>37</v>
      </c>
      <c r="I228" s="4" t="s">
        <v>37</v>
      </c>
      <c r="J228" s="4" t="s">
        <v>37</v>
      </c>
      <c r="K228" s="4" t="s">
        <v>36</v>
      </c>
      <c r="L228" s="4" t="s">
        <v>37</v>
      </c>
      <c r="M228" s="4">
        <v>10</v>
      </c>
      <c r="N228" s="4" t="s">
        <v>36</v>
      </c>
      <c r="O228" s="4" t="s">
        <v>38</v>
      </c>
      <c r="P228" s="4" t="s">
        <v>36</v>
      </c>
      <c r="Q228" s="4" t="s">
        <v>36</v>
      </c>
      <c r="R228" s="4" t="s">
        <v>201</v>
      </c>
      <c r="S228" s="4" t="s">
        <v>40</v>
      </c>
      <c r="T228" s="4" t="s">
        <v>44</v>
      </c>
      <c r="U228" s="4" t="s">
        <v>1253</v>
      </c>
    </row>
    <row r="229" spans="1:21" x14ac:dyDescent="0.3">
      <c r="A229" t="str" cm="1">
        <f t="array" ref="A229">IFERROR(
  _xlfn.TEXTJOIN(", ", TRUE,
    _xlfn._xlws.FILTER(copy_IDs!A:A, copy_IDs!B:B = B229)
  ),
  ""
)</f>
        <v>JG109, JG200</v>
      </c>
      <c r="B229" s="30" t="s">
        <v>318</v>
      </c>
      <c r="C229" s="4">
        <v>21</v>
      </c>
      <c r="D229" s="30" t="s">
        <v>33</v>
      </c>
      <c r="E229" s="30" t="s">
        <v>33</v>
      </c>
      <c r="F229" s="4">
        <v>3</v>
      </c>
      <c r="G229" s="4" t="s">
        <v>36</v>
      </c>
      <c r="H229" s="4" t="s">
        <v>36</v>
      </c>
      <c r="I229" s="4" t="s">
        <v>37</v>
      </c>
      <c r="J229" s="4" t="s">
        <v>37</v>
      </c>
      <c r="K229" s="4" t="s">
        <v>36</v>
      </c>
      <c r="L229" s="4" t="s">
        <v>36</v>
      </c>
      <c r="M229" s="4">
        <v>36</v>
      </c>
      <c r="N229" s="4" t="s">
        <v>36</v>
      </c>
      <c r="O229" s="4" t="s">
        <v>38</v>
      </c>
      <c r="P229" s="4" t="s">
        <v>36</v>
      </c>
      <c r="Q229" s="4" t="s">
        <v>36</v>
      </c>
      <c r="R229" s="4" t="s">
        <v>201</v>
      </c>
      <c r="S229" s="4" t="s">
        <v>41</v>
      </c>
      <c r="T229" s="4" t="s">
        <v>44</v>
      </c>
      <c r="U229" s="4" t="s">
        <v>1253</v>
      </c>
    </row>
    <row r="230" spans="1:21" x14ac:dyDescent="0.3">
      <c r="A230" t="str" cm="1">
        <f t="array" ref="A230">IFERROR(
  _xlfn.TEXTJOIN(", ", TRUE,
    _xlfn._xlws.FILTER(copy_IDs!A:A, copy_IDs!B:B = B230)
  ),
  ""
)</f>
        <v>JG53, JG59</v>
      </c>
      <c r="B230" s="30" t="s">
        <v>271</v>
      </c>
      <c r="C230" s="4">
        <v>21</v>
      </c>
      <c r="D230" s="30" t="s">
        <v>33</v>
      </c>
      <c r="E230" s="30" t="s">
        <v>33</v>
      </c>
      <c r="F230" s="4">
        <v>4</v>
      </c>
      <c r="G230" s="4" t="s">
        <v>36</v>
      </c>
      <c r="H230" s="4" t="s">
        <v>36</v>
      </c>
      <c r="I230" s="4" t="s">
        <v>36</v>
      </c>
      <c r="J230" s="4" t="s">
        <v>37</v>
      </c>
      <c r="K230" s="4" t="s">
        <v>36</v>
      </c>
      <c r="L230" s="4" t="s">
        <v>36</v>
      </c>
      <c r="M230" s="4">
        <v>15</v>
      </c>
      <c r="N230" s="4" t="s">
        <v>36</v>
      </c>
      <c r="O230" s="4" t="s">
        <v>38</v>
      </c>
      <c r="P230" s="4" t="s">
        <v>36</v>
      </c>
      <c r="Q230" s="4" t="s">
        <v>36</v>
      </c>
      <c r="R230" s="4" t="s">
        <v>201</v>
      </c>
      <c r="S230" s="4" t="s">
        <v>41</v>
      </c>
      <c r="T230" s="4" t="s">
        <v>44</v>
      </c>
      <c r="U230" s="4" t="s">
        <v>1253</v>
      </c>
    </row>
    <row r="231" spans="1:21" x14ac:dyDescent="0.3">
      <c r="A231" t="str" cm="1">
        <f t="array" ref="A231">IFERROR(
  _xlfn.TEXTJOIN(", ", TRUE,
    _xlfn._xlws.FILTER(copy_IDs!A:A, copy_IDs!B:B = B231)
  ),
  ""
)</f>
        <v>JG37, JG38</v>
      </c>
      <c r="B231" s="30" t="s">
        <v>270</v>
      </c>
      <c r="C231" s="4">
        <v>21</v>
      </c>
      <c r="D231" s="30" t="s">
        <v>33</v>
      </c>
      <c r="E231" s="30" t="s">
        <v>33</v>
      </c>
      <c r="F231" s="4">
        <v>1</v>
      </c>
      <c r="G231" s="4" t="s">
        <v>37</v>
      </c>
      <c r="H231" s="4" t="s">
        <v>37</v>
      </c>
      <c r="I231" s="4" t="s">
        <v>37</v>
      </c>
      <c r="J231" s="4" t="s">
        <v>37</v>
      </c>
      <c r="K231" s="4" t="s">
        <v>36</v>
      </c>
      <c r="L231" s="4" t="s">
        <v>36</v>
      </c>
      <c r="M231" s="4">
        <v>18</v>
      </c>
      <c r="N231" s="4" t="s">
        <v>36</v>
      </c>
      <c r="O231" s="4" t="s">
        <v>38</v>
      </c>
      <c r="P231" s="4" t="s">
        <v>36</v>
      </c>
      <c r="Q231" s="4" t="s">
        <v>37</v>
      </c>
      <c r="R231" s="4" t="s">
        <v>201</v>
      </c>
      <c r="S231" s="4" t="s">
        <v>41</v>
      </c>
      <c r="T231" s="4" t="s">
        <v>44</v>
      </c>
      <c r="U231" s="4" t="s">
        <v>1253</v>
      </c>
    </row>
    <row r="232" spans="1:21" x14ac:dyDescent="0.3">
      <c r="A232" t="str" cm="1">
        <f t="array" ref="A232">IFERROR(
  _xlfn.TEXTJOIN(", ", TRUE,
    _xlfn._xlws.FILTER(copy_IDs!A:A, copy_IDs!B:B = B232)
  ),
  ""
)</f>
        <v>JG114, JG208</v>
      </c>
      <c r="B232" s="30" t="s">
        <v>315</v>
      </c>
      <c r="C232" s="4">
        <v>22</v>
      </c>
      <c r="D232" s="30" t="s">
        <v>33</v>
      </c>
      <c r="E232" s="30" t="s">
        <v>33</v>
      </c>
      <c r="F232" s="4">
        <v>14</v>
      </c>
      <c r="G232" s="4" t="s">
        <v>36</v>
      </c>
      <c r="H232" s="4" t="s">
        <v>36</v>
      </c>
      <c r="I232" s="4" t="s">
        <v>36</v>
      </c>
      <c r="J232" s="4" t="s">
        <v>36</v>
      </c>
      <c r="K232" s="4" t="s">
        <v>37</v>
      </c>
      <c r="L232" s="4" t="s">
        <v>36</v>
      </c>
      <c r="M232" s="4">
        <v>0.5</v>
      </c>
      <c r="N232" s="4" t="s">
        <v>36</v>
      </c>
      <c r="O232" s="4" t="s">
        <v>38</v>
      </c>
      <c r="P232" s="4" t="s">
        <v>36</v>
      </c>
      <c r="Q232" s="4" t="s">
        <v>36</v>
      </c>
      <c r="R232" s="4" t="s">
        <v>200</v>
      </c>
      <c r="S232" s="4" t="s">
        <v>40</v>
      </c>
      <c r="T232" s="4" t="s">
        <v>44</v>
      </c>
      <c r="U232" s="4" t="s">
        <v>1253</v>
      </c>
    </row>
    <row r="233" spans="1:21" x14ac:dyDescent="0.3">
      <c r="A233" t="str" cm="1">
        <f t="array" ref="A233">IFERROR(
  _xlfn.TEXTJOIN(", ", TRUE,
    _xlfn._xlws.FILTER(copy_IDs!A:A, copy_IDs!B:B = B233)
  ),
  ""
)</f>
        <v>JG48, JG58</v>
      </c>
      <c r="B233" s="30" t="s">
        <v>268</v>
      </c>
      <c r="C233" s="4">
        <v>22</v>
      </c>
      <c r="D233" s="30" t="s">
        <v>33</v>
      </c>
      <c r="E233" s="30" t="s">
        <v>33</v>
      </c>
      <c r="F233" s="4">
        <v>7</v>
      </c>
      <c r="G233" s="4" t="s">
        <v>36</v>
      </c>
      <c r="H233" s="4" t="s">
        <v>36</v>
      </c>
      <c r="I233" s="4" t="s">
        <v>36</v>
      </c>
      <c r="J233" s="4" t="s">
        <v>36</v>
      </c>
      <c r="K233" s="4" t="s">
        <v>37</v>
      </c>
      <c r="L233" s="4" t="s">
        <v>36</v>
      </c>
      <c r="M233" s="4">
        <v>5</v>
      </c>
      <c r="N233" s="4" t="s">
        <v>36</v>
      </c>
      <c r="O233" s="4" t="s">
        <v>38</v>
      </c>
      <c r="P233" s="4" t="s">
        <v>36</v>
      </c>
      <c r="Q233" s="4" t="s">
        <v>36</v>
      </c>
      <c r="R233" s="4" t="s">
        <v>203</v>
      </c>
      <c r="S233" s="4" t="s">
        <v>40</v>
      </c>
      <c r="T233" s="4" t="s">
        <v>44</v>
      </c>
      <c r="U233" s="4" t="s">
        <v>1253</v>
      </c>
    </row>
    <row r="234" spans="1:21" x14ac:dyDescent="0.3">
      <c r="A234" t="str" cm="1">
        <f t="array" ref="A234">IFERROR(
  _xlfn.TEXTJOIN(", ", TRUE,
    _xlfn._xlws.FILTER(copy_IDs!A:A, copy_IDs!B:B = B234)
  ),
  ""
)</f>
        <v>JG30, JG35</v>
      </c>
      <c r="B234" s="30" t="s">
        <v>267</v>
      </c>
      <c r="C234" s="4">
        <v>22</v>
      </c>
      <c r="D234" s="30" t="s">
        <v>33</v>
      </c>
      <c r="E234" s="30" t="s">
        <v>33</v>
      </c>
      <c r="F234" s="4">
        <v>0</v>
      </c>
      <c r="G234" s="4" t="s">
        <v>37</v>
      </c>
      <c r="H234" s="4" t="s">
        <v>37</v>
      </c>
      <c r="I234" s="4" t="s">
        <v>37</v>
      </c>
      <c r="J234" s="4" t="s">
        <v>37</v>
      </c>
      <c r="K234" s="4" t="s">
        <v>36</v>
      </c>
      <c r="L234" s="4" t="s">
        <v>37</v>
      </c>
      <c r="M234" s="4">
        <v>10</v>
      </c>
      <c r="N234" s="4" t="s">
        <v>36</v>
      </c>
      <c r="O234" s="4" t="s">
        <v>38</v>
      </c>
      <c r="P234" s="4" t="s">
        <v>37</v>
      </c>
      <c r="Q234" s="4" t="s">
        <v>36</v>
      </c>
      <c r="R234" s="4" t="s">
        <v>203</v>
      </c>
      <c r="S234" s="4" t="s">
        <v>40</v>
      </c>
      <c r="T234" s="4" t="s">
        <v>44</v>
      </c>
      <c r="U234" s="4" t="s">
        <v>1253</v>
      </c>
    </row>
    <row r="235" spans="1:21" x14ac:dyDescent="0.3">
      <c r="A235" t="str" cm="1">
        <f t="array" ref="A235">IFERROR(
  _xlfn.TEXTJOIN(", ", TRUE,
    _xlfn._xlws.FILTER(copy_IDs!A:A, copy_IDs!B:B = B235)
  ),
  ""
)</f>
        <v>JG186, JG187</v>
      </c>
      <c r="B235" s="30" t="s">
        <v>284</v>
      </c>
      <c r="C235" s="4">
        <v>23</v>
      </c>
      <c r="D235" s="30" t="s">
        <v>33</v>
      </c>
      <c r="E235" s="30" t="s">
        <v>33</v>
      </c>
      <c r="F235" s="4">
        <v>0</v>
      </c>
      <c r="G235" s="4" t="s">
        <v>37</v>
      </c>
      <c r="H235" s="4" t="s">
        <v>37</v>
      </c>
      <c r="I235" s="4" t="s">
        <v>37</v>
      </c>
      <c r="J235" s="4" t="s">
        <v>37</v>
      </c>
      <c r="K235" s="4" t="s">
        <v>36</v>
      </c>
      <c r="L235" s="4" t="s">
        <v>37</v>
      </c>
      <c r="M235" s="4">
        <v>8</v>
      </c>
      <c r="N235" s="4" t="s">
        <v>36</v>
      </c>
      <c r="O235" s="4" t="s">
        <v>38</v>
      </c>
      <c r="P235" s="4" t="s">
        <v>36</v>
      </c>
      <c r="Q235" s="4" t="s">
        <v>37</v>
      </c>
      <c r="R235" s="4" t="s">
        <v>202</v>
      </c>
      <c r="S235" s="4" t="s">
        <v>40</v>
      </c>
      <c r="T235" s="4" t="s">
        <v>44</v>
      </c>
      <c r="U235" s="4" t="s">
        <v>1253</v>
      </c>
    </row>
    <row r="236" spans="1:21" x14ac:dyDescent="0.3">
      <c r="A236" t="str" cm="1">
        <f t="array" ref="A236">IFERROR(
  _xlfn.TEXTJOIN(", ", TRUE,
    _xlfn._xlws.FILTER(copy_IDs!A:A, copy_IDs!B:B = B236)
  ),
  ""
)</f>
        <v>JG42, JG44</v>
      </c>
      <c r="B236" s="30" t="s">
        <v>265</v>
      </c>
      <c r="C236" s="4">
        <v>23</v>
      </c>
      <c r="D236" s="30" t="s">
        <v>33</v>
      </c>
      <c r="E236" s="30" t="s">
        <v>33</v>
      </c>
      <c r="F236" s="4">
        <v>1</v>
      </c>
      <c r="G236" s="4" t="s">
        <v>37</v>
      </c>
      <c r="H236" s="4" t="s">
        <v>37</v>
      </c>
      <c r="I236" s="4" t="s">
        <v>37</v>
      </c>
      <c r="J236" s="4" t="s">
        <v>37</v>
      </c>
      <c r="K236" s="4" t="s">
        <v>36</v>
      </c>
      <c r="L236" s="4" t="s">
        <v>36</v>
      </c>
      <c r="M236" s="4">
        <v>1.5</v>
      </c>
      <c r="N236" s="4" t="s">
        <v>36</v>
      </c>
      <c r="O236" s="4" t="s">
        <v>38</v>
      </c>
      <c r="P236" s="4" t="s">
        <v>36</v>
      </c>
      <c r="Q236" s="4" t="s">
        <v>37</v>
      </c>
      <c r="R236" s="4" t="s">
        <v>201</v>
      </c>
      <c r="S236" s="4" t="s">
        <v>40</v>
      </c>
      <c r="T236" s="4" t="s">
        <v>44</v>
      </c>
      <c r="U236" s="4" t="s">
        <v>1253</v>
      </c>
    </row>
    <row r="237" spans="1:21" x14ac:dyDescent="0.3">
      <c r="A237" t="str" cm="1">
        <f t="array" ref="A237">IFERROR(
  _xlfn.TEXTJOIN(", ", TRUE,
    _xlfn._xlws.FILTER(copy_IDs!A:A, copy_IDs!B:B = B237)
  ),
  ""
)</f>
        <v>JG25, JG26</v>
      </c>
      <c r="B237" s="30" t="s">
        <v>264</v>
      </c>
      <c r="C237" s="4">
        <v>23</v>
      </c>
      <c r="D237" s="30" t="s">
        <v>33</v>
      </c>
      <c r="E237" s="30" t="s">
        <v>33</v>
      </c>
      <c r="F237" s="4">
        <v>1</v>
      </c>
      <c r="G237" s="4" t="s">
        <v>37</v>
      </c>
      <c r="H237" s="4" t="s">
        <v>37</v>
      </c>
      <c r="I237" s="4" t="s">
        <v>37</v>
      </c>
      <c r="J237" s="4" t="s">
        <v>37</v>
      </c>
      <c r="K237" s="4" t="s">
        <v>36</v>
      </c>
      <c r="L237" s="4" t="s">
        <v>36</v>
      </c>
      <c r="M237" s="4">
        <v>20</v>
      </c>
      <c r="N237" s="4" t="s">
        <v>36</v>
      </c>
      <c r="O237" s="4" t="s">
        <v>38</v>
      </c>
      <c r="P237" s="4" t="s">
        <v>36</v>
      </c>
      <c r="Q237" s="4" t="s">
        <v>37</v>
      </c>
      <c r="R237" s="4" t="s">
        <v>201</v>
      </c>
      <c r="S237" s="4" t="s">
        <v>40</v>
      </c>
      <c r="T237" s="4" t="s">
        <v>44</v>
      </c>
      <c r="U237" s="4" t="s">
        <v>1253</v>
      </c>
    </row>
    <row r="238" spans="1:21" x14ac:dyDescent="0.3">
      <c r="A238" t="str" cm="1">
        <f t="array" ref="A238">IFERROR(
  _xlfn.TEXTJOIN(", ", TRUE,
    _xlfn._xlws.FILTER(copy_IDs!A:A, copy_IDs!B:B = B238)
  ),
  ""
)</f>
        <v>JG189, JG190</v>
      </c>
      <c r="B238" s="30" t="s">
        <v>272</v>
      </c>
      <c r="C238" s="4">
        <v>24</v>
      </c>
      <c r="D238" s="30" t="s">
        <v>33</v>
      </c>
      <c r="E238" s="30" t="s">
        <v>33</v>
      </c>
      <c r="F238" s="4">
        <v>1</v>
      </c>
      <c r="G238" s="4" t="s">
        <v>37</v>
      </c>
      <c r="H238" s="4" t="s">
        <v>37</v>
      </c>
      <c r="I238" s="4" t="s">
        <v>37</v>
      </c>
      <c r="J238" s="4" t="s">
        <v>37</v>
      </c>
      <c r="K238" s="4" t="s">
        <v>36</v>
      </c>
      <c r="L238" s="4" t="s">
        <v>36</v>
      </c>
      <c r="M238" s="4">
        <v>24</v>
      </c>
      <c r="N238" s="4" t="s">
        <v>36</v>
      </c>
      <c r="O238" s="4" t="s">
        <v>38</v>
      </c>
      <c r="P238" s="4" t="s">
        <v>36</v>
      </c>
      <c r="Q238" s="4" t="s">
        <v>36</v>
      </c>
      <c r="R238" s="4" t="s">
        <v>201</v>
      </c>
      <c r="S238" s="4" t="s">
        <v>41</v>
      </c>
      <c r="T238" s="4" t="s">
        <v>44</v>
      </c>
      <c r="U238" s="4" t="s">
        <v>1253</v>
      </c>
    </row>
    <row r="239" spans="1:21" x14ac:dyDescent="0.3">
      <c r="A239" t="str" cm="1">
        <f t="array" ref="A239">IFERROR(
  _xlfn.TEXTJOIN(", ", TRUE,
    _xlfn._xlws.FILTER(copy_IDs!A:A, copy_IDs!B:B = B239)
  ),
  ""
)</f>
        <v>JG27, JG41</v>
      </c>
      <c r="B239" s="30" t="s">
        <v>262</v>
      </c>
      <c r="C239" s="4">
        <v>24</v>
      </c>
      <c r="D239" s="30" t="s">
        <v>33</v>
      </c>
      <c r="E239" s="30" t="s">
        <v>33</v>
      </c>
      <c r="F239" s="4">
        <v>0</v>
      </c>
      <c r="G239" s="4" t="s">
        <v>37</v>
      </c>
      <c r="H239" s="4" t="s">
        <v>37</v>
      </c>
      <c r="I239" s="4" t="s">
        <v>37</v>
      </c>
      <c r="J239" s="4" t="s">
        <v>37</v>
      </c>
      <c r="K239" s="4" t="s">
        <v>36</v>
      </c>
      <c r="L239" s="4" t="s">
        <v>37</v>
      </c>
      <c r="M239" s="4">
        <v>7</v>
      </c>
      <c r="N239" s="4" t="s">
        <v>36</v>
      </c>
      <c r="O239" s="4" t="s">
        <v>38</v>
      </c>
      <c r="P239" s="4" t="s">
        <v>37</v>
      </c>
      <c r="Q239" s="4" t="s">
        <v>36</v>
      </c>
      <c r="R239" s="4" t="s">
        <v>201</v>
      </c>
      <c r="S239" s="4" t="s">
        <v>41</v>
      </c>
      <c r="T239" s="4" t="s">
        <v>44</v>
      </c>
      <c r="U239" s="4" t="s">
        <v>1253</v>
      </c>
    </row>
    <row r="240" spans="1:21" x14ac:dyDescent="0.3">
      <c r="A240" t="str" cm="1">
        <f t="array" ref="A240">IFERROR(
  _xlfn.TEXTJOIN(", ", TRUE,
    _xlfn._xlws.FILTER(copy_IDs!A:A, copy_IDs!B:B = B240)
  ),
  ""
)</f>
        <v>JG28, JG36</v>
      </c>
      <c r="B240" s="30" t="s">
        <v>261</v>
      </c>
      <c r="C240" s="4">
        <v>24</v>
      </c>
      <c r="D240" s="30" t="s">
        <v>33</v>
      </c>
      <c r="E240" s="30" t="s">
        <v>33</v>
      </c>
      <c r="F240" s="4">
        <v>0</v>
      </c>
      <c r="G240" s="4" t="s">
        <v>37</v>
      </c>
      <c r="H240" s="4" t="s">
        <v>37</v>
      </c>
      <c r="I240" s="4" t="s">
        <v>37</v>
      </c>
      <c r="J240" s="4" t="s">
        <v>37</v>
      </c>
      <c r="K240" s="4" t="s">
        <v>36</v>
      </c>
      <c r="L240" s="4" t="s">
        <v>37</v>
      </c>
      <c r="M240" s="4">
        <v>2</v>
      </c>
      <c r="N240" s="4" t="s">
        <v>36</v>
      </c>
      <c r="O240" s="4" t="s">
        <v>38</v>
      </c>
      <c r="P240" s="4" t="s">
        <v>36</v>
      </c>
      <c r="Q240" s="4" t="s">
        <v>36</v>
      </c>
      <c r="R240" s="4" t="s">
        <v>201</v>
      </c>
      <c r="S240" s="4" t="s">
        <v>40</v>
      </c>
      <c r="T240" s="4" t="s">
        <v>44</v>
      </c>
      <c r="U240" s="4" t="s">
        <v>1253</v>
      </c>
    </row>
    <row r="241" spans="1:21" x14ac:dyDescent="0.3">
      <c r="A241" t="str" cm="1">
        <f t="array" ref="A241">IFERROR(
  _xlfn.TEXTJOIN(", ", TRUE,
    _xlfn._xlws.FILTER(copy_IDs!A:A, copy_IDs!B:B = B241)
  ),
  ""
)</f>
        <v/>
      </c>
      <c r="B241" s="30" t="s">
        <v>260</v>
      </c>
      <c r="C241" s="4">
        <v>17</v>
      </c>
      <c r="D241" s="30" t="s">
        <v>33</v>
      </c>
      <c r="E241" s="30" t="s">
        <v>1261</v>
      </c>
      <c r="F241" s="4">
        <v>0</v>
      </c>
      <c r="G241" s="4" t="s">
        <v>37</v>
      </c>
      <c r="H241" s="4" t="s">
        <v>37</v>
      </c>
      <c r="I241" s="4" t="s">
        <v>37</v>
      </c>
      <c r="J241" s="4" t="s">
        <v>37</v>
      </c>
      <c r="K241" s="4" t="s">
        <v>36</v>
      </c>
      <c r="L241" s="4" t="s">
        <v>37</v>
      </c>
      <c r="M241" s="4" t="s">
        <v>38</v>
      </c>
      <c r="N241" s="4" t="s">
        <v>36</v>
      </c>
      <c r="O241" s="4" t="s">
        <v>36</v>
      </c>
      <c r="P241" s="4" t="s">
        <v>36</v>
      </c>
      <c r="Q241" s="4" t="s">
        <v>36</v>
      </c>
      <c r="R241" s="4" t="s">
        <v>38</v>
      </c>
      <c r="S241" s="4" t="s">
        <v>247</v>
      </c>
      <c r="T241" s="4" t="s">
        <v>44</v>
      </c>
      <c r="U241" s="4" t="s">
        <v>1253</v>
      </c>
    </row>
    <row r="242" spans="1:21" x14ac:dyDescent="0.3">
      <c r="A242" t="str" cm="1">
        <f t="array" ref="A242">IFERROR(
  _xlfn.TEXTJOIN(", ", TRUE,
    _xlfn._xlws.FILTER(copy_IDs!A:A, copy_IDs!B:B = B242)
  ),
  ""
)</f>
        <v/>
      </c>
      <c r="B242" t="s">
        <v>259</v>
      </c>
      <c r="C242" s="4">
        <v>13</v>
      </c>
      <c r="D242" s="30" t="s">
        <v>33</v>
      </c>
      <c r="E242" s="30" t="s">
        <v>1262</v>
      </c>
      <c r="F242" s="4">
        <v>8</v>
      </c>
      <c r="G242" s="4" t="s">
        <v>36</v>
      </c>
      <c r="H242" s="4" t="s">
        <v>36</v>
      </c>
      <c r="I242" s="4" t="s">
        <v>36</v>
      </c>
      <c r="J242" s="4" t="s">
        <v>36</v>
      </c>
      <c r="K242" s="4" t="s">
        <v>37</v>
      </c>
      <c r="L242" s="31" t="s">
        <v>36</v>
      </c>
      <c r="M242" s="4" t="s">
        <v>38</v>
      </c>
      <c r="N242" s="4" t="s">
        <v>36</v>
      </c>
      <c r="O242" s="4" t="s">
        <v>38</v>
      </c>
      <c r="P242" s="4" t="s">
        <v>36</v>
      </c>
      <c r="Q242" s="4" t="s">
        <v>36</v>
      </c>
      <c r="R242" s="4" t="s">
        <v>38</v>
      </c>
      <c r="S242" s="4" t="s">
        <v>247</v>
      </c>
      <c r="T242" s="4" t="s">
        <v>44</v>
      </c>
      <c r="U242" s="4" t="s">
        <v>1253</v>
      </c>
    </row>
    <row r="243" spans="1:21" x14ac:dyDescent="0.3">
      <c r="A243" t="str" cm="1">
        <f t="array" ref="A243">IFERROR(
  _xlfn.TEXTJOIN(", ", TRUE,
    _xlfn._xlws.FILTER(copy_IDs!A:A, copy_IDs!B:B = B243)
  ),
  ""
)</f>
        <v/>
      </c>
      <c r="B243" t="s">
        <v>258</v>
      </c>
      <c r="C243" s="4">
        <v>17</v>
      </c>
      <c r="D243" s="30" t="s">
        <v>33</v>
      </c>
      <c r="E243" s="30" t="s">
        <v>1262</v>
      </c>
      <c r="F243" s="4">
        <v>22</v>
      </c>
      <c r="G243" s="4" t="s">
        <v>36</v>
      </c>
      <c r="H243" s="4" t="s">
        <v>36</v>
      </c>
      <c r="I243" s="4" t="s">
        <v>36</v>
      </c>
      <c r="J243" s="4" t="s">
        <v>36</v>
      </c>
      <c r="K243" s="4" t="s">
        <v>37</v>
      </c>
      <c r="L243" s="31" t="s">
        <v>36</v>
      </c>
      <c r="M243" s="4" t="s">
        <v>38</v>
      </c>
      <c r="N243" s="4" t="s">
        <v>36</v>
      </c>
      <c r="O243" s="4" t="s">
        <v>38</v>
      </c>
      <c r="P243" s="4" t="s">
        <v>36</v>
      </c>
      <c r="Q243" s="4" t="s">
        <v>36</v>
      </c>
      <c r="R243" s="4" t="s">
        <v>38</v>
      </c>
      <c r="S243" s="4" t="s">
        <v>38</v>
      </c>
      <c r="T243" s="4" t="s">
        <v>44</v>
      </c>
      <c r="U243" s="4" t="s">
        <v>1253</v>
      </c>
    </row>
    <row r="244" spans="1:21" x14ac:dyDescent="0.3">
      <c r="A244" t="str" cm="1">
        <f t="array" ref="A244">IFERROR(
  _xlfn.TEXTJOIN(", ", TRUE,
    _xlfn._xlws.FILTER(copy_IDs!A:A, copy_IDs!B:B = B244)
  ),
  ""
)</f>
        <v/>
      </c>
      <c r="B244" t="s">
        <v>257</v>
      </c>
      <c r="C244" s="4">
        <v>18</v>
      </c>
      <c r="D244" s="30" t="s">
        <v>33</v>
      </c>
      <c r="E244" s="30" t="s">
        <v>1262</v>
      </c>
      <c r="F244" s="4">
        <v>6</v>
      </c>
      <c r="G244" s="4" t="s">
        <v>36</v>
      </c>
      <c r="H244" s="4" t="s">
        <v>36</v>
      </c>
      <c r="I244" s="4" t="s">
        <v>36</v>
      </c>
      <c r="J244" s="4" t="s">
        <v>36</v>
      </c>
      <c r="K244" s="4" t="s">
        <v>37</v>
      </c>
      <c r="L244" s="31" t="s">
        <v>36</v>
      </c>
      <c r="M244" s="4" t="s">
        <v>38</v>
      </c>
      <c r="N244" s="4" t="s">
        <v>36</v>
      </c>
      <c r="O244" s="4" t="s">
        <v>38</v>
      </c>
      <c r="P244" s="4" t="s">
        <v>36</v>
      </c>
      <c r="Q244" s="4" t="s">
        <v>36</v>
      </c>
      <c r="R244" s="4" t="s">
        <v>38</v>
      </c>
      <c r="S244" s="4" t="s">
        <v>247</v>
      </c>
      <c r="T244" s="4" t="s">
        <v>44</v>
      </c>
      <c r="U244" s="4" t="s">
        <v>1253</v>
      </c>
    </row>
    <row r="245" spans="1:21" x14ac:dyDescent="0.3">
      <c r="A245" t="str" cm="1">
        <f t="array" ref="A245">IFERROR(
  _xlfn.TEXTJOIN(", ", TRUE,
    _xlfn._xlws.FILTER(copy_IDs!A:A, copy_IDs!B:B = B245)
  ),
  ""
)</f>
        <v>JG45, JG55</v>
      </c>
      <c r="B245" t="s">
        <v>324</v>
      </c>
      <c r="C245" s="4">
        <v>19</v>
      </c>
      <c r="D245" t="s">
        <v>33</v>
      </c>
      <c r="E245" s="30" t="s">
        <v>33</v>
      </c>
      <c r="F245" s="4">
        <v>3</v>
      </c>
      <c r="G245" s="4" t="s">
        <v>36</v>
      </c>
      <c r="H245" s="4" t="s">
        <v>36</v>
      </c>
      <c r="I245" s="4" t="s">
        <v>37</v>
      </c>
      <c r="J245" s="4" t="s">
        <v>37</v>
      </c>
      <c r="K245" s="4" t="s">
        <v>36</v>
      </c>
      <c r="L245" s="31" t="s">
        <v>36</v>
      </c>
      <c r="M245" s="4">
        <v>4</v>
      </c>
      <c r="N245" t="s">
        <v>37</v>
      </c>
      <c r="O245" s="4" t="s">
        <v>38</v>
      </c>
      <c r="P245" s="4" t="s">
        <v>37</v>
      </c>
      <c r="Q245" s="4" t="s">
        <v>36</v>
      </c>
      <c r="R245" s="4" t="s">
        <v>201</v>
      </c>
      <c r="S245" s="4" t="s">
        <v>39</v>
      </c>
      <c r="T245" s="4" t="s">
        <v>44</v>
      </c>
      <c r="U245" s="4" t="s">
        <v>1253</v>
      </c>
    </row>
    <row r="246" spans="1:21" x14ac:dyDescent="0.3">
      <c r="A246" t="str" cm="1">
        <f t="array" ref="A246">IFERROR(
  _xlfn.TEXTJOIN(", ", TRUE,
    _xlfn._xlws.FILTER(copy_IDs!A:A, copy_IDs!B:B = B246)
  ),
  ""
)</f>
        <v/>
      </c>
      <c r="B246" t="s">
        <v>253</v>
      </c>
      <c r="C246" s="4">
        <v>13</v>
      </c>
      <c r="D246" t="s">
        <v>33</v>
      </c>
      <c r="E246" s="30" t="s">
        <v>1261</v>
      </c>
      <c r="F246">
        <v>0</v>
      </c>
      <c r="G246" s="4" t="s">
        <v>37</v>
      </c>
      <c r="H246" s="4" t="s">
        <v>37</v>
      </c>
      <c r="I246" s="4" t="s">
        <v>37</v>
      </c>
      <c r="J246" s="4" t="s">
        <v>37</v>
      </c>
      <c r="K246" s="4" t="s">
        <v>36</v>
      </c>
      <c r="L246" s="4" t="s">
        <v>37</v>
      </c>
      <c r="M246" s="4" t="s">
        <v>38</v>
      </c>
      <c r="N246" s="4" t="s">
        <v>36</v>
      </c>
      <c r="O246" s="4" t="s">
        <v>38</v>
      </c>
      <c r="P246" s="4" t="s">
        <v>36</v>
      </c>
      <c r="Q246" s="4" t="s">
        <v>36</v>
      </c>
      <c r="R246" s="4" t="s">
        <v>38</v>
      </c>
      <c r="S246" s="4" t="s">
        <v>247</v>
      </c>
      <c r="T246" s="4" t="s">
        <v>44</v>
      </c>
      <c r="U246" s="4" t="s">
        <v>1253</v>
      </c>
    </row>
    <row r="247" spans="1:21" x14ac:dyDescent="0.3">
      <c r="A247" t="str" cm="1">
        <f t="array" ref="A247">IFERROR(
  _xlfn.TEXTJOIN(", ", TRUE,
    _xlfn._xlws.FILTER(copy_IDs!A:A, copy_IDs!B:B = B247)
  ),
  ""
)</f>
        <v/>
      </c>
      <c r="B247" t="s">
        <v>252</v>
      </c>
      <c r="C247" s="4">
        <v>18</v>
      </c>
      <c r="D247" t="s">
        <v>33</v>
      </c>
      <c r="E247" s="30" t="s">
        <v>1261</v>
      </c>
      <c r="F247">
        <v>0</v>
      </c>
      <c r="G247" s="4" t="s">
        <v>37</v>
      </c>
      <c r="H247" s="4" t="s">
        <v>37</v>
      </c>
      <c r="I247" s="4" t="s">
        <v>37</v>
      </c>
      <c r="J247" s="4" t="s">
        <v>37</v>
      </c>
      <c r="K247" s="4" t="s">
        <v>36</v>
      </c>
      <c r="L247" s="4" t="s">
        <v>37</v>
      </c>
      <c r="M247" s="4" t="s">
        <v>38</v>
      </c>
      <c r="N247" s="4" t="s">
        <v>36</v>
      </c>
      <c r="O247" s="4" t="s">
        <v>38</v>
      </c>
      <c r="P247" s="4" t="s">
        <v>36</v>
      </c>
      <c r="Q247" s="4" t="s">
        <v>36</v>
      </c>
      <c r="R247" s="4" t="s">
        <v>38</v>
      </c>
      <c r="S247" s="4" t="s">
        <v>247</v>
      </c>
      <c r="T247" s="4" t="s">
        <v>44</v>
      </c>
      <c r="U247" s="4" t="s">
        <v>1253</v>
      </c>
    </row>
    <row r="248" spans="1:21" x14ac:dyDescent="0.3">
      <c r="A248" t="str" cm="1">
        <f t="array" ref="A248">IFERROR(
  _xlfn.TEXTJOIN(", ", TRUE,
    _xlfn._xlws.FILTER(copy_IDs!A:A, copy_IDs!B:B = B248)
  ),
  ""
)</f>
        <v/>
      </c>
      <c r="B248" t="s">
        <v>251</v>
      </c>
      <c r="C248" s="4">
        <v>19</v>
      </c>
      <c r="D248" t="s">
        <v>33</v>
      </c>
      <c r="E248" s="30" t="s">
        <v>1261</v>
      </c>
      <c r="F248">
        <v>0</v>
      </c>
      <c r="G248" s="4" t="s">
        <v>37</v>
      </c>
      <c r="H248" s="4" t="s">
        <v>37</v>
      </c>
      <c r="I248" s="4" t="s">
        <v>37</v>
      </c>
      <c r="J248" s="4" t="s">
        <v>37</v>
      </c>
      <c r="K248" s="4" t="s">
        <v>36</v>
      </c>
      <c r="L248" s="4" t="s">
        <v>37</v>
      </c>
      <c r="M248" s="4" t="s">
        <v>38</v>
      </c>
      <c r="N248" s="4" t="s">
        <v>36</v>
      </c>
      <c r="O248" s="4" t="s">
        <v>38</v>
      </c>
      <c r="P248" s="4" t="s">
        <v>36</v>
      </c>
      <c r="Q248" s="4" t="s">
        <v>36</v>
      </c>
      <c r="R248" s="4" t="s">
        <v>38</v>
      </c>
      <c r="S248" s="4" t="s">
        <v>247</v>
      </c>
      <c r="T248" s="4" t="s">
        <v>44</v>
      </c>
      <c r="U248" s="4" t="s">
        <v>1253</v>
      </c>
    </row>
    <row r="249" spans="1:21" x14ac:dyDescent="0.3">
      <c r="A249" t="str" cm="1">
        <f t="array" ref="A249">IFERROR(
  _xlfn.TEXTJOIN(", ", TRUE,
    _xlfn._xlws.FILTER(copy_IDs!A:A, copy_IDs!B:B = B249)
  ),
  ""
)</f>
        <v/>
      </c>
      <c r="B249" t="s">
        <v>250</v>
      </c>
      <c r="C249" s="4">
        <v>21</v>
      </c>
      <c r="D249" t="s">
        <v>33</v>
      </c>
      <c r="E249" s="30" t="s">
        <v>1261</v>
      </c>
      <c r="F249">
        <v>0</v>
      </c>
      <c r="G249" s="4" t="s">
        <v>37</v>
      </c>
      <c r="H249" s="4" t="s">
        <v>37</v>
      </c>
      <c r="I249" s="4" t="s">
        <v>37</v>
      </c>
      <c r="J249" s="4" t="s">
        <v>37</v>
      </c>
      <c r="K249" s="4" t="s">
        <v>36</v>
      </c>
      <c r="L249" s="4" t="s">
        <v>37</v>
      </c>
      <c r="M249" s="4" t="s">
        <v>38</v>
      </c>
      <c r="N249" s="4" t="s">
        <v>36</v>
      </c>
      <c r="O249" s="4" t="s">
        <v>38</v>
      </c>
      <c r="P249" s="4" t="s">
        <v>36</v>
      </c>
      <c r="Q249" s="4" t="s">
        <v>36</v>
      </c>
      <c r="R249" s="4" t="s">
        <v>38</v>
      </c>
      <c r="S249" s="4" t="s">
        <v>247</v>
      </c>
      <c r="T249" s="4" t="s">
        <v>44</v>
      </c>
      <c r="U249" s="4" t="s">
        <v>1253</v>
      </c>
    </row>
    <row r="250" spans="1:21" x14ac:dyDescent="0.3">
      <c r="A250" t="str" cm="1">
        <f t="array" ref="A250">IFERROR(
  _xlfn.TEXTJOIN(", ", TRUE,
    _xlfn._xlws.FILTER(copy_IDs!A:A, copy_IDs!B:B = B250)
  ),
  ""
)</f>
        <v/>
      </c>
      <c r="B250" t="s">
        <v>249</v>
      </c>
      <c r="C250" s="4">
        <v>23</v>
      </c>
      <c r="D250" t="s">
        <v>33</v>
      </c>
      <c r="E250" s="30" t="s">
        <v>1261</v>
      </c>
      <c r="F250">
        <v>0</v>
      </c>
      <c r="G250" s="4" t="s">
        <v>37</v>
      </c>
      <c r="H250" s="4" t="s">
        <v>37</v>
      </c>
      <c r="I250" s="4" t="s">
        <v>37</v>
      </c>
      <c r="J250" s="4" t="s">
        <v>37</v>
      </c>
      <c r="K250" s="4" t="s">
        <v>36</v>
      </c>
      <c r="L250" s="4" t="s">
        <v>37</v>
      </c>
      <c r="M250" s="4" t="s">
        <v>38</v>
      </c>
      <c r="N250" s="4" t="s">
        <v>36</v>
      </c>
      <c r="O250" s="4" t="s">
        <v>38</v>
      </c>
      <c r="P250" s="4" t="s">
        <v>36</v>
      </c>
      <c r="Q250" s="4" t="s">
        <v>37</v>
      </c>
      <c r="R250" s="4" t="s">
        <v>38</v>
      </c>
      <c r="S250" s="4" t="s">
        <v>247</v>
      </c>
      <c r="T250" s="4" t="s">
        <v>44</v>
      </c>
      <c r="U250" s="4" t="s">
        <v>1253</v>
      </c>
    </row>
    <row r="251" spans="1:21" x14ac:dyDescent="0.3">
      <c r="A251" t="str" cm="1">
        <f t="array" ref="A251">IFERROR(
  _xlfn.TEXTJOIN(", ", TRUE,
    _xlfn._xlws.FILTER(copy_IDs!A:A, copy_IDs!B:B = B251)
  ),
  ""
)</f>
        <v/>
      </c>
      <c r="B251" t="s">
        <v>248</v>
      </c>
      <c r="C251" s="4">
        <v>24</v>
      </c>
      <c r="D251" t="s">
        <v>33</v>
      </c>
      <c r="E251" s="30" t="s">
        <v>1261</v>
      </c>
      <c r="F251">
        <v>0</v>
      </c>
      <c r="G251" s="4" t="s">
        <v>37</v>
      </c>
      <c r="H251" s="4" t="s">
        <v>37</v>
      </c>
      <c r="I251" s="4" t="s">
        <v>37</v>
      </c>
      <c r="J251" s="4" t="s">
        <v>37</v>
      </c>
      <c r="K251" s="4" t="s">
        <v>36</v>
      </c>
      <c r="L251" s="4" t="s">
        <v>37</v>
      </c>
      <c r="M251" s="4" t="s">
        <v>38</v>
      </c>
      <c r="N251" s="4" t="s">
        <v>36</v>
      </c>
      <c r="O251" s="4" t="s">
        <v>38</v>
      </c>
      <c r="P251" s="4" t="s">
        <v>36</v>
      </c>
      <c r="Q251" s="4" t="s">
        <v>36</v>
      </c>
      <c r="R251" s="4" t="s">
        <v>38</v>
      </c>
      <c r="S251" s="4" t="s">
        <v>247</v>
      </c>
      <c r="T251" s="4" t="s">
        <v>44</v>
      </c>
      <c r="U251" s="4" t="s">
        <v>1253</v>
      </c>
    </row>
    <row r="252" spans="1:21" x14ac:dyDescent="0.3">
      <c r="A252" t="str" cm="1">
        <f t="array" ref="A252">IFERROR(
  _xlfn.TEXTJOIN(", ", TRUE,
    _xlfn._xlws.FILTER(copy_IDs!A:A, copy_IDs!B:B = B252)
  ),
  ""
)</f>
        <v>IVPZ006, IVPZ023, IVPZ039, IVPZ079, IVPZ089, IVPZ122, IVPZ126, IVPZ129, IVPZ147, IVPZ154, IVPZ193, IVPZ159, IVPZ163, IVPZ180, IVPZ181, IVPZ194, IVPZ215, IVPZ230, IVPZ234, IVPZ236, IVPZ248, IVPZ273, IVPZ315, IVPZ386, IVPZ410, IVPZ425, IVPZ435, IVPZ441, IVPZ445</v>
      </c>
      <c r="D252" s="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DFD6-C349-411B-AFDA-7DD479C77847}">
  <dimension ref="A1:R257"/>
  <sheetViews>
    <sheetView zoomScale="41" workbookViewId="0">
      <selection activeCell="A252" sqref="A252"/>
    </sheetView>
  </sheetViews>
  <sheetFormatPr baseColWidth="10" defaultRowHeight="14.4" x14ac:dyDescent="0.3"/>
  <cols>
    <col min="2" max="2" width="13.6640625" customWidth="1"/>
    <col min="3" max="3" width="13.6640625" style="4" customWidth="1"/>
    <col min="4" max="4" width="11.44140625" customWidth="1"/>
    <col min="5" max="6" width="13.44140625" customWidth="1"/>
    <col min="7" max="11" width="14.109375" customWidth="1"/>
    <col min="12" max="12" width="17.77734375" customWidth="1"/>
    <col min="16" max="18" width="18.44140625" customWidth="1"/>
  </cols>
  <sheetData>
    <row r="1" spans="1:18" x14ac:dyDescent="0.3">
      <c r="A1" t="s">
        <v>508</v>
      </c>
      <c r="B1" t="s">
        <v>507</v>
      </c>
      <c r="C1" s="4" t="s">
        <v>506</v>
      </c>
      <c r="D1" t="s">
        <v>1032</v>
      </c>
      <c r="E1" t="s">
        <v>35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39</v>
      </c>
      <c r="N1" t="s">
        <v>1033</v>
      </c>
      <c r="O1" t="s">
        <v>31</v>
      </c>
      <c r="P1" t="s">
        <v>1034</v>
      </c>
      <c r="Q1" t="s">
        <v>1035</v>
      </c>
      <c r="R1" t="s">
        <v>505</v>
      </c>
    </row>
    <row r="2" spans="1:18" x14ac:dyDescent="0.3">
      <c r="A2" t="str" cm="1">
        <f t="array" ref="A2">IFERROR(
  _xlfn.TEXTJOIN(", ", TRUE,
    _xlfn._xlws.FILTER(copy_IDs!A:A, copy_IDs!B:B = B2)
  ),
  ""
)</f>
        <v/>
      </c>
      <c r="B2" t="s">
        <v>504</v>
      </c>
      <c r="C2" s="4" t="s">
        <v>255</v>
      </c>
      <c r="D2" t="s">
        <v>254</v>
      </c>
      <c r="E2" s="4" t="s">
        <v>38</v>
      </c>
      <c r="F2" s="4" t="s">
        <v>247</v>
      </c>
      <c r="G2" s="4" t="s">
        <v>247</v>
      </c>
      <c r="H2" s="4" t="s">
        <v>38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36</v>
      </c>
      <c r="P2" s="4" t="s">
        <v>38</v>
      </c>
      <c r="Q2" s="4" t="s">
        <v>247</v>
      </c>
      <c r="R2" s="4" t="s">
        <v>44</v>
      </c>
    </row>
    <row r="3" spans="1:18" x14ac:dyDescent="0.3">
      <c r="A3" t="str" cm="1">
        <f t="array" ref="A3">IFERROR(
  _xlfn.TEXTJOIN(", ", TRUE,
    _xlfn._xlws.FILTER(copy_IDs!A:A, copy_IDs!B:B = B3)
  ),
  ""
)</f>
        <v/>
      </c>
      <c r="B3" t="s">
        <v>503</v>
      </c>
      <c r="C3" s="4" t="s">
        <v>255</v>
      </c>
      <c r="D3" t="s">
        <v>254</v>
      </c>
      <c r="E3" s="4" t="s">
        <v>38</v>
      </c>
      <c r="F3" s="4" t="s">
        <v>247</v>
      </c>
      <c r="G3" s="4" t="s">
        <v>247</v>
      </c>
      <c r="H3" s="4" t="s">
        <v>38</v>
      </c>
      <c r="I3" s="4" t="s">
        <v>38</v>
      </c>
      <c r="J3" s="4" t="s">
        <v>38</v>
      </c>
      <c r="K3" s="4" t="s">
        <v>38</v>
      </c>
      <c r="L3" s="4" t="s">
        <v>38</v>
      </c>
      <c r="M3" s="4" t="s">
        <v>38</v>
      </c>
      <c r="N3" s="4" t="s">
        <v>38</v>
      </c>
      <c r="O3" s="4" t="s">
        <v>36</v>
      </c>
      <c r="P3" s="4" t="s">
        <v>38</v>
      </c>
      <c r="Q3" s="4" t="s">
        <v>247</v>
      </c>
      <c r="R3" s="4" t="s">
        <v>44</v>
      </c>
    </row>
    <row r="4" spans="1:18" x14ac:dyDescent="0.3">
      <c r="A4" t="str" cm="1">
        <f t="array" ref="A4">IFERROR(
  _xlfn.TEXTJOIN(", ", TRUE,
    _xlfn._xlws.FILTER(copy_IDs!A:A, copy_IDs!B:B = B4)
  ),
  ""
)</f>
        <v/>
      </c>
      <c r="B4" t="s">
        <v>502</v>
      </c>
      <c r="C4" s="4" t="s">
        <v>255</v>
      </c>
      <c r="D4" t="s">
        <v>254</v>
      </c>
      <c r="E4" s="4" t="s">
        <v>38</v>
      </c>
      <c r="F4" s="4" t="s">
        <v>247</v>
      </c>
      <c r="G4" s="4" t="s">
        <v>247</v>
      </c>
      <c r="H4" s="4" t="s">
        <v>38</v>
      </c>
      <c r="I4" s="4" t="s">
        <v>38</v>
      </c>
      <c r="J4" s="4" t="s">
        <v>38</v>
      </c>
      <c r="K4" s="4" t="s">
        <v>38</v>
      </c>
      <c r="L4" s="4" t="s">
        <v>38</v>
      </c>
      <c r="M4" s="4" t="s">
        <v>38</v>
      </c>
      <c r="N4" s="4" t="s">
        <v>38</v>
      </c>
      <c r="O4" s="4" t="s">
        <v>36</v>
      </c>
      <c r="P4" s="4" t="s">
        <v>38</v>
      </c>
      <c r="Q4" s="4" t="s">
        <v>247</v>
      </c>
      <c r="R4" s="4" t="s">
        <v>44</v>
      </c>
    </row>
    <row r="5" spans="1:18" x14ac:dyDescent="0.3">
      <c r="A5" t="str" cm="1">
        <f t="array" ref="A5">IFERROR(
  _xlfn.TEXTJOIN(", ", TRUE,
    _xlfn._xlws.FILTER(copy_IDs!A:A, copy_IDs!B:B = B5)
  ),
  ""
)</f>
        <v/>
      </c>
      <c r="B5" t="s">
        <v>501</v>
      </c>
      <c r="C5" s="4" t="s">
        <v>255</v>
      </c>
      <c r="D5" t="s">
        <v>254</v>
      </c>
      <c r="E5" s="4" t="s">
        <v>38</v>
      </c>
      <c r="F5" s="4" t="s">
        <v>247</v>
      </c>
      <c r="G5" s="4" t="s">
        <v>247</v>
      </c>
      <c r="H5" s="4" t="s">
        <v>38</v>
      </c>
      <c r="I5" s="4" t="s">
        <v>38</v>
      </c>
      <c r="J5" s="4" t="s">
        <v>38</v>
      </c>
      <c r="K5" s="4" t="s">
        <v>38</v>
      </c>
      <c r="L5" s="4" t="s">
        <v>38</v>
      </c>
      <c r="M5" s="4" t="s">
        <v>38</v>
      </c>
      <c r="N5" s="4" t="s">
        <v>38</v>
      </c>
      <c r="O5" s="4" t="s">
        <v>36</v>
      </c>
      <c r="P5" s="4" t="s">
        <v>38</v>
      </c>
      <c r="Q5" s="4" t="s">
        <v>247</v>
      </c>
      <c r="R5" s="4" t="s">
        <v>44</v>
      </c>
    </row>
    <row r="6" spans="1:18" x14ac:dyDescent="0.3">
      <c r="A6" t="str" cm="1">
        <f t="array" ref="A6">IFERROR(
  _xlfn.TEXTJOIN(", ", TRUE,
    _xlfn._xlws.FILTER(copy_IDs!A:A, copy_IDs!B:B = B6)
  ),
  ""
)</f>
        <v/>
      </c>
      <c r="B6" t="s">
        <v>500</v>
      </c>
      <c r="C6" s="4" t="s">
        <v>255</v>
      </c>
      <c r="D6" t="s">
        <v>254</v>
      </c>
      <c r="E6" s="4" t="s">
        <v>38</v>
      </c>
      <c r="F6" s="4" t="s">
        <v>247</v>
      </c>
      <c r="G6" s="4" t="s">
        <v>247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36</v>
      </c>
      <c r="P6" s="4" t="s">
        <v>38</v>
      </c>
      <c r="Q6" s="4" t="s">
        <v>247</v>
      </c>
      <c r="R6" s="4" t="s">
        <v>44</v>
      </c>
    </row>
    <row r="7" spans="1:18" x14ac:dyDescent="0.3">
      <c r="A7" t="str" cm="1">
        <f t="array" ref="A7">IFERROR(
  _xlfn.TEXTJOIN(", ", TRUE,
    _xlfn._xlws.FILTER(copy_IDs!A:A, copy_IDs!B:B = B7)
  ),
  ""
)</f>
        <v>JG93</v>
      </c>
      <c r="B7" s="30" t="s">
        <v>499</v>
      </c>
      <c r="C7" s="4">
        <v>1</v>
      </c>
      <c r="D7" s="30" t="s">
        <v>34</v>
      </c>
      <c r="E7" s="4">
        <v>520</v>
      </c>
      <c r="F7" s="4" t="s">
        <v>36</v>
      </c>
      <c r="G7" s="4" t="s">
        <v>36</v>
      </c>
      <c r="H7" s="4" t="s">
        <v>36</v>
      </c>
      <c r="I7" s="4" t="s">
        <v>36</v>
      </c>
      <c r="J7" s="4" t="s">
        <v>37</v>
      </c>
      <c r="K7" s="4" t="s">
        <v>36</v>
      </c>
      <c r="L7" s="4">
        <v>24</v>
      </c>
      <c r="M7" s="4" t="s">
        <v>37</v>
      </c>
      <c r="N7" s="4" t="s">
        <v>38</v>
      </c>
      <c r="O7" s="4" t="s">
        <v>36</v>
      </c>
      <c r="P7" s="4" t="s">
        <v>204</v>
      </c>
      <c r="Q7" s="4" t="s">
        <v>39</v>
      </c>
      <c r="R7" s="4" t="s">
        <v>45</v>
      </c>
    </row>
    <row r="8" spans="1:18" x14ac:dyDescent="0.3">
      <c r="A8" t="str" cm="1">
        <f t="array" ref="A8">IFERROR(
  _xlfn.TEXTJOIN(", ", TRUE,
    _xlfn._xlws.FILTER(copy_IDs!A:A, copy_IDs!B:B = B8)
  ),
  ""
)</f>
        <v/>
      </c>
      <c r="B8" t="s">
        <v>498</v>
      </c>
      <c r="C8" s="4" t="s">
        <v>255</v>
      </c>
      <c r="D8" t="s">
        <v>254</v>
      </c>
      <c r="E8" s="4" t="s">
        <v>38</v>
      </c>
      <c r="F8" s="4" t="s">
        <v>247</v>
      </c>
      <c r="G8" s="4" t="s">
        <v>247</v>
      </c>
      <c r="H8" s="4" t="s">
        <v>38</v>
      </c>
      <c r="I8" s="4" t="s">
        <v>38</v>
      </c>
      <c r="J8" s="4" t="s">
        <v>38</v>
      </c>
      <c r="K8" s="4" t="s">
        <v>38</v>
      </c>
      <c r="L8" s="4" t="s">
        <v>38</v>
      </c>
      <c r="M8" s="4" t="s">
        <v>38</v>
      </c>
      <c r="N8" s="4" t="s">
        <v>38</v>
      </c>
      <c r="O8" s="4" t="s">
        <v>36</v>
      </c>
      <c r="P8" s="4" t="s">
        <v>38</v>
      </c>
      <c r="Q8" s="4" t="s">
        <v>247</v>
      </c>
      <c r="R8" s="4" t="s">
        <v>44</v>
      </c>
    </row>
    <row r="9" spans="1:18" x14ac:dyDescent="0.3">
      <c r="A9" t="str" cm="1">
        <f t="array" ref="A9">IFERROR(
  _xlfn.TEXTJOIN(", ", TRUE,
    _xlfn._xlws.FILTER(copy_IDs!A:A, copy_IDs!B:B = B9)
  ),
  ""
)</f>
        <v/>
      </c>
      <c r="B9" t="s">
        <v>497</v>
      </c>
      <c r="C9" s="4" t="s">
        <v>255</v>
      </c>
      <c r="D9" t="s">
        <v>254</v>
      </c>
      <c r="E9" s="4" t="s">
        <v>38</v>
      </c>
      <c r="F9" s="4" t="s">
        <v>247</v>
      </c>
      <c r="G9" s="4" t="s">
        <v>247</v>
      </c>
      <c r="H9" s="4" t="s">
        <v>38</v>
      </c>
      <c r="I9" s="4" t="s">
        <v>38</v>
      </c>
      <c r="J9" s="4" t="s">
        <v>38</v>
      </c>
      <c r="K9" s="4" t="s">
        <v>38</v>
      </c>
      <c r="L9" s="4" t="s">
        <v>38</v>
      </c>
      <c r="M9" s="4" t="s">
        <v>38</v>
      </c>
      <c r="N9" s="4" t="s">
        <v>38</v>
      </c>
      <c r="O9" s="4" t="s">
        <v>36</v>
      </c>
      <c r="P9" s="4" t="s">
        <v>38</v>
      </c>
      <c r="Q9" s="4" t="s">
        <v>247</v>
      </c>
      <c r="R9" s="4" t="s">
        <v>44</v>
      </c>
    </row>
    <row r="10" spans="1:18" x14ac:dyDescent="0.3">
      <c r="A10" t="str" cm="1">
        <f t="array" ref="A10">IFERROR(
  _xlfn.TEXTJOIN(", ", TRUE,
    _xlfn._xlws.FILTER(copy_IDs!A:A, copy_IDs!B:B = B10)
  ),
  ""
)</f>
        <v/>
      </c>
      <c r="B10" t="s">
        <v>496</v>
      </c>
      <c r="C10" s="4" t="s">
        <v>255</v>
      </c>
      <c r="D10" t="s">
        <v>254</v>
      </c>
      <c r="E10" s="4" t="s">
        <v>38</v>
      </c>
      <c r="F10" s="4" t="s">
        <v>247</v>
      </c>
      <c r="G10" s="4" t="s">
        <v>247</v>
      </c>
      <c r="H10" s="4" t="s">
        <v>38</v>
      </c>
      <c r="I10" s="4" t="s">
        <v>38</v>
      </c>
      <c r="J10" s="4" t="s">
        <v>38</v>
      </c>
      <c r="K10" s="4" t="s">
        <v>38</v>
      </c>
      <c r="L10" s="4" t="s">
        <v>38</v>
      </c>
      <c r="M10" s="4" t="s">
        <v>38</v>
      </c>
      <c r="N10" s="4" t="s">
        <v>38</v>
      </c>
      <c r="O10" s="4" t="s">
        <v>36</v>
      </c>
      <c r="P10" s="4" t="s">
        <v>38</v>
      </c>
      <c r="Q10" s="4" t="s">
        <v>247</v>
      </c>
      <c r="R10" s="4" t="s">
        <v>44</v>
      </c>
    </row>
    <row r="11" spans="1:18" x14ac:dyDescent="0.3">
      <c r="A11" t="str" cm="1">
        <f t="array" ref="A11">IFERROR(
  _xlfn.TEXTJOIN(", ", TRUE,
    _xlfn._xlws.FILTER(copy_IDs!A:A, copy_IDs!B:B = B11)
  ),
  ""
)</f>
        <v/>
      </c>
      <c r="B11" t="s">
        <v>495</v>
      </c>
      <c r="C11" s="4" t="s">
        <v>255</v>
      </c>
      <c r="D11" t="s">
        <v>254</v>
      </c>
      <c r="E11" s="4" t="s">
        <v>38</v>
      </c>
      <c r="F11" s="4" t="s">
        <v>247</v>
      </c>
      <c r="G11" s="4" t="s">
        <v>247</v>
      </c>
      <c r="H11" s="4" t="s">
        <v>38</v>
      </c>
      <c r="I11" s="4" t="s">
        <v>38</v>
      </c>
      <c r="J11" s="4" t="s">
        <v>38</v>
      </c>
      <c r="K11" s="4" t="s">
        <v>38</v>
      </c>
      <c r="L11" s="4" t="s">
        <v>38</v>
      </c>
      <c r="M11" s="4" t="s">
        <v>38</v>
      </c>
      <c r="N11" s="4" t="s">
        <v>38</v>
      </c>
      <c r="O11" s="4" t="s">
        <v>36</v>
      </c>
      <c r="P11" s="4" t="s">
        <v>38</v>
      </c>
      <c r="Q11" s="4" t="s">
        <v>247</v>
      </c>
      <c r="R11" s="4" t="s">
        <v>44</v>
      </c>
    </row>
    <row r="12" spans="1:18" x14ac:dyDescent="0.3">
      <c r="A12" t="str" cm="1">
        <f t="array" ref="A12">IFERROR(
  _xlfn.TEXTJOIN(", ", TRUE,
    _xlfn._xlws.FILTER(copy_IDs!A:A, copy_IDs!B:B = B12)
  ),
  ""
)</f>
        <v/>
      </c>
      <c r="B12" t="s">
        <v>494</v>
      </c>
      <c r="C12" s="4" t="s">
        <v>255</v>
      </c>
      <c r="D12" t="s">
        <v>254</v>
      </c>
      <c r="E12" s="4" t="s">
        <v>38</v>
      </c>
      <c r="F12" s="4" t="s">
        <v>247</v>
      </c>
      <c r="G12" s="4" t="s">
        <v>247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38</v>
      </c>
      <c r="N12" s="4" t="s">
        <v>38</v>
      </c>
      <c r="O12" s="4" t="s">
        <v>36</v>
      </c>
      <c r="P12" s="4" t="s">
        <v>38</v>
      </c>
      <c r="Q12" s="4" t="s">
        <v>247</v>
      </c>
      <c r="R12" s="4" t="s">
        <v>44</v>
      </c>
    </row>
    <row r="13" spans="1:18" x14ac:dyDescent="0.3">
      <c r="A13" t="str" cm="1">
        <f t="array" ref="A13">IFERROR(
  _xlfn.TEXTJOIN(", ", TRUE,
    _xlfn._xlws.FILTER(copy_IDs!A:A, copy_IDs!B:B = B13)
  ),
  ""
)</f>
        <v/>
      </c>
      <c r="B13" s="30" t="s">
        <v>493</v>
      </c>
      <c r="C13" s="4">
        <v>1</v>
      </c>
      <c r="D13" s="30" t="s">
        <v>275</v>
      </c>
      <c r="E13" s="4">
        <v>520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37</v>
      </c>
      <c r="K13" s="4" t="s">
        <v>36</v>
      </c>
      <c r="L13" s="4">
        <v>24</v>
      </c>
      <c r="M13" s="4" t="s">
        <v>37</v>
      </c>
      <c r="N13" s="4" t="s">
        <v>38</v>
      </c>
      <c r="O13" s="4" t="s">
        <v>36</v>
      </c>
      <c r="P13" s="4" t="s">
        <v>204</v>
      </c>
      <c r="Q13" s="4" t="s">
        <v>247</v>
      </c>
      <c r="R13" s="4" t="s">
        <v>44</v>
      </c>
    </row>
    <row r="14" spans="1:18" x14ac:dyDescent="0.3">
      <c r="A14" t="str" cm="1">
        <f t="array" ref="A14">IFERROR(
  _xlfn.TEXTJOIN(", ", TRUE,
    _xlfn._xlws.FILTER(copy_IDs!A:A, copy_IDs!B:B = B14)
  ),
  ""
)</f>
        <v>JG101, JG115, JG144</v>
      </c>
      <c r="B14" s="30" t="s">
        <v>492</v>
      </c>
      <c r="C14" s="4">
        <v>1</v>
      </c>
      <c r="D14" s="30" t="s">
        <v>33</v>
      </c>
      <c r="E14" s="4">
        <v>520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37</v>
      </c>
      <c r="K14" s="4" t="s">
        <v>36</v>
      </c>
      <c r="L14" s="4">
        <v>72</v>
      </c>
      <c r="M14" s="4" t="s">
        <v>37</v>
      </c>
      <c r="N14" s="4" t="s">
        <v>38</v>
      </c>
      <c r="O14" s="4" t="s">
        <v>36</v>
      </c>
      <c r="P14" s="4" t="s">
        <v>204</v>
      </c>
      <c r="Q14" s="4" t="s">
        <v>39</v>
      </c>
      <c r="R14" s="4" t="s">
        <v>44</v>
      </c>
    </row>
    <row r="15" spans="1:18" x14ac:dyDescent="0.3">
      <c r="A15" t="str" cm="1">
        <f t="array" ref="A15">IFERROR(
  _xlfn.TEXTJOIN(", ", TRUE,
    _xlfn._xlws.FILTER(copy_IDs!A:A, copy_IDs!B:B = B15)
  ),
  ""
)</f>
        <v>JG94</v>
      </c>
      <c r="B15" s="30" t="s">
        <v>491</v>
      </c>
      <c r="C15" s="4">
        <v>2</v>
      </c>
      <c r="D15" s="30" t="s">
        <v>34</v>
      </c>
      <c r="E15" s="4">
        <v>1</v>
      </c>
      <c r="F15" s="4" t="s">
        <v>37</v>
      </c>
      <c r="G15" s="4" t="s">
        <v>37</v>
      </c>
      <c r="H15" s="4" t="s">
        <v>37</v>
      </c>
      <c r="I15" s="4" t="s">
        <v>37</v>
      </c>
      <c r="J15" s="4" t="s">
        <v>36</v>
      </c>
      <c r="K15" s="4" t="s">
        <v>36</v>
      </c>
      <c r="L15" s="4">
        <v>24</v>
      </c>
      <c r="M15" s="4" t="s">
        <v>36</v>
      </c>
      <c r="N15" s="4" t="s">
        <v>38</v>
      </c>
      <c r="O15" s="4" t="s">
        <v>36</v>
      </c>
      <c r="P15" s="4" t="s">
        <v>201</v>
      </c>
      <c r="Q15" s="4" t="s">
        <v>42</v>
      </c>
      <c r="R15" s="4" t="s">
        <v>45</v>
      </c>
    </row>
    <row r="16" spans="1:18" x14ac:dyDescent="0.3">
      <c r="A16" t="str" cm="1">
        <f t="array" ref="A16">IFERROR(
  _xlfn.TEXTJOIN(", ", TRUE,
    _xlfn._xlws.FILTER(copy_IDs!A:A, copy_IDs!B:B = B16)
  ),
  ""
)</f>
        <v/>
      </c>
      <c r="B16" t="s">
        <v>490</v>
      </c>
      <c r="C16" s="4" t="s">
        <v>255</v>
      </c>
      <c r="D16" t="s">
        <v>254</v>
      </c>
      <c r="E16" s="4" t="s">
        <v>38</v>
      </c>
      <c r="F16" s="4" t="s">
        <v>247</v>
      </c>
      <c r="G16" s="4" t="s">
        <v>247</v>
      </c>
      <c r="H16" s="4" t="s">
        <v>38</v>
      </c>
      <c r="I16" s="4" t="s">
        <v>38</v>
      </c>
      <c r="J16" s="4" t="s">
        <v>38</v>
      </c>
      <c r="K16" s="4" t="s">
        <v>38</v>
      </c>
      <c r="L16" s="4" t="s">
        <v>38</v>
      </c>
      <c r="M16" s="4" t="s">
        <v>38</v>
      </c>
      <c r="N16" s="4" t="s">
        <v>38</v>
      </c>
      <c r="O16" s="4" t="s">
        <v>36</v>
      </c>
      <c r="P16" s="4" t="s">
        <v>38</v>
      </c>
      <c r="Q16" s="4" t="s">
        <v>247</v>
      </c>
      <c r="R16" s="4" t="s">
        <v>44</v>
      </c>
    </row>
    <row r="17" spans="1:18" x14ac:dyDescent="0.3">
      <c r="A17" t="str" cm="1">
        <f t="array" ref="A17">IFERROR(
  _xlfn.TEXTJOIN(", ", TRUE,
    _xlfn._xlws.FILTER(copy_IDs!A:A, copy_IDs!B:B = B17)
  ),
  ""
)</f>
        <v/>
      </c>
      <c r="B17" t="s">
        <v>489</v>
      </c>
      <c r="C17" s="4" t="s">
        <v>255</v>
      </c>
      <c r="D17" t="s">
        <v>254</v>
      </c>
      <c r="E17" s="4" t="s">
        <v>38</v>
      </c>
      <c r="F17" s="4" t="s">
        <v>247</v>
      </c>
      <c r="G17" s="4" t="s">
        <v>247</v>
      </c>
      <c r="H17" s="4" t="s">
        <v>38</v>
      </c>
      <c r="I17" s="4" t="s">
        <v>38</v>
      </c>
      <c r="J17" s="4" t="s">
        <v>38</v>
      </c>
      <c r="K17" s="4" t="s">
        <v>38</v>
      </c>
      <c r="L17" s="4" t="s">
        <v>38</v>
      </c>
      <c r="M17" s="4" t="s">
        <v>38</v>
      </c>
      <c r="N17" s="4" t="s">
        <v>38</v>
      </c>
      <c r="O17" s="4" t="s">
        <v>36</v>
      </c>
      <c r="P17" s="4" t="s">
        <v>38</v>
      </c>
      <c r="Q17" s="4" t="s">
        <v>247</v>
      </c>
      <c r="R17" s="4" t="s">
        <v>44</v>
      </c>
    </row>
    <row r="18" spans="1:18" x14ac:dyDescent="0.3">
      <c r="A18" t="str" cm="1">
        <f t="array" ref="A18">IFERROR(
  _xlfn.TEXTJOIN(", ", TRUE,
    _xlfn._xlws.FILTER(copy_IDs!A:A, copy_IDs!B:B = B18)
  ),
  ""
)</f>
        <v/>
      </c>
      <c r="B18" s="30" t="s">
        <v>488</v>
      </c>
      <c r="C18" s="4" t="s">
        <v>255</v>
      </c>
      <c r="D18" s="30" t="s">
        <v>254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  <c r="K18" s="4" t="s">
        <v>38</v>
      </c>
      <c r="L18" s="4" t="s">
        <v>38</v>
      </c>
      <c r="M18" s="4" t="s">
        <v>38</v>
      </c>
      <c r="N18" s="4" t="s">
        <v>38</v>
      </c>
      <c r="O18" s="4" t="s">
        <v>38</v>
      </c>
      <c r="P18" s="4" t="s">
        <v>38</v>
      </c>
      <c r="Q18" s="4" t="s">
        <v>38</v>
      </c>
      <c r="R18" s="4" t="s">
        <v>44</v>
      </c>
    </row>
    <row r="19" spans="1:18" x14ac:dyDescent="0.3">
      <c r="A19" t="str" cm="1">
        <f t="array" ref="A19">IFERROR(
  _xlfn.TEXTJOIN(", ", TRUE,
    _xlfn._xlws.FILTER(copy_IDs!A:A, copy_IDs!B:B = B19)
  ),
  ""
)</f>
        <v/>
      </c>
      <c r="B19" s="30" t="s">
        <v>487</v>
      </c>
      <c r="C19" s="4" t="s">
        <v>255</v>
      </c>
      <c r="D19" s="30" t="s">
        <v>254</v>
      </c>
      <c r="E19" s="4" t="s">
        <v>38</v>
      </c>
      <c r="F19" s="4" t="s">
        <v>38</v>
      </c>
      <c r="G19" s="4" t="s">
        <v>247</v>
      </c>
      <c r="H19" s="4" t="s">
        <v>38</v>
      </c>
      <c r="I19" s="4" t="s">
        <v>38</v>
      </c>
      <c r="J19" s="4" t="s">
        <v>38</v>
      </c>
      <c r="K19" s="4" t="s">
        <v>38</v>
      </c>
      <c r="L19" s="4" t="s">
        <v>38</v>
      </c>
      <c r="M19" s="4" t="s">
        <v>38</v>
      </c>
      <c r="N19" s="4" t="s">
        <v>38</v>
      </c>
      <c r="O19" s="4" t="s">
        <v>38</v>
      </c>
      <c r="P19" s="4" t="s">
        <v>38</v>
      </c>
      <c r="Q19" s="4" t="s">
        <v>247</v>
      </c>
      <c r="R19" s="4" t="s">
        <v>44</v>
      </c>
    </row>
    <row r="20" spans="1:18" x14ac:dyDescent="0.3">
      <c r="A20" t="str" cm="1">
        <f t="array" ref="A20">IFERROR(
  _xlfn.TEXTJOIN(", ", TRUE,
    _xlfn._xlws.FILTER(copy_IDs!A:A, copy_IDs!B:B = B20)
  ),
  ""
)</f>
        <v/>
      </c>
      <c r="B20" s="30" t="s">
        <v>486</v>
      </c>
      <c r="C20" s="4" t="s">
        <v>255</v>
      </c>
      <c r="D20" s="30" t="s">
        <v>254</v>
      </c>
      <c r="E20" s="4" t="s">
        <v>38</v>
      </c>
      <c r="F20" s="4" t="s">
        <v>247</v>
      </c>
      <c r="G20" s="4" t="s">
        <v>247</v>
      </c>
      <c r="H20" s="4" t="s">
        <v>38</v>
      </c>
      <c r="I20" s="4" t="s">
        <v>38</v>
      </c>
      <c r="J20" s="4" t="s">
        <v>38</v>
      </c>
      <c r="K20" s="4" t="s">
        <v>38</v>
      </c>
      <c r="L20" s="4" t="s">
        <v>38</v>
      </c>
      <c r="M20" s="4" t="s">
        <v>38</v>
      </c>
      <c r="N20" s="4" t="s">
        <v>38</v>
      </c>
      <c r="O20" s="4" t="s">
        <v>38</v>
      </c>
      <c r="P20" s="4" t="s">
        <v>38</v>
      </c>
      <c r="Q20" s="4" t="s">
        <v>247</v>
      </c>
      <c r="R20" s="4" t="s">
        <v>44</v>
      </c>
    </row>
    <row r="21" spans="1:18" x14ac:dyDescent="0.3">
      <c r="A21" t="str" cm="1">
        <f t="array" ref="A21">IFERROR(
  _xlfn.TEXTJOIN(", ", TRUE,
    _xlfn._xlws.FILTER(copy_IDs!A:A, copy_IDs!B:B = B21)
  ),
  ""
)</f>
        <v/>
      </c>
      <c r="B21" t="s">
        <v>485</v>
      </c>
      <c r="C21" s="4" t="s">
        <v>255</v>
      </c>
      <c r="D21" t="s">
        <v>254</v>
      </c>
      <c r="E21" s="4" t="s">
        <v>38</v>
      </c>
      <c r="F21" s="4" t="s">
        <v>247</v>
      </c>
      <c r="G21" s="4" t="s">
        <v>247</v>
      </c>
      <c r="H21" s="4" t="s">
        <v>38</v>
      </c>
      <c r="I21" s="4" t="s">
        <v>38</v>
      </c>
      <c r="J21" s="4" t="s">
        <v>38</v>
      </c>
      <c r="K21" s="4" t="s">
        <v>38</v>
      </c>
      <c r="L21" s="4" t="s">
        <v>38</v>
      </c>
      <c r="M21" s="4" t="s">
        <v>38</v>
      </c>
      <c r="N21" s="4" t="s">
        <v>38</v>
      </c>
      <c r="O21" s="4" t="s">
        <v>36</v>
      </c>
      <c r="P21" s="4" t="s">
        <v>38</v>
      </c>
      <c r="Q21" s="4" t="s">
        <v>247</v>
      </c>
      <c r="R21" s="4" t="s">
        <v>44</v>
      </c>
    </row>
    <row r="22" spans="1:18" x14ac:dyDescent="0.3">
      <c r="A22" t="str" cm="1">
        <f t="array" ref="A22">IFERROR(
  _xlfn.TEXTJOIN(", ", TRUE,
    _xlfn._xlws.FILTER(copy_IDs!A:A, copy_IDs!B:B = B22)
  ),
  ""
)</f>
        <v/>
      </c>
      <c r="B22" t="s">
        <v>484</v>
      </c>
      <c r="C22" s="4" t="s">
        <v>255</v>
      </c>
      <c r="D22" t="s">
        <v>254</v>
      </c>
      <c r="E22" s="4" t="s">
        <v>38</v>
      </c>
      <c r="F22" s="4" t="s">
        <v>247</v>
      </c>
      <c r="G22" s="4" t="s">
        <v>247</v>
      </c>
      <c r="H22" s="4" t="s">
        <v>38</v>
      </c>
      <c r="I22" s="4" t="s">
        <v>38</v>
      </c>
      <c r="J22" s="4" t="s">
        <v>38</v>
      </c>
      <c r="K22" s="4" t="s">
        <v>38</v>
      </c>
      <c r="L22" s="4" t="s">
        <v>38</v>
      </c>
      <c r="M22" s="4" t="s">
        <v>38</v>
      </c>
      <c r="N22" s="4" t="s">
        <v>38</v>
      </c>
      <c r="O22" s="4" t="s">
        <v>36</v>
      </c>
      <c r="P22" s="4" t="s">
        <v>38</v>
      </c>
      <c r="Q22" s="4" t="s">
        <v>247</v>
      </c>
      <c r="R22" s="4" t="s">
        <v>44</v>
      </c>
    </row>
    <row r="23" spans="1:18" x14ac:dyDescent="0.3">
      <c r="A23" t="str" cm="1">
        <f t="array" ref="A23">IFERROR(
  _xlfn.TEXTJOIN(", ", TRUE,
    _xlfn._xlws.FILTER(copy_IDs!A:A, copy_IDs!B:B = B23)
  ),
  ""
)</f>
        <v/>
      </c>
      <c r="B23" t="s">
        <v>483</v>
      </c>
      <c r="C23" s="4" t="s">
        <v>255</v>
      </c>
      <c r="D23" t="s">
        <v>254</v>
      </c>
      <c r="E23" s="4" t="s">
        <v>38</v>
      </c>
      <c r="F23" s="4" t="s">
        <v>247</v>
      </c>
      <c r="G23" s="4" t="s">
        <v>247</v>
      </c>
      <c r="H23" s="4" t="s">
        <v>38</v>
      </c>
      <c r="I23" s="4" t="s">
        <v>38</v>
      </c>
      <c r="J23" s="4" t="s">
        <v>38</v>
      </c>
      <c r="K23" s="4" t="s">
        <v>38</v>
      </c>
      <c r="L23" s="4" t="s">
        <v>38</v>
      </c>
      <c r="M23" s="4" t="s">
        <v>38</v>
      </c>
      <c r="N23" s="4" t="s">
        <v>38</v>
      </c>
      <c r="O23" s="4" t="s">
        <v>36</v>
      </c>
      <c r="P23" s="4" t="s">
        <v>38</v>
      </c>
      <c r="Q23" s="4" t="s">
        <v>247</v>
      </c>
      <c r="R23" s="4" t="s">
        <v>44</v>
      </c>
    </row>
    <row r="24" spans="1:18" x14ac:dyDescent="0.3">
      <c r="A24" t="str" cm="1">
        <f t="array" ref="A24">IFERROR(
  _xlfn.TEXTJOIN(", ", TRUE,
    _xlfn._xlws.FILTER(copy_IDs!A:A, copy_IDs!B:B = B24)
  ),
  ""
)</f>
        <v/>
      </c>
      <c r="B24" t="s">
        <v>482</v>
      </c>
      <c r="C24" s="4" t="s">
        <v>255</v>
      </c>
      <c r="D24" t="s">
        <v>254</v>
      </c>
      <c r="E24" s="4" t="s">
        <v>38</v>
      </c>
      <c r="F24" s="4" t="s">
        <v>247</v>
      </c>
      <c r="G24" s="4" t="s">
        <v>247</v>
      </c>
      <c r="H24" s="4" t="s">
        <v>38</v>
      </c>
      <c r="I24" s="4" t="s">
        <v>38</v>
      </c>
      <c r="J24" s="4" t="s">
        <v>38</v>
      </c>
      <c r="K24" s="4" t="s">
        <v>38</v>
      </c>
      <c r="L24" s="4" t="s">
        <v>38</v>
      </c>
      <c r="M24" s="4" t="s">
        <v>38</v>
      </c>
      <c r="N24" s="4" t="s">
        <v>38</v>
      </c>
      <c r="O24" s="4" t="s">
        <v>36</v>
      </c>
      <c r="P24" s="4" t="s">
        <v>38</v>
      </c>
      <c r="Q24" s="4" t="s">
        <v>247</v>
      </c>
      <c r="R24" s="4" t="s">
        <v>44</v>
      </c>
    </row>
    <row r="25" spans="1:18" x14ac:dyDescent="0.3">
      <c r="A25" t="str" cm="1">
        <f t="array" ref="A25">IFERROR(
  _xlfn.TEXTJOIN(", ", TRUE,
    _xlfn._xlws.FILTER(copy_IDs!A:A, copy_IDs!B:B = B25)
  ),
  ""
)</f>
        <v/>
      </c>
      <c r="B25" t="s">
        <v>481</v>
      </c>
      <c r="C25" s="4" t="s">
        <v>255</v>
      </c>
      <c r="D25" t="s">
        <v>254</v>
      </c>
      <c r="E25" s="4" t="s">
        <v>38</v>
      </c>
      <c r="F25" s="4" t="s">
        <v>247</v>
      </c>
      <c r="G25" s="4" t="s">
        <v>247</v>
      </c>
      <c r="H25" s="4" t="s">
        <v>38</v>
      </c>
      <c r="I25" s="4" t="s">
        <v>38</v>
      </c>
      <c r="J25" s="4" t="s">
        <v>38</v>
      </c>
      <c r="K25" s="4" t="s">
        <v>38</v>
      </c>
      <c r="L25" s="4" t="s">
        <v>38</v>
      </c>
      <c r="M25" s="4" t="s">
        <v>38</v>
      </c>
      <c r="N25" s="4" t="s">
        <v>38</v>
      </c>
      <c r="O25" s="4" t="s">
        <v>36</v>
      </c>
      <c r="P25" s="4" t="s">
        <v>38</v>
      </c>
      <c r="Q25" s="4" t="s">
        <v>247</v>
      </c>
      <c r="R25" s="4" t="s">
        <v>44</v>
      </c>
    </row>
    <row r="26" spans="1:18" x14ac:dyDescent="0.3">
      <c r="A26" t="str" cm="1">
        <f t="array" ref="A26">IFERROR(
  _xlfn.TEXTJOIN(", ", TRUE,
    _xlfn._xlws.FILTER(copy_IDs!A:A, copy_IDs!B:B = B26)
  ),
  ""
)</f>
        <v/>
      </c>
      <c r="B26" t="s">
        <v>480</v>
      </c>
      <c r="C26" s="4" t="s">
        <v>255</v>
      </c>
      <c r="D26" t="s">
        <v>254</v>
      </c>
      <c r="E26" s="4" t="s">
        <v>38</v>
      </c>
      <c r="F26" s="4" t="s">
        <v>247</v>
      </c>
      <c r="G26" s="4" t="s">
        <v>247</v>
      </c>
      <c r="H26" s="4" t="s">
        <v>38</v>
      </c>
      <c r="I26" s="4" t="s">
        <v>38</v>
      </c>
      <c r="J26" s="4" t="s">
        <v>38</v>
      </c>
      <c r="K26" s="4" t="s">
        <v>38</v>
      </c>
      <c r="L26" s="4" t="s">
        <v>38</v>
      </c>
      <c r="M26" s="4" t="s">
        <v>38</v>
      </c>
      <c r="N26" s="4" t="s">
        <v>38</v>
      </c>
      <c r="O26" s="4" t="s">
        <v>36</v>
      </c>
      <c r="P26" s="4" t="s">
        <v>38</v>
      </c>
      <c r="Q26" s="4" t="s">
        <v>247</v>
      </c>
      <c r="R26" s="4" t="s">
        <v>44</v>
      </c>
    </row>
    <row r="27" spans="1:18" x14ac:dyDescent="0.3">
      <c r="A27" t="str" cm="1">
        <f t="array" ref="A27">IFERROR(
  _xlfn.TEXTJOIN(", ", TRUE,
    _xlfn._xlws.FILTER(copy_IDs!A:A, copy_IDs!B:B = B27)
  ),
  ""
)</f>
        <v/>
      </c>
      <c r="B27" s="30" t="s">
        <v>479</v>
      </c>
      <c r="C27" s="4">
        <v>2</v>
      </c>
      <c r="D27" s="30" t="s">
        <v>275</v>
      </c>
      <c r="E27" s="4">
        <v>1</v>
      </c>
      <c r="F27" s="4" t="s">
        <v>37</v>
      </c>
      <c r="G27" s="4" t="s">
        <v>37</v>
      </c>
      <c r="H27" s="4" t="s">
        <v>37</v>
      </c>
      <c r="I27" s="4" t="s">
        <v>37</v>
      </c>
      <c r="J27" s="4" t="s">
        <v>36</v>
      </c>
      <c r="K27" s="4" t="s">
        <v>36</v>
      </c>
      <c r="L27" s="4">
        <v>24</v>
      </c>
      <c r="M27" s="4" t="s">
        <v>36</v>
      </c>
      <c r="N27" s="4" t="s">
        <v>38</v>
      </c>
      <c r="O27" s="4" t="s">
        <v>36</v>
      </c>
      <c r="P27" s="4" t="s">
        <v>201</v>
      </c>
      <c r="Q27" s="4" t="s">
        <v>247</v>
      </c>
      <c r="R27" s="4" t="s">
        <v>44</v>
      </c>
    </row>
    <row r="28" spans="1:18" x14ac:dyDescent="0.3">
      <c r="A28" t="str" cm="1">
        <f t="array" ref="A28">IFERROR(
  _xlfn.TEXTJOIN(", ", TRUE,
    _xlfn._xlws.FILTER(copy_IDs!A:A, copy_IDs!B:B = B28)
  ),
  ""
)</f>
        <v>JG102, JG116, JG150</v>
      </c>
      <c r="B28" s="30" t="s">
        <v>478</v>
      </c>
      <c r="C28" s="4">
        <v>2</v>
      </c>
      <c r="D28" s="30" t="s">
        <v>33</v>
      </c>
      <c r="E28" s="4">
        <v>1</v>
      </c>
      <c r="F28" s="4" t="s">
        <v>37</v>
      </c>
      <c r="G28" s="4" t="s">
        <v>37</v>
      </c>
      <c r="H28" s="4" t="s">
        <v>37</v>
      </c>
      <c r="I28" s="4" t="s">
        <v>37</v>
      </c>
      <c r="J28" s="4" t="s">
        <v>36</v>
      </c>
      <c r="K28" s="4" t="s">
        <v>36</v>
      </c>
      <c r="L28" s="4">
        <v>24</v>
      </c>
      <c r="M28" s="4" t="s">
        <v>36</v>
      </c>
      <c r="N28" s="4" t="s">
        <v>38</v>
      </c>
      <c r="O28" s="4" t="s">
        <v>36</v>
      </c>
      <c r="P28" s="4" t="s">
        <v>201</v>
      </c>
      <c r="Q28" s="4" t="s">
        <v>40</v>
      </c>
      <c r="R28" s="4" t="s">
        <v>44</v>
      </c>
    </row>
    <row r="29" spans="1:18" x14ac:dyDescent="0.3">
      <c r="A29" t="str" cm="1">
        <f t="array" ref="A29">IFERROR(
  _xlfn.TEXTJOIN(", ", TRUE,
    _xlfn._xlws.FILTER(copy_IDs!A:A, copy_IDs!B:B = B29)
  ),
  ""
)</f>
        <v>JG95</v>
      </c>
      <c r="B29" s="30" t="s">
        <v>477</v>
      </c>
      <c r="C29" s="4">
        <v>3</v>
      </c>
      <c r="D29" s="30" t="s">
        <v>34</v>
      </c>
      <c r="E29" s="4">
        <v>30</v>
      </c>
      <c r="F29" s="4" t="s">
        <v>36</v>
      </c>
      <c r="G29" s="4" t="s">
        <v>36</v>
      </c>
      <c r="H29" s="4" t="s">
        <v>36</v>
      </c>
      <c r="I29" s="4" t="s">
        <v>36</v>
      </c>
      <c r="J29" s="4" t="s">
        <v>37</v>
      </c>
      <c r="K29" s="4" t="s">
        <v>36</v>
      </c>
      <c r="L29" s="4">
        <v>5</v>
      </c>
      <c r="M29" s="4" t="s">
        <v>36</v>
      </c>
      <c r="N29" s="4" t="s">
        <v>38</v>
      </c>
      <c r="O29" s="4" t="s">
        <v>36</v>
      </c>
      <c r="P29" s="4" t="s">
        <v>204</v>
      </c>
      <c r="Q29" s="4" t="s">
        <v>43</v>
      </c>
      <c r="R29" s="4" t="s">
        <v>45</v>
      </c>
    </row>
    <row r="30" spans="1:18" x14ac:dyDescent="0.3">
      <c r="A30" t="str" cm="1">
        <f t="array" ref="A30">IFERROR(
  _xlfn.TEXTJOIN(", ", TRUE,
    _xlfn._xlws.FILTER(copy_IDs!A:A, copy_IDs!B:B = B30)
  ),
  ""
)</f>
        <v/>
      </c>
      <c r="B30" s="30" t="s">
        <v>476</v>
      </c>
      <c r="C30" s="4">
        <v>3</v>
      </c>
      <c r="D30" s="30" t="s">
        <v>275</v>
      </c>
      <c r="E30" s="4">
        <v>30</v>
      </c>
      <c r="F30" s="4" t="s">
        <v>36</v>
      </c>
      <c r="G30" s="4" t="s">
        <v>36</v>
      </c>
      <c r="H30" s="4" t="s">
        <v>36</v>
      </c>
      <c r="I30" s="4" t="s">
        <v>36</v>
      </c>
      <c r="J30" s="4" t="s">
        <v>37</v>
      </c>
      <c r="K30" s="4" t="s">
        <v>36</v>
      </c>
      <c r="L30" s="4">
        <v>5</v>
      </c>
      <c r="M30" s="4" t="s">
        <v>36</v>
      </c>
      <c r="N30" s="4" t="s">
        <v>38</v>
      </c>
      <c r="O30" s="4" t="s">
        <v>36</v>
      </c>
      <c r="P30" s="4" t="s">
        <v>204</v>
      </c>
      <c r="Q30" s="4" t="s">
        <v>247</v>
      </c>
      <c r="R30" s="4" t="s">
        <v>44</v>
      </c>
    </row>
    <row r="31" spans="1:18" x14ac:dyDescent="0.3">
      <c r="A31" t="str" cm="1">
        <f t="array" ref="A31">IFERROR(
  _xlfn.TEXTJOIN(", ", TRUE,
    _xlfn._xlws.FILTER(copy_IDs!A:A, copy_IDs!B:B = B31)
  ),
  ""
)</f>
        <v>JG103, JG120, JG151</v>
      </c>
      <c r="B31" s="30" t="s">
        <v>475</v>
      </c>
      <c r="C31" s="4">
        <v>3</v>
      </c>
      <c r="D31" s="30" t="s">
        <v>33</v>
      </c>
      <c r="E31" s="4">
        <v>120</v>
      </c>
      <c r="F31" s="4" t="s">
        <v>36</v>
      </c>
      <c r="G31" s="4" t="s">
        <v>36</v>
      </c>
      <c r="H31" s="4" t="s">
        <v>36</v>
      </c>
      <c r="I31" s="4" t="s">
        <v>36</v>
      </c>
      <c r="J31" s="4" t="s">
        <v>37</v>
      </c>
      <c r="K31" s="4" t="s">
        <v>36</v>
      </c>
      <c r="L31" s="4">
        <v>12</v>
      </c>
      <c r="M31" s="4" t="s">
        <v>36</v>
      </c>
      <c r="N31" s="4" t="s">
        <v>38</v>
      </c>
      <c r="O31" s="4" t="s">
        <v>36</v>
      </c>
      <c r="P31" s="4" t="s">
        <v>204</v>
      </c>
      <c r="Q31" s="4" t="s">
        <v>40</v>
      </c>
      <c r="R31" s="4" t="s">
        <v>44</v>
      </c>
    </row>
    <row r="32" spans="1:18" x14ac:dyDescent="0.3">
      <c r="A32" t="str" cm="1">
        <f t="array" ref="A32">IFERROR(
  _xlfn.TEXTJOIN(", ", TRUE,
    _xlfn._xlws.FILTER(copy_IDs!A:A, copy_IDs!B:B = B32)
  ),
  ""
)</f>
        <v>JG96</v>
      </c>
      <c r="B32" s="30" t="s">
        <v>474</v>
      </c>
      <c r="C32" s="4">
        <v>4</v>
      </c>
      <c r="D32" s="30" t="s">
        <v>34</v>
      </c>
      <c r="E32" s="4">
        <v>3</v>
      </c>
      <c r="F32" s="4" t="s">
        <v>36</v>
      </c>
      <c r="G32" s="4" t="s">
        <v>36</v>
      </c>
      <c r="H32" s="4" t="s">
        <v>37</v>
      </c>
      <c r="I32" s="4" t="s">
        <v>37</v>
      </c>
      <c r="J32" s="4" t="s">
        <v>36</v>
      </c>
      <c r="K32" s="4" t="s">
        <v>36</v>
      </c>
      <c r="L32" s="4">
        <v>13</v>
      </c>
      <c r="M32" s="4" t="s">
        <v>36</v>
      </c>
      <c r="N32" s="4" t="s">
        <v>38</v>
      </c>
      <c r="O32" s="4" t="s">
        <v>36</v>
      </c>
      <c r="P32" s="4" t="s">
        <v>201</v>
      </c>
      <c r="Q32" s="4" t="s">
        <v>43</v>
      </c>
      <c r="R32" s="4" t="s">
        <v>45</v>
      </c>
    </row>
    <row r="33" spans="1:18" x14ac:dyDescent="0.3">
      <c r="A33" t="str" cm="1">
        <f t="array" ref="A33">IFERROR(
  _xlfn.TEXTJOIN(", ", TRUE,
    _xlfn._xlws.FILTER(copy_IDs!A:A, copy_IDs!B:B = B33)
  ),
  ""
)</f>
        <v/>
      </c>
      <c r="B33" s="30" t="s">
        <v>473</v>
      </c>
      <c r="C33" s="4">
        <v>4</v>
      </c>
      <c r="D33" s="30" t="s">
        <v>275</v>
      </c>
      <c r="E33" s="4">
        <v>3</v>
      </c>
      <c r="F33" s="4" t="s">
        <v>36</v>
      </c>
      <c r="G33" s="4" t="s">
        <v>36</v>
      </c>
      <c r="H33" s="4" t="s">
        <v>37</v>
      </c>
      <c r="I33" s="4" t="s">
        <v>37</v>
      </c>
      <c r="J33" s="4" t="s">
        <v>36</v>
      </c>
      <c r="K33" s="4" t="s">
        <v>36</v>
      </c>
      <c r="L33" s="4">
        <v>13</v>
      </c>
      <c r="M33" s="4" t="s">
        <v>36</v>
      </c>
      <c r="N33" s="4" t="s">
        <v>38</v>
      </c>
      <c r="O33" s="4" t="s">
        <v>36</v>
      </c>
      <c r="P33" s="4" t="s">
        <v>203</v>
      </c>
      <c r="Q33" s="4" t="s">
        <v>247</v>
      </c>
      <c r="R33" s="4" t="s">
        <v>44</v>
      </c>
    </row>
    <row r="34" spans="1:18" x14ac:dyDescent="0.3">
      <c r="A34" t="str" cm="1">
        <f t="array" ref="A34">IFERROR(
  _xlfn.TEXTJOIN(", ", TRUE,
    _xlfn._xlws.FILTER(copy_IDs!A:A, copy_IDs!B:B = B34)
  ),
  ""
)</f>
        <v>JG104, JG119, JG147</v>
      </c>
      <c r="B34" s="30" t="s">
        <v>472</v>
      </c>
      <c r="C34" s="4">
        <v>4</v>
      </c>
      <c r="D34" s="30" t="s">
        <v>33</v>
      </c>
      <c r="E34" s="4">
        <v>1</v>
      </c>
      <c r="F34" s="4" t="s">
        <v>37</v>
      </c>
      <c r="G34" s="4" t="s">
        <v>37</v>
      </c>
      <c r="H34" s="4" t="s">
        <v>37</v>
      </c>
      <c r="I34" s="4" t="s">
        <v>37</v>
      </c>
      <c r="J34" s="4" t="s">
        <v>36</v>
      </c>
      <c r="K34" s="4" t="s">
        <v>36</v>
      </c>
      <c r="L34" s="4">
        <v>24</v>
      </c>
      <c r="M34" s="4" t="s">
        <v>36</v>
      </c>
      <c r="N34" s="4" t="s">
        <v>38</v>
      </c>
      <c r="O34" s="4" t="s">
        <v>36</v>
      </c>
      <c r="P34" s="4" t="s">
        <v>201</v>
      </c>
      <c r="Q34" s="4" t="s">
        <v>41</v>
      </c>
      <c r="R34" s="4" t="s">
        <v>44</v>
      </c>
    </row>
    <row r="35" spans="1:18" x14ac:dyDescent="0.3">
      <c r="A35" t="str" cm="1">
        <f t="array" ref="A35">IFERROR(
  _xlfn.TEXTJOIN(", ", TRUE,
    _xlfn._xlws.FILTER(copy_IDs!A:A, copy_IDs!B:B = B35)
  ),
  ""
)</f>
        <v>JG97</v>
      </c>
      <c r="B35" s="30" t="s">
        <v>471</v>
      </c>
      <c r="C35" s="4">
        <v>5</v>
      </c>
      <c r="D35" s="30" t="s">
        <v>34</v>
      </c>
      <c r="E35" s="4">
        <v>2</v>
      </c>
      <c r="F35" s="4" t="s">
        <v>36</v>
      </c>
      <c r="G35" s="4" t="s">
        <v>37</v>
      </c>
      <c r="H35" s="4" t="s">
        <v>37</v>
      </c>
      <c r="I35" s="4" t="s">
        <v>37</v>
      </c>
      <c r="J35" s="4" t="s">
        <v>36</v>
      </c>
      <c r="K35" s="4" t="s">
        <v>36</v>
      </c>
      <c r="L35" s="4">
        <v>10</v>
      </c>
      <c r="M35" s="4" t="s">
        <v>36</v>
      </c>
      <c r="N35" s="4" t="s">
        <v>38</v>
      </c>
      <c r="O35" s="4" t="s">
        <v>36</v>
      </c>
      <c r="P35" s="4" t="s">
        <v>201</v>
      </c>
      <c r="Q35" s="4" t="s">
        <v>42</v>
      </c>
      <c r="R35" s="4" t="s">
        <v>45</v>
      </c>
    </row>
    <row r="36" spans="1:18" x14ac:dyDescent="0.3">
      <c r="A36" t="str" cm="1">
        <f t="array" ref="A36">IFERROR(
  _xlfn.TEXTJOIN(", ", TRUE,
    _xlfn._xlws.FILTER(copy_IDs!A:A, copy_IDs!B:B = B36)
  ),
  ""
)</f>
        <v/>
      </c>
      <c r="B36" s="30" t="s">
        <v>470</v>
      </c>
      <c r="C36" s="4">
        <v>5</v>
      </c>
      <c r="D36" s="30" t="s">
        <v>275</v>
      </c>
      <c r="E36" s="4">
        <v>2</v>
      </c>
      <c r="F36" s="4" t="s">
        <v>36</v>
      </c>
      <c r="G36" s="4" t="s">
        <v>37</v>
      </c>
      <c r="H36" s="4" t="s">
        <v>37</v>
      </c>
      <c r="I36" s="4" t="s">
        <v>37</v>
      </c>
      <c r="J36" s="4" t="s">
        <v>36</v>
      </c>
      <c r="K36" s="4" t="s">
        <v>36</v>
      </c>
      <c r="L36" s="4">
        <v>10</v>
      </c>
      <c r="M36" s="4" t="s">
        <v>36</v>
      </c>
      <c r="N36" s="4" t="s">
        <v>38</v>
      </c>
      <c r="O36" s="4" t="s">
        <v>36</v>
      </c>
      <c r="P36" s="4" t="s">
        <v>201</v>
      </c>
      <c r="Q36" s="4" t="s">
        <v>247</v>
      </c>
      <c r="R36" s="4" t="s">
        <v>44</v>
      </c>
    </row>
    <row r="37" spans="1:18" x14ac:dyDescent="0.3">
      <c r="A37" t="str" cm="1">
        <f t="array" ref="A37">IFERROR(
  _xlfn.TEXTJOIN(", ", TRUE,
    _xlfn._xlws.FILTER(copy_IDs!A:A, copy_IDs!B:B = B37)
  ),
  ""
)</f>
        <v>JG105, JG121, JG148</v>
      </c>
      <c r="B37" s="30" t="s">
        <v>469</v>
      </c>
      <c r="C37" s="4">
        <v>5</v>
      </c>
      <c r="D37" s="30" t="s">
        <v>33</v>
      </c>
      <c r="E37" s="4">
        <v>7</v>
      </c>
      <c r="F37" s="4" t="s">
        <v>36</v>
      </c>
      <c r="G37" s="4" t="s">
        <v>36</v>
      </c>
      <c r="H37" s="4" t="s">
        <v>36</v>
      </c>
      <c r="I37" s="4" t="s">
        <v>36</v>
      </c>
      <c r="J37" s="4" t="s">
        <v>37</v>
      </c>
      <c r="K37" s="4" t="s">
        <v>36</v>
      </c>
      <c r="L37" s="4">
        <v>24</v>
      </c>
      <c r="M37" s="4" t="s">
        <v>36</v>
      </c>
      <c r="N37" s="4" t="s">
        <v>38</v>
      </c>
      <c r="O37" s="4" t="s">
        <v>36</v>
      </c>
      <c r="P37" s="4" t="s">
        <v>201</v>
      </c>
      <c r="Q37" s="4" t="s">
        <v>40</v>
      </c>
      <c r="R37" s="4" t="s">
        <v>44</v>
      </c>
    </row>
    <row r="38" spans="1:18" x14ac:dyDescent="0.3">
      <c r="A38" t="str" cm="1">
        <f t="array" ref="A38">IFERROR(
  _xlfn.TEXTJOIN(", ", TRUE,
    _xlfn._xlws.FILTER(copy_IDs!A:A, copy_IDs!B:B = B38)
  ),
  ""
)</f>
        <v>JG98</v>
      </c>
      <c r="B38" s="30" t="s">
        <v>468</v>
      </c>
      <c r="C38" s="4">
        <v>6</v>
      </c>
      <c r="D38" s="30" t="s">
        <v>34</v>
      </c>
      <c r="E38" s="4">
        <v>1</v>
      </c>
      <c r="F38" s="4" t="s">
        <v>37</v>
      </c>
      <c r="G38" s="4" t="s">
        <v>37</v>
      </c>
      <c r="H38" s="4" t="s">
        <v>37</v>
      </c>
      <c r="I38" s="4" t="s">
        <v>37</v>
      </c>
      <c r="J38" s="4" t="s">
        <v>36</v>
      </c>
      <c r="K38" s="4" t="s">
        <v>36</v>
      </c>
      <c r="L38" s="4">
        <v>10</v>
      </c>
      <c r="M38" s="4" t="s">
        <v>37</v>
      </c>
      <c r="N38" s="4" t="s">
        <v>38</v>
      </c>
      <c r="O38" s="4" t="s">
        <v>36</v>
      </c>
      <c r="P38" s="4" t="s">
        <v>202</v>
      </c>
      <c r="Q38" s="4" t="s">
        <v>39</v>
      </c>
      <c r="R38" s="4" t="s">
        <v>45</v>
      </c>
    </row>
    <row r="39" spans="1:18" x14ac:dyDescent="0.3">
      <c r="A39" t="str" cm="1">
        <f t="array" ref="A39">IFERROR(
  _xlfn.TEXTJOIN(", ", TRUE,
    _xlfn._xlws.FILTER(copy_IDs!A:A, copy_IDs!B:B = B39)
  ),
  ""
)</f>
        <v/>
      </c>
      <c r="B39" s="30" t="s">
        <v>467</v>
      </c>
      <c r="C39" s="4">
        <v>6</v>
      </c>
      <c r="D39" s="30" t="s">
        <v>275</v>
      </c>
      <c r="E39" s="4">
        <v>1</v>
      </c>
      <c r="F39" s="4" t="s">
        <v>37</v>
      </c>
      <c r="G39" s="4" t="s">
        <v>37</v>
      </c>
      <c r="H39" s="4" t="s">
        <v>37</v>
      </c>
      <c r="I39" s="4" t="s">
        <v>37</v>
      </c>
      <c r="J39" s="4" t="s">
        <v>36</v>
      </c>
      <c r="K39" s="4" t="s">
        <v>36</v>
      </c>
      <c r="L39" s="4">
        <v>10</v>
      </c>
      <c r="M39" s="4" t="s">
        <v>37</v>
      </c>
      <c r="N39" s="4" t="s">
        <v>38</v>
      </c>
      <c r="O39" s="4" t="s">
        <v>36</v>
      </c>
      <c r="P39" s="4" t="s">
        <v>202</v>
      </c>
      <c r="Q39" s="4" t="s">
        <v>247</v>
      </c>
      <c r="R39" s="4" t="s">
        <v>44</v>
      </c>
    </row>
    <row r="40" spans="1:18" x14ac:dyDescent="0.3">
      <c r="A40" t="str" cm="1">
        <f t="array" ref="A40">IFERROR(
  _xlfn.TEXTJOIN(", ", TRUE,
    _xlfn._xlws.FILTER(copy_IDs!A:A, copy_IDs!B:B = B40)
  ),
  ""
)</f>
        <v>JG106, JG117, JG145</v>
      </c>
      <c r="B40" s="30" t="s">
        <v>466</v>
      </c>
      <c r="C40" s="4">
        <v>6</v>
      </c>
      <c r="D40" s="30" t="s">
        <v>33</v>
      </c>
      <c r="E40" s="4">
        <v>1</v>
      </c>
      <c r="F40" s="4" t="s">
        <v>37</v>
      </c>
      <c r="G40" s="4" t="s">
        <v>37</v>
      </c>
      <c r="H40" s="4" t="s">
        <v>37</v>
      </c>
      <c r="I40" s="4" t="s">
        <v>37</v>
      </c>
      <c r="J40" s="4" t="s">
        <v>36</v>
      </c>
      <c r="K40" s="4" t="s">
        <v>36</v>
      </c>
      <c r="L40" s="4" t="s">
        <v>38</v>
      </c>
      <c r="M40" s="4" t="s">
        <v>37</v>
      </c>
      <c r="N40" s="4" t="s">
        <v>38</v>
      </c>
      <c r="O40" s="4" t="s">
        <v>36</v>
      </c>
      <c r="P40" s="4" t="s">
        <v>202</v>
      </c>
      <c r="Q40" s="4" t="s">
        <v>39</v>
      </c>
      <c r="R40" s="4" t="s">
        <v>44</v>
      </c>
    </row>
    <row r="41" spans="1:18" x14ac:dyDescent="0.3">
      <c r="A41" t="str" cm="1">
        <f t="array" ref="A41">IFERROR(
  _xlfn.TEXTJOIN(", ", TRUE,
    _xlfn._xlws.FILTER(copy_IDs!A:A, copy_IDs!B:B = B41)
  ),
  ""
)</f>
        <v>JG99</v>
      </c>
      <c r="B41" s="30" t="s">
        <v>465</v>
      </c>
      <c r="C41" s="4">
        <v>7</v>
      </c>
      <c r="D41" s="30" t="s">
        <v>34</v>
      </c>
      <c r="E41" s="4">
        <v>5</v>
      </c>
      <c r="F41" s="4" t="s">
        <v>36</v>
      </c>
      <c r="G41" s="4" t="s">
        <v>36</v>
      </c>
      <c r="H41" s="4" t="s">
        <v>36</v>
      </c>
      <c r="I41" s="4" t="s">
        <v>37</v>
      </c>
      <c r="J41" s="4" t="s">
        <v>36</v>
      </c>
      <c r="K41" s="4" t="s">
        <v>36</v>
      </c>
      <c r="L41" s="4">
        <v>1</v>
      </c>
      <c r="M41" s="4" t="s">
        <v>37</v>
      </c>
      <c r="N41" s="4" t="s">
        <v>38</v>
      </c>
      <c r="O41" s="4" t="s">
        <v>36</v>
      </c>
      <c r="P41" s="4" t="s">
        <v>200</v>
      </c>
      <c r="Q41" s="4" t="s">
        <v>39</v>
      </c>
      <c r="R41" s="4" t="s">
        <v>45</v>
      </c>
    </row>
    <row r="42" spans="1:18" x14ac:dyDescent="0.3">
      <c r="A42" t="str" cm="1">
        <f t="array" ref="A42">IFERROR(
  _xlfn.TEXTJOIN(", ", TRUE,
    _xlfn._xlws.FILTER(copy_IDs!A:A, copy_IDs!B:B = B42)
  ),
  ""
)</f>
        <v/>
      </c>
      <c r="B42" s="30" t="s">
        <v>464</v>
      </c>
      <c r="C42" s="4">
        <v>7</v>
      </c>
      <c r="D42" s="30" t="s">
        <v>275</v>
      </c>
      <c r="E42" s="4">
        <v>5</v>
      </c>
      <c r="F42" s="4" t="s">
        <v>36</v>
      </c>
      <c r="G42" s="4" t="s">
        <v>36</v>
      </c>
      <c r="H42" s="4" t="s">
        <v>36</v>
      </c>
      <c r="I42" s="4" t="s">
        <v>36</v>
      </c>
      <c r="J42" s="4" t="s">
        <v>37</v>
      </c>
      <c r="K42" s="4" t="s">
        <v>36</v>
      </c>
      <c r="L42" s="4">
        <v>12</v>
      </c>
      <c r="M42" s="4" t="s">
        <v>37</v>
      </c>
      <c r="N42" s="4" t="s">
        <v>38</v>
      </c>
      <c r="O42" s="4" t="s">
        <v>36</v>
      </c>
      <c r="P42" s="4" t="s">
        <v>200</v>
      </c>
      <c r="Q42" s="4" t="s">
        <v>247</v>
      </c>
      <c r="R42" s="4" t="s">
        <v>44</v>
      </c>
    </row>
    <row r="43" spans="1:18" x14ac:dyDescent="0.3">
      <c r="A43" t="str" cm="1">
        <f t="array" ref="A43">IFERROR(
  _xlfn.TEXTJOIN(", ", TRUE,
    _xlfn._xlws.FILTER(copy_IDs!A:A, copy_IDs!B:B = B43)
  ),
  ""
)</f>
        <v>JG107, JG118, JG146</v>
      </c>
      <c r="B43" s="30" t="s">
        <v>463</v>
      </c>
      <c r="C43" s="4">
        <v>7</v>
      </c>
      <c r="D43" s="30" t="s">
        <v>33</v>
      </c>
      <c r="E43" s="4">
        <v>5</v>
      </c>
      <c r="F43" s="4" t="s">
        <v>36</v>
      </c>
      <c r="G43" s="4" t="s">
        <v>36</v>
      </c>
      <c r="H43" s="4" t="s">
        <v>36</v>
      </c>
      <c r="I43" s="4" t="s">
        <v>37</v>
      </c>
      <c r="J43" s="4" t="s">
        <v>36</v>
      </c>
      <c r="K43" s="4" t="s">
        <v>36</v>
      </c>
      <c r="L43" s="4" t="s">
        <v>38</v>
      </c>
      <c r="M43" s="4" t="s">
        <v>37</v>
      </c>
      <c r="N43" s="4" t="s">
        <v>38</v>
      </c>
      <c r="O43" s="4" t="s">
        <v>36</v>
      </c>
      <c r="P43" s="4" t="s">
        <v>200</v>
      </c>
      <c r="Q43" s="4" t="s">
        <v>39</v>
      </c>
      <c r="R43" s="4" t="s">
        <v>44</v>
      </c>
    </row>
    <row r="44" spans="1:18" x14ac:dyDescent="0.3">
      <c r="A44" t="str" cm="1">
        <f t="array" ref="A44">IFERROR(
  _xlfn.TEXTJOIN(", ", TRUE,
    _xlfn._xlws.FILTER(copy_IDs!A:A, copy_IDs!B:B = B44)
  ),
  ""
)</f>
        <v>JG100</v>
      </c>
      <c r="B44" s="30" t="s">
        <v>462</v>
      </c>
      <c r="C44" s="4">
        <v>8</v>
      </c>
      <c r="D44" s="30" t="s">
        <v>34</v>
      </c>
      <c r="E44" s="4">
        <v>9</v>
      </c>
      <c r="F44" s="4" t="s">
        <v>36</v>
      </c>
      <c r="G44" s="4" t="s">
        <v>36</v>
      </c>
      <c r="H44" s="4" t="s">
        <v>36</v>
      </c>
      <c r="I44" s="4" t="s">
        <v>36</v>
      </c>
      <c r="J44" s="4" t="s">
        <v>37</v>
      </c>
      <c r="K44" s="4" t="s">
        <v>36</v>
      </c>
      <c r="L44" s="4">
        <v>11</v>
      </c>
      <c r="M44" s="4" t="s">
        <v>36</v>
      </c>
      <c r="N44" s="4" t="s">
        <v>38</v>
      </c>
      <c r="O44" s="4" t="s">
        <v>36</v>
      </c>
      <c r="P44" s="4" t="s">
        <v>203</v>
      </c>
      <c r="Q44" s="4" t="s">
        <v>42</v>
      </c>
      <c r="R44" s="4" t="s">
        <v>45</v>
      </c>
    </row>
    <row r="45" spans="1:18" x14ac:dyDescent="0.3">
      <c r="A45" t="str" cm="1">
        <f t="array" ref="A45">IFERROR(
  _xlfn.TEXTJOIN(", ", TRUE,
    _xlfn._xlws.FILTER(copy_IDs!A:A, copy_IDs!B:B = B45)
  ),
  ""
)</f>
        <v/>
      </c>
      <c r="B45" s="30" t="s">
        <v>461</v>
      </c>
      <c r="C45" s="4">
        <v>8</v>
      </c>
      <c r="D45" s="30" t="s">
        <v>275</v>
      </c>
      <c r="E45" s="4">
        <v>9</v>
      </c>
      <c r="F45" s="4" t="s">
        <v>36</v>
      </c>
      <c r="G45" s="4" t="s">
        <v>36</v>
      </c>
      <c r="H45" s="4" t="s">
        <v>36</v>
      </c>
      <c r="I45" s="4" t="s">
        <v>36</v>
      </c>
      <c r="J45" s="4" t="s">
        <v>37</v>
      </c>
      <c r="K45" s="31" t="s">
        <v>36</v>
      </c>
      <c r="L45" s="4">
        <v>11</v>
      </c>
      <c r="M45" s="4" t="s">
        <v>36</v>
      </c>
      <c r="N45" s="4" t="s">
        <v>38</v>
      </c>
      <c r="O45" s="4" t="s">
        <v>36</v>
      </c>
      <c r="P45" s="4" t="s">
        <v>204</v>
      </c>
      <c r="Q45" s="4" t="s">
        <v>247</v>
      </c>
      <c r="R45" s="4" t="s">
        <v>44</v>
      </c>
    </row>
    <row r="46" spans="1:18" x14ac:dyDescent="0.3">
      <c r="A46" t="str" cm="1">
        <f t="array" ref="A46">IFERROR(
  _xlfn.TEXTJOIN(", ", TRUE,
    _xlfn._xlws.FILTER(copy_IDs!A:A, copy_IDs!B:B = B46)
  ),
  ""
)</f>
        <v>JG108, JG122, JG149</v>
      </c>
      <c r="B46" s="30" t="s">
        <v>460</v>
      </c>
      <c r="C46" s="4">
        <v>8</v>
      </c>
      <c r="D46" s="30" t="s">
        <v>33</v>
      </c>
      <c r="E46" s="4">
        <v>9</v>
      </c>
      <c r="F46" s="4" t="s">
        <v>36</v>
      </c>
      <c r="G46" s="4" t="s">
        <v>36</v>
      </c>
      <c r="H46" s="4" t="s">
        <v>36</v>
      </c>
      <c r="I46" s="4" t="s">
        <v>36</v>
      </c>
      <c r="J46" s="4" t="s">
        <v>37</v>
      </c>
      <c r="K46" s="4" t="s">
        <v>36</v>
      </c>
      <c r="L46" s="4" t="s">
        <v>38</v>
      </c>
      <c r="M46" s="4" t="s">
        <v>36</v>
      </c>
      <c r="N46" s="4" t="s">
        <v>38</v>
      </c>
      <c r="O46" s="4" t="s">
        <v>36</v>
      </c>
      <c r="P46" s="4" t="s">
        <v>203</v>
      </c>
      <c r="Q46" s="4" t="s">
        <v>40</v>
      </c>
      <c r="R46" s="4" t="s">
        <v>44</v>
      </c>
    </row>
    <row r="47" spans="1:18" x14ac:dyDescent="0.3">
      <c r="A47" t="str" cm="1">
        <f t="array" ref="A47">IFERROR(
  _xlfn.TEXTJOIN(", ", TRUE,
    _xlfn._xlws.FILTER(copy_IDs!A:A, copy_IDs!B:B = B47)
  ),
  ""
)</f>
        <v>JG6</v>
      </c>
      <c r="B47" s="30" t="s">
        <v>459</v>
      </c>
      <c r="C47" s="4">
        <v>11</v>
      </c>
      <c r="D47" s="30" t="s">
        <v>34</v>
      </c>
      <c r="E47" s="4">
        <v>3</v>
      </c>
      <c r="F47" s="4" t="s">
        <v>36</v>
      </c>
      <c r="G47" s="4" t="s">
        <v>36</v>
      </c>
      <c r="H47" s="4" t="s">
        <v>37</v>
      </c>
      <c r="I47" s="4" t="s">
        <v>37</v>
      </c>
      <c r="J47" s="4" t="s">
        <v>36</v>
      </c>
      <c r="K47" s="4" t="s">
        <v>36</v>
      </c>
      <c r="L47" s="4">
        <v>24</v>
      </c>
      <c r="M47" s="4" t="s">
        <v>37</v>
      </c>
      <c r="N47" s="4" t="s">
        <v>38</v>
      </c>
      <c r="O47" s="4" t="s">
        <v>36</v>
      </c>
      <c r="P47" s="4" t="s">
        <v>200</v>
      </c>
      <c r="Q47" s="4" t="s">
        <v>39</v>
      </c>
      <c r="R47" s="4" t="s">
        <v>45</v>
      </c>
    </row>
    <row r="48" spans="1:18" x14ac:dyDescent="0.3">
      <c r="A48" t="str" cm="1">
        <f t="array" ref="A48">IFERROR(
  _xlfn.TEXTJOIN(", ", TRUE,
    _xlfn._xlws.FILTER(copy_IDs!A:A, copy_IDs!B:B = B48)
  ),
  ""
)</f>
        <v/>
      </c>
      <c r="B48" s="30" t="s">
        <v>458</v>
      </c>
      <c r="C48" s="4">
        <v>11</v>
      </c>
      <c r="D48" s="30" t="s">
        <v>275</v>
      </c>
      <c r="E48" s="4">
        <v>3</v>
      </c>
      <c r="F48" s="4" t="s">
        <v>36</v>
      </c>
      <c r="G48" s="4" t="s">
        <v>36</v>
      </c>
      <c r="H48" s="4" t="s">
        <v>37</v>
      </c>
      <c r="I48" s="4" t="s">
        <v>37</v>
      </c>
      <c r="J48" s="4" t="s">
        <v>36</v>
      </c>
      <c r="K48" s="31" t="s">
        <v>36</v>
      </c>
      <c r="L48" s="4">
        <v>24</v>
      </c>
      <c r="M48" s="4" t="s">
        <v>37</v>
      </c>
      <c r="N48" s="4" t="s">
        <v>38</v>
      </c>
      <c r="O48" s="4" t="s">
        <v>36</v>
      </c>
      <c r="P48" s="4" t="s">
        <v>200</v>
      </c>
      <c r="Q48" s="4" t="s">
        <v>247</v>
      </c>
      <c r="R48" s="4" t="s">
        <v>44</v>
      </c>
    </row>
    <row r="49" spans="1:18" x14ac:dyDescent="0.3">
      <c r="A49" t="str" cm="1">
        <f t="array" ref="A49">IFERROR(
  _xlfn.TEXTJOIN(", ", TRUE,
    _xlfn._xlws.FILTER(copy_IDs!A:A, copy_IDs!B:B = B49)
  ),
  ""
)</f>
        <v>JG169</v>
      </c>
      <c r="B49" s="30" t="s">
        <v>457</v>
      </c>
      <c r="C49" s="4">
        <v>1</v>
      </c>
      <c r="D49" s="30" t="s">
        <v>34</v>
      </c>
      <c r="E49" s="4">
        <v>555</v>
      </c>
      <c r="F49" s="4" t="s">
        <v>36</v>
      </c>
      <c r="G49" s="4" t="s">
        <v>36</v>
      </c>
      <c r="H49" s="4" t="s">
        <v>36</v>
      </c>
      <c r="I49" s="4" t="s">
        <v>36</v>
      </c>
      <c r="J49" s="4" t="s">
        <v>37</v>
      </c>
      <c r="K49" s="4" t="s">
        <v>36</v>
      </c>
      <c r="L49" s="4">
        <v>1</v>
      </c>
      <c r="M49" s="4" t="s">
        <v>37</v>
      </c>
      <c r="N49" s="4" t="s">
        <v>38</v>
      </c>
      <c r="O49" s="4" t="s">
        <v>36</v>
      </c>
      <c r="P49" s="4" t="s">
        <v>204</v>
      </c>
      <c r="Q49" s="4" t="s">
        <v>39</v>
      </c>
      <c r="R49" s="4" t="s">
        <v>45</v>
      </c>
    </row>
    <row r="50" spans="1:18" x14ac:dyDescent="0.3">
      <c r="A50" t="str" cm="1">
        <f t="array" ref="A50">IFERROR(
  _xlfn.TEXTJOIN(", ", TRUE,
    _xlfn._xlws.FILTER(copy_IDs!A:A, copy_IDs!B:B = B50)
  ),
  ""
)</f>
        <v>JG126</v>
      </c>
      <c r="B50" s="30" t="s">
        <v>456</v>
      </c>
      <c r="C50" s="4">
        <v>2</v>
      </c>
      <c r="D50" s="30" t="s">
        <v>34</v>
      </c>
      <c r="E50" s="4">
        <v>0</v>
      </c>
      <c r="F50" s="4" t="s">
        <v>37</v>
      </c>
      <c r="G50" s="4" t="s">
        <v>37</v>
      </c>
      <c r="H50" s="4" t="s">
        <v>37</v>
      </c>
      <c r="I50" s="4" t="s">
        <v>37</v>
      </c>
      <c r="J50" s="4" t="s">
        <v>36</v>
      </c>
      <c r="K50" s="4" t="s">
        <v>37</v>
      </c>
      <c r="L50" s="4">
        <v>16</v>
      </c>
      <c r="M50" s="4" t="s">
        <v>36</v>
      </c>
      <c r="N50" s="4" t="s">
        <v>38</v>
      </c>
      <c r="O50" s="4" t="s">
        <v>36</v>
      </c>
      <c r="P50" s="4" t="s">
        <v>201</v>
      </c>
      <c r="Q50" s="4" t="s">
        <v>42</v>
      </c>
      <c r="R50" s="4" t="s">
        <v>45</v>
      </c>
    </row>
    <row r="51" spans="1:18" x14ac:dyDescent="0.3">
      <c r="A51" t="str" cm="1">
        <f t="array" ref="A51">IFERROR(
  _xlfn.TEXTJOIN(", ", TRUE,
    _xlfn._xlws.FILTER(copy_IDs!A:A, copy_IDs!B:B = B51)
  ),
  ""
)</f>
        <v>JG125</v>
      </c>
      <c r="B51" s="30" t="s">
        <v>455</v>
      </c>
      <c r="C51" s="4">
        <v>3</v>
      </c>
      <c r="D51" s="30" t="s">
        <v>34</v>
      </c>
      <c r="E51" s="4">
        <v>17</v>
      </c>
      <c r="F51" s="4" t="s">
        <v>36</v>
      </c>
      <c r="G51" s="4" t="s">
        <v>36</v>
      </c>
      <c r="H51" s="4" t="s">
        <v>36</v>
      </c>
      <c r="I51" s="4" t="s">
        <v>36</v>
      </c>
      <c r="J51" s="4" t="s">
        <v>37</v>
      </c>
      <c r="K51" s="4" t="s">
        <v>36</v>
      </c>
      <c r="L51" s="4">
        <v>24</v>
      </c>
      <c r="M51" s="4" t="s">
        <v>36</v>
      </c>
      <c r="N51" s="4" t="s">
        <v>38</v>
      </c>
      <c r="O51" s="4" t="s">
        <v>36</v>
      </c>
      <c r="P51" s="4" t="s">
        <v>308</v>
      </c>
      <c r="Q51" s="4" t="s">
        <v>43</v>
      </c>
      <c r="R51" s="4" t="s">
        <v>45</v>
      </c>
    </row>
    <row r="52" spans="1:18" x14ac:dyDescent="0.3">
      <c r="A52" t="str" cm="1">
        <f t="array" ref="A52">IFERROR(
  _xlfn.TEXTJOIN(", ", TRUE,
    _xlfn._xlws.FILTER(copy_IDs!A:A, copy_IDs!B:B = B52)
  ),
  ""
)</f>
        <v/>
      </c>
      <c r="B52" s="30" t="s">
        <v>454</v>
      </c>
      <c r="C52" s="4">
        <v>4</v>
      </c>
      <c r="D52" s="30" t="s">
        <v>34</v>
      </c>
      <c r="E52" s="4" t="s">
        <v>38</v>
      </c>
      <c r="F52" s="4" t="s">
        <v>38</v>
      </c>
      <c r="G52" s="4" t="s">
        <v>247</v>
      </c>
      <c r="H52" s="4" t="s">
        <v>38</v>
      </c>
      <c r="I52" s="4" t="s">
        <v>38</v>
      </c>
      <c r="J52" s="4" t="s">
        <v>38</v>
      </c>
      <c r="K52" s="4" t="s">
        <v>38</v>
      </c>
      <c r="L52" s="4" t="s">
        <v>38</v>
      </c>
      <c r="M52" s="4" t="s">
        <v>38</v>
      </c>
      <c r="N52" s="4" t="s">
        <v>38</v>
      </c>
      <c r="O52" s="4" t="s">
        <v>36</v>
      </c>
      <c r="P52" s="4" t="s">
        <v>38</v>
      </c>
      <c r="Q52" s="4" t="s">
        <v>247</v>
      </c>
      <c r="R52" s="4" t="s">
        <v>45</v>
      </c>
    </row>
    <row r="53" spans="1:18" x14ac:dyDescent="0.3">
      <c r="A53" t="str" cm="1">
        <f t="array" ref="A53">IFERROR(
  _xlfn.TEXTJOIN(", ", TRUE,
    _xlfn._xlws.FILTER(copy_IDs!A:A, copy_IDs!B:B = B53)
  ),
  ""
)</f>
        <v>JG124</v>
      </c>
      <c r="B53" s="30" t="s">
        <v>453</v>
      </c>
      <c r="C53" s="4">
        <v>4</v>
      </c>
      <c r="D53" s="30" t="s">
        <v>34</v>
      </c>
      <c r="E53" s="4" t="s">
        <v>38</v>
      </c>
      <c r="F53" s="4" t="s">
        <v>38</v>
      </c>
      <c r="G53" s="4" t="s">
        <v>247</v>
      </c>
      <c r="H53" s="4" t="s">
        <v>38</v>
      </c>
      <c r="I53" s="4" t="s">
        <v>38</v>
      </c>
      <c r="J53" s="4" t="s">
        <v>38</v>
      </c>
      <c r="K53" s="4" t="s">
        <v>38</v>
      </c>
      <c r="L53" s="4" t="s">
        <v>38</v>
      </c>
      <c r="M53" s="4" t="s">
        <v>38</v>
      </c>
      <c r="N53" s="4" t="s">
        <v>38</v>
      </c>
      <c r="O53" s="4" t="s">
        <v>36</v>
      </c>
      <c r="P53" s="4" t="s">
        <v>38</v>
      </c>
      <c r="Q53" s="4" t="s">
        <v>247</v>
      </c>
      <c r="R53" s="4" t="s">
        <v>45</v>
      </c>
    </row>
    <row r="54" spans="1:18" x14ac:dyDescent="0.3">
      <c r="A54" t="str" cm="1">
        <f t="array" ref="A54">IFERROR(
  _xlfn.TEXTJOIN(", ", TRUE,
    _xlfn._xlws.FILTER(copy_IDs!A:A, copy_IDs!B:B = B54)
  ),
  ""
)</f>
        <v>JG153, JG193</v>
      </c>
      <c r="B54" s="30" t="s">
        <v>452</v>
      </c>
      <c r="C54" s="4">
        <v>5</v>
      </c>
      <c r="D54" s="30" t="s">
        <v>34</v>
      </c>
      <c r="E54" s="4">
        <v>1</v>
      </c>
      <c r="F54" s="4" t="s">
        <v>37</v>
      </c>
      <c r="G54" s="4" t="s">
        <v>37</v>
      </c>
      <c r="H54" s="4" t="s">
        <v>37</v>
      </c>
      <c r="I54" s="4" t="s">
        <v>37</v>
      </c>
      <c r="J54" s="4" t="s">
        <v>36</v>
      </c>
      <c r="K54" s="4" t="s">
        <v>36</v>
      </c>
      <c r="L54" s="4">
        <v>72</v>
      </c>
      <c r="M54" s="4" t="s">
        <v>36</v>
      </c>
      <c r="N54" s="4" t="s">
        <v>38</v>
      </c>
      <c r="O54" s="4" t="s">
        <v>36</v>
      </c>
      <c r="P54" s="4" t="s">
        <v>201</v>
      </c>
      <c r="Q54" s="4" t="s">
        <v>42</v>
      </c>
      <c r="R54" s="4" t="s">
        <v>45</v>
      </c>
    </row>
    <row r="55" spans="1:18" x14ac:dyDescent="0.3">
      <c r="A55" t="str" cm="1">
        <f t="array" ref="A55">IFERROR(
  _xlfn.TEXTJOIN(", ", TRUE,
    _xlfn._xlws.FILTER(copy_IDs!A:A, copy_IDs!B:B = B55)
  ),
  ""
)</f>
        <v>JG123</v>
      </c>
      <c r="B55" s="30" t="s">
        <v>451</v>
      </c>
      <c r="C55" s="4">
        <v>5</v>
      </c>
      <c r="D55" s="30" t="s">
        <v>34</v>
      </c>
      <c r="E55" s="4">
        <v>2</v>
      </c>
      <c r="F55" s="4" t="s">
        <v>36</v>
      </c>
      <c r="G55" s="4" t="s">
        <v>37</v>
      </c>
      <c r="H55" s="4" t="s">
        <v>37</v>
      </c>
      <c r="I55" s="4" t="s">
        <v>37</v>
      </c>
      <c r="J55" s="4" t="s">
        <v>36</v>
      </c>
      <c r="K55" s="4" t="s">
        <v>36</v>
      </c>
      <c r="L55" s="4">
        <v>30</v>
      </c>
      <c r="M55" s="4" t="s">
        <v>36</v>
      </c>
      <c r="N55" s="4" t="s">
        <v>38</v>
      </c>
      <c r="O55" s="4" t="s">
        <v>36</v>
      </c>
      <c r="P55" s="4" t="s">
        <v>201</v>
      </c>
      <c r="Q55" s="4" t="s">
        <v>42</v>
      </c>
      <c r="R55" s="4" t="s">
        <v>45</v>
      </c>
    </row>
    <row r="56" spans="1:18" x14ac:dyDescent="0.3">
      <c r="A56" t="str" cm="1">
        <f t="array" ref="A56">IFERROR(
  _xlfn.TEXTJOIN(", ", TRUE,
    _xlfn._xlws.FILTER(copy_IDs!A:A, copy_IDs!B:B = B56)
  ),
  ""
)</f>
        <v/>
      </c>
      <c r="B56" s="30" t="s">
        <v>450</v>
      </c>
      <c r="C56" s="4">
        <v>8</v>
      </c>
      <c r="D56" s="30" t="s">
        <v>34</v>
      </c>
      <c r="E56" s="4">
        <v>8</v>
      </c>
      <c r="F56" s="4" t="s">
        <v>36</v>
      </c>
      <c r="G56" s="4" t="s">
        <v>36</v>
      </c>
      <c r="H56" s="4" t="s">
        <v>36</v>
      </c>
      <c r="I56" s="4" t="s">
        <v>36</v>
      </c>
      <c r="J56" s="4" t="s">
        <v>37</v>
      </c>
      <c r="K56" s="4" t="s">
        <v>36</v>
      </c>
      <c r="L56" s="4">
        <v>3</v>
      </c>
      <c r="M56" s="4" t="s">
        <v>36</v>
      </c>
      <c r="N56" s="4" t="s">
        <v>38</v>
      </c>
      <c r="O56" s="4" t="s">
        <v>36</v>
      </c>
      <c r="P56" s="4" t="s">
        <v>203</v>
      </c>
      <c r="Q56" s="4" t="s">
        <v>42</v>
      </c>
      <c r="R56" s="4" t="s">
        <v>45</v>
      </c>
    </row>
    <row r="57" spans="1:18" x14ac:dyDescent="0.3">
      <c r="A57" t="str" cm="1">
        <f t="array" ref="A57">IFERROR(
  _xlfn.TEXTJOIN(", ", TRUE,
    _xlfn._xlws.FILTER(copy_IDs!A:A, copy_IDs!B:B = B57)
  ),
  ""
)</f>
        <v/>
      </c>
      <c r="B57" s="30" t="s">
        <v>449</v>
      </c>
      <c r="C57" s="4">
        <v>8</v>
      </c>
      <c r="D57" s="30" t="s">
        <v>34</v>
      </c>
      <c r="E57" s="4" t="s">
        <v>38</v>
      </c>
      <c r="F57" s="4" t="s">
        <v>38</v>
      </c>
      <c r="G57" s="4" t="s">
        <v>247</v>
      </c>
      <c r="H57" s="4" t="s">
        <v>38</v>
      </c>
      <c r="I57" s="4" t="s">
        <v>38</v>
      </c>
      <c r="J57" s="4" t="s">
        <v>38</v>
      </c>
      <c r="K57" s="4" t="s">
        <v>38</v>
      </c>
      <c r="L57" s="4" t="s">
        <v>38</v>
      </c>
      <c r="M57" s="4" t="s">
        <v>38</v>
      </c>
      <c r="N57" s="4" t="s">
        <v>38</v>
      </c>
      <c r="O57" s="4" t="s">
        <v>36</v>
      </c>
      <c r="P57" s="4" t="s">
        <v>38</v>
      </c>
      <c r="Q57" s="4" t="s">
        <v>247</v>
      </c>
      <c r="R57" s="4" t="s">
        <v>45</v>
      </c>
    </row>
    <row r="58" spans="1:18" x14ac:dyDescent="0.3">
      <c r="A58" t="str" cm="1">
        <f t="array" ref="A58">IFERROR(
  _xlfn.TEXTJOIN(", ", TRUE,
    _xlfn._xlws.FILTER(copy_IDs!A:A, copy_IDs!B:B = B58)
  ),
  ""
)</f>
        <v>JG67, JG72, JG74</v>
      </c>
      <c r="B58" s="30" t="s">
        <v>448</v>
      </c>
      <c r="C58" s="4">
        <v>11</v>
      </c>
      <c r="D58" s="30" t="s">
        <v>34</v>
      </c>
      <c r="E58" s="4">
        <v>6</v>
      </c>
      <c r="F58" s="4" t="s">
        <v>36</v>
      </c>
      <c r="G58" s="4" t="s">
        <v>36</v>
      </c>
      <c r="H58" s="4" t="s">
        <v>36</v>
      </c>
      <c r="I58" s="4" t="s">
        <v>36</v>
      </c>
      <c r="J58" s="4" t="s">
        <v>37</v>
      </c>
      <c r="K58" s="4" t="s">
        <v>36</v>
      </c>
      <c r="L58" s="4">
        <v>24</v>
      </c>
      <c r="M58" s="4" t="s">
        <v>37</v>
      </c>
      <c r="N58" s="4" t="s">
        <v>38</v>
      </c>
      <c r="O58" s="4" t="s">
        <v>36</v>
      </c>
      <c r="P58" s="4" t="s">
        <v>200</v>
      </c>
      <c r="Q58" s="4" t="s">
        <v>205</v>
      </c>
      <c r="R58" s="4" t="s">
        <v>45</v>
      </c>
    </row>
    <row r="59" spans="1:18" x14ac:dyDescent="0.3">
      <c r="A59" t="str" cm="1">
        <f t="array" ref="A59">IFERROR(
  _xlfn.TEXTJOIN(", ", TRUE,
    _xlfn._xlws.FILTER(copy_IDs!A:A, copy_IDs!B:B = B59)
  ),
  ""
)</f>
        <v/>
      </c>
      <c r="B59" s="30" t="s">
        <v>447</v>
      </c>
      <c r="C59" s="4">
        <v>14</v>
      </c>
      <c r="D59" s="30" t="s">
        <v>34</v>
      </c>
      <c r="E59" s="4">
        <v>1</v>
      </c>
      <c r="F59" s="4" t="s">
        <v>37</v>
      </c>
      <c r="G59" s="4" t="s">
        <v>37</v>
      </c>
      <c r="H59" s="4" t="s">
        <v>37</v>
      </c>
      <c r="I59" s="4" t="s">
        <v>37</v>
      </c>
      <c r="J59" s="4" t="s">
        <v>36</v>
      </c>
      <c r="K59" s="4" t="s">
        <v>36</v>
      </c>
      <c r="L59" s="4">
        <v>30</v>
      </c>
      <c r="M59" s="4" t="s">
        <v>36</v>
      </c>
      <c r="N59" s="4" t="s">
        <v>38</v>
      </c>
      <c r="O59" s="4" t="s">
        <v>36</v>
      </c>
      <c r="P59" s="4" t="s">
        <v>200</v>
      </c>
      <c r="Q59" s="4" t="s">
        <v>42</v>
      </c>
      <c r="R59" s="4" t="s">
        <v>45</v>
      </c>
    </row>
    <row r="60" spans="1:18" x14ac:dyDescent="0.3">
      <c r="A60" t="str" cm="1">
        <f t="array" ref="A60">IFERROR(
  _xlfn.TEXTJOIN(", ", TRUE,
    _xlfn._xlws.FILTER(copy_IDs!A:A, copy_IDs!B:B = B60)
  ),
  ""
)</f>
        <v/>
      </c>
      <c r="B60" s="30" t="s">
        <v>446</v>
      </c>
      <c r="C60" s="4">
        <v>17</v>
      </c>
      <c r="D60" s="30" t="s">
        <v>34</v>
      </c>
      <c r="E60" s="4">
        <v>36</v>
      </c>
      <c r="F60" s="4" t="s">
        <v>36</v>
      </c>
      <c r="G60" s="4" t="s">
        <v>36</v>
      </c>
      <c r="H60" s="4" t="s">
        <v>36</v>
      </c>
      <c r="I60" s="4" t="s">
        <v>36</v>
      </c>
      <c r="J60" s="4" t="s">
        <v>37</v>
      </c>
      <c r="K60" s="4" t="s">
        <v>36</v>
      </c>
      <c r="L60" s="4">
        <v>3</v>
      </c>
      <c r="M60" s="4" t="s">
        <v>37</v>
      </c>
      <c r="N60" s="4" t="s">
        <v>38</v>
      </c>
      <c r="O60" s="4" t="s">
        <v>36</v>
      </c>
      <c r="P60" s="4" t="s">
        <v>204</v>
      </c>
      <c r="Q60" s="4" t="s">
        <v>39</v>
      </c>
      <c r="R60" s="4" t="s">
        <v>45</v>
      </c>
    </row>
    <row r="61" spans="1:18" x14ac:dyDescent="0.3">
      <c r="A61" t="str" cm="1">
        <f t="array" ref="A61">IFERROR(
  _xlfn.TEXTJOIN(", ", TRUE,
    _xlfn._xlws.FILTER(copy_IDs!A:A, copy_IDs!B:B = B61)
  ),
  ""
)</f>
        <v>JG19</v>
      </c>
      <c r="B61" s="30" t="s">
        <v>445</v>
      </c>
      <c r="C61" s="4">
        <v>17</v>
      </c>
      <c r="D61" s="30" t="s">
        <v>34</v>
      </c>
      <c r="E61" s="4">
        <v>0</v>
      </c>
      <c r="F61" s="4" t="s">
        <v>37</v>
      </c>
      <c r="G61" s="4" t="s">
        <v>37</v>
      </c>
      <c r="H61" s="4" t="s">
        <v>37</v>
      </c>
      <c r="I61" s="4" t="s">
        <v>37</v>
      </c>
      <c r="J61" s="4" t="s">
        <v>36</v>
      </c>
      <c r="K61" s="4" t="s">
        <v>37</v>
      </c>
      <c r="L61" s="4">
        <v>2</v>
      </c>
      <c r="M61" s="4" t="s">
        <v>36</v>
      </c>
      <c r="N61" s="4" t="s">
        <v>38</v>
      </c>
      <c r="O61" s="4" t="s">
        <v>36</v>
      </c>
      <c r="P61" s="4" t="s">
        <v>200</v>
      </c>
      <c r="Q61" s="4" t="s">
        <v>43</v>
      </c>
      <c r="R61" s="4" t="s">
        <v>45</v>
      </c>
    </row>
    <row r="62" spans="1:18" x14ac:dyDescent="0.3">
      <c r="A62" t="str" cm="1">
        <f t="array" ref="A62">IFERROR(
  _xlfn.TEXTJOIN(", ", TRUE,
    _xlfn._xlws.FILTER(copy_IDs!A:A, copy_IDs!B:B = B62)
  ),
  ""
)</f>
        <v>JG9</v>
      </c>
      <c r="B62" s="30" t="s">
        <v>444</v>
      </c>
      <c r="C62" s="4">
        <v>20</v>
      </c>
      <c r="D62" s="30" t="s">
        <v>34</v>
      </c>
      <c r="E62" s="4">
        <v>0</v>
      </c>
      <c r="F62" s="4" t="s">
        <v>37</v>
      </c>
      <c r="G62" s="4" t="s">
        <v>37</v>
      </c>
      <c r="H62" s="4" t="s">
        <v>37</v>
      </c>
      <c r="I62" s="4" t="s">
        <v>37</v>
      </c>
      <c r="J62" s="4" t="s">
        <v>36</v>
      </c>
      <c r="K62" s="4" t="s">
        <v>37</v>
      </c>
      <c r="L62" s="4">
        <v>4</v>
      </c>
      <c r="M62" s="4" t="s">
        <v>36</v>
      </c>
      <c r="N62" s="4" t="s">
        <v>38</v>
      </c>
      <c r="O62" s="4" t="s">
        <v>36</v>
      </c>
      <c r="P62" s="4" t="s">
        <v>201</v>
      </c>
      <c r="Q62" s="4" t="s">
        <v>43</v>
      </c>
      <c r="R62" s="4" t="s">
        <v>45</v>
      </c>
    </row>
    <row r="63" spans="1:18" x14ac:dyDescent="0.3">
      <c r="A63" t="str" cm="1">
        <f t="array" ref="A63">IFERROR(
  _xlfn.TEXTJOIN(", ", TRUE,
    _xlfn._xlws.FILTER(copy_IDs!A:A, copy_IDs!B:B = B63)
  ),
  ""
)</f>
        <v>JG23</v>
      </c>
      <c r="B63" s="30" t="s">
        <v>443</v>
      </c>
      <c r="C63" s="4">
        <v>20</v>
      </c>
      <c r="D63" s="30" t="s">
        <v>34</v>
      </c>
      <c r="E63" s="4">
        <v>0</v>
      </c>
      <c r="F63" s="4" t="s">
        <v>37</v>
      </c>
      <c r="G63" s="4" t="s">
        <v>37</v>
      </c>
      <c r="H63" s="4" t="s">
        <v>37</v>
      </c>
      <c r="I63" s="4" t="s">
        <v>37</v>
      </c>
      <c r="J63" s="4" t="s">
        <v>36</v>
      </c>
      <c r="K63" s="4" t="s">
        <v>37</v>
      </c>
      <c r="L63" s="4">
        <v>8</v>
      </c>
      <c r="M63" s="4" t="s">
        <v>36</v>
      </c>
      <c r="N63" s="4" t="s">
        <v>38</v>
      </c>
      <c r="O63" s="4" t="s">
        <v>36</v>
      </c>
      <c r="P63" s="4" t="s">
        <v>203</v>
      </c>
      <c r="Q63" s="4" t="s">
        <v>43</v>
      </c>
      <c r="R63" s="4" t="s">
        <v>45</v>
      </c>
    </row>
    <row r="64" spans="1:18" x14ac:dyDescent="0.3">
      <c r="A64" t="str" cm="1">
        <f t="array" ref="A64">IFERROR(
  _xlfn.TEXTJOIN(", ", TRUE,
    _xlfn._xlws.FILTER(copy_IDs!A:A, copy_IDs!B:B = B64)
  ),
  ""
)</f>
        <v/>
      </c>
      <c r="B64" s="30" t="s">
        <v>442</v>
      </c>
      <c r="C64" s="4">
        <v>22</v>
      </c>
      <c r="D64" s="30" t="s">
        <v>34</v>
      </c>
      <c r="E64" s="4">
        <v>7</v>
      </c>
      <c r="F64" s="4" t="s">
        <v>36</v>
      </c>
      <c r="G64" s="4" t="s">
        <v>36</v>
      </c>
      <c r="H64" s="4" t="s">
        <v>36</v>
      </c>
      <c r="I64" s="4" t="s">
        <v>36</v>
      </c>
      <c r="J64" s="4" t="s">
        <v>37</v>
      </c>
      <c r="K64" s="4" t="s">
        <v>36</v>
      </c>
      <c r="L64" s="4">
        <v>24</v>
      </c>
      <c r="M64" s="4" t="s">
        <v>36</v>
      </c>
      <c r="N64" s="4" t="s">
        <v>38</v>
      </c>
      <c r="O64" s="4" t="s">
        <v>36</v>
      </c>
      <c r="P64" s="4" t="s">
        <v>203</v>
      </c>
      <c r="Q64" s="4" t="s">
        <v>43</v>
      </c>
      <c r="R64" s="4" t="s">
        <v>45</v>
      </c>
    </row>
    <row r="65" spans="1:18" x14ac:dyDescent="0.3">
      <c r="A65" t="str" cm="1">
        <f t="array" ref="A65">IFERROR(
  _xlfn.TEXTJOIN(", ", TRUE,
    _xlfn._xlws.FILTER(copy_IDs!A:A, copy_IDs!B:B = B65)
  ),
  ""
)</f>
        <v/>
      </c>
      <c r="B65" s="30" t="s">
        <v>441</v>
      </c>
      <c r="C65" s="4">
        <v>22</v>
      </c>
      <c r="D65" s="30" t="s">
        <v>34</v>
      </c>
      <c r="E65" s="4">
        <v>0</v>
      </c>
      <c r="F65" s="4" t="s">
        <v>37</v>
      </c>
      <c r="G65" s="4" t="s">
        <v>37</v>
      </c>
      <c r="H65" s="4" t="s">
        <v>37</v>
      </c>
      <c r="I65" s="4" t="s">
        <v>37</v>
      </c>
      <c r="J65" s="4" t="s">
        <v>36</v>
      </c>
      <c r="K65" s="4" t="s">
        <v>37</v>
      </c>
      <c r="L65" s="4">
        <v>24</v>
      </c>
      <c r="M65" s="4" t="s">
        <v>36</v>
      </c>
      <c r="N65" s="4" t="s">
        <v>38</v>
      </c>
      <c r="O65" s="4" t="s">
        <v>36</v>
      </c>
      <c r="P65" s="4" t="s">
        <v>203</v>
      </c>
      <c r="Q65" s="4" t="s">
        <v>42</v>
      </c>
      <c r="R65" s="4" t="s">
        <v>45</v>
      </c>
    </row>
    <row r="66" spans="1:18" x14ac:dyDescent="0.3">
      <c r="A66" t="str" cm="1">
        <f t="array" ref="A66">IFERROR(
  _xlfn.TEXTJOIN(", ", TRUE,
    _xlfn._xlws.FILTER(copy_IDs!A:A, copy_IDs!B:B = B66)
  ),
  ""
)</f>
        <v/>
      </c>
      <c r="B66" s="30" t="s">
        <v>440</v>
      </c>
      <c r="C66" s="4">
        <v>13</v>
      </c>
      <c r="D66" s="30" t="s">
        <v>34</v>
      </c>
      <c r="E66" s="4">
        <v>8</v>
      </c>
      <c r="F66" s="4" t="s">
        <v>36</v>
      </c>
      <c r="G66" s="4" t="s">
        <v>36</v>
      </c>
      <c r="H66" s="4" t="s">
        <v>36</v>
      </c>
      <c r="I66" s="4" t="s">
        <v>36</v>
      </c>
      <c r="J66" s="4" t="s">
        <v>37</v>
      </c>
      <c r="K66" s="4" t="s">
        <v>36</v>
      </c>
      <c r="L66" s="4" t="s">
        <v>38</v>
      </c>
      <c r="M66" s="4" t="s">
        <v>36</v>
      </c>
      <c r="N66" s="4" t="s">
        <v>38</v>
      </c>
      <c r="O66" s="4" t="s">
        <v>36</v>
      </c>
      <c r="P66" s="4" t="s">
        <v>38</v>
      </c>
      <c r="Q66" s="4" t="s">
        <v>247</v>
      </c>
      <c r="R66" s="4" t="s">
        <v>45</v>
      </c>
    </row>
    <row r="67" spans="1:18" x14ac:dyDescent="0.3">
      <c r="A67" t="str" cm="1">
        <f t="array" ref="A67">IFERROR(
  _xlfn.TEXTJOIN(", ", TRUE,
    _xlfn._xlws.FILTER(copy_IDs!A:A, copy_IDs!B:B = B67)
  ),
  ""
)</f>
        <v/>
      </c>
      <c r="B67" s="30" t="s">
        <v>439</v>
      </c>
      <c r="C67" s="4">
        <v>18</v>
      </c>
      <c r="D67" s="30" t="s">
        <v>34</v>
      </c>
      <c r="E67" s="4">
        <v>6</v>
      </c>
      <c r="F67" s="4" t="s">
        <v>36</v>
      </c>
      <c r="G67" s="4" t="s">
        <v>36</v>
      </c>
      <c r="H67" s="4" t="s">
        <v>36</v>
      </c>
      <c r="I67" s="4" t="s">
        <v>36</v>
      </c>
      <c r="J67" s="4" t="s">
        <v>37</v>
      </c>
      <c r="K67" s="4" t="s">
        <v>36</v>
      </c>
      <c r="L67" s="4" t="s">
        <v>38</v>
      </c>
      <c r="M67" s="4" t="s">
        <v>36</v>
      </c>
      <c r="N67" s="4" t="s">
        <v>38</v>
      </c>
      <c r="O67" s="4" t="s">
        <v>36</v>
      </c>
      <c r="P67" s="4" t="s">
        <v>38</v>
      </c>
      <c r="Q67" s="4" t="s">
        <v>247</v>
      </c>
      <c r="R67" s="4" t="s">
        <v>45</v>
      </c>
    </row>
    <row r="68" spans="1:18" x14ac:dyDescent="0.3">
      <c r="A68" t="str" cm="1">
        <f t="array" ref="A68">IFERROR(
  _xlfn.TEXTJOIN(", ", TRUE,
    _xlfn._xlws.FILTER(copy_IDs!A:A, copy_IDs!B:B = B68)
  ),
  ""
)</f>
        <v>JG152</v>
      </c>
      <c r="B68" s="30" t="s">
        <v>438</v>
      </c>
      <c r="C68" s="4">
        <v>1</v>
      </c>
      <c r="D68" s="30" t="s">
        <v>34</v>
      </c>
      <c r="E68" s="4">
        <v>540</v>
      </c>
      <c r="F68" s="4" t="s">
        <v>36</v>
      </c>
      <c r="G68" s="4" t="s">
        <v>36</v>
      </c>
      <c r="H68" s="4" t="s">
        <v>36</v>
      </c>
      <c r="I68" s="4" t="s">
        <v>36</v>
      </c>
      <c r="J68" s="4" t="s">
        <v>37</v>
      </c>
      <c r="K68" s="4" t="s">
        <v>36</v>
      </c>
      <c r="L68" s="4">
        <v>36</v>
      </c>
      <c r="M68" s="4" t="s">
        <v>37</v>
      </c>
      <c r="N68" s="4" t="s">
        <v>38</v>
      </c>
      <c r="O68" s="4" t="s">
        <v>36</v>
      </c>
      <c r="P68" s="4" t="s">
        <v>204</v>
      </c>
      <c r="Q68" s="4" t="s">
        <v>39</v>
      </c>
      <c r="R68" s="4" t="s">
        <v>45</v>
      </c>
    </row>
    <row r="69" spans="1:18" x14ac:dyDescent="0.3">
      <c r="A69" t="str" cm="1">
        <f t="array" ref="A69">IFERROR(
  _xlfn.TEXTJOIN(", ", TRUE,
    _xlfn._xlws.FILTER(copy_IDs!A:A, copy_IDs!B:B = B69)
  ),
  ""
)</f>
        <v>JG156</v>
      </c>
      <c r="B69" s="30" t="s">
        <v>437</v>
      </c>
      <c r="C69" s="4">
        <v>2</v>
      </c>
      <c r="D69" s="30" t="s">
        <v>34</v>
      </c>
      <c r="E69" s="4">
        <v>4</v>
      </c>
      <c r="F69" s="4" t="s">
        <v>36</v>
      </c>
      <c r="G69" s="4" t="s">
        <v>36</v>
      </c>
      <c r="H69" s="4" t="s">
        <v>36</v>
      </c>
      <c r="I69" s="4" t="s">
        <v>37</v>
      </c>
      <c r="J69" s="4" t="s">
        <v>36</v>
      </c>
      <c r="K69" s="4" t="s">
        <v>36</v>
      </c>
      <c r="L69" s="4">
        <v>12</v>
      </c>
      <c r="M69" s="4" t="s">
        <v>36</v>
      </c>
      <c r="N69" s="4" t="s">
        <v>38</v>
      </c>
      <c r="O69" s="4" t="s">
        <v>36</v>
      </c>
      <c r="P69" s="4" t="s">
        <v>201</v>
      </c>
      <c r="Q69" s="4" t="s">
        <v>42</v>
      </c>
      <c r="R69" s="4" t="s">
        <v>45</v>
      </c>
    </row>
    <row r="70" spans="1:18" x14ac:dyDescent="0.3">
      <c r="A70" t="str" cm="1">
        <f t="array" ref="A70">IFERROR(
  _xlfn.TEXTJOIN(", ", TRUE,
    _xlfn._xlws.FILTER(copy_IDs!A:A, copy_IDs!B:B = B70)
  ),
  ""
)</f>
        <v/>
      </c>
      <c r="B70" s="30" t="s">
        <v>436</v>
      </c>
      <c r="C70" s="4">
        <v>3</v>
      </c>
      <c r="D70" s="30" t="s">
        <v>34</v>
      </c>
      <c r="E70" s="4">
        <v>3</v>
      </c>
      <c r="F70" s="4" t="s">
        <v>36</v>
      </c>
      <c r="G70" s="4" t="s">
        <v>36</v>
      </c>
      <c r="H70" s="4" t="s">
        <v>37</v>
      </c>
      <c r="I70" s="4" t="s">
        <v>37</v>
      </c>
      <c r="J70" s="4" t="s">
        <v>36</v>
      </c>
      <c r="K70" s="4" t="s">
        <v>36</v>
      </c>
      <c r="L70" s="4">
        <v>24</v>
      </c>
      <c r="M70" s="4" t="s">
        <v>36</v>
      </c>
      <c r="N70" s="4" t="s">
        <v>38</v>
      </c>
      <c r="O70" s="4" t="s">
        <v>36</v>
      </c>
      <c r="P70" s="4" t="s">
        <v>203</v>
      </c>
      <c r="Q70" s="4" t="s">
        <v>43</v>
      </c>
      <c r="R70" s="4" t="s">
        <v>45</v>
      </c>
    </row>
    <row r="71" spans="1:18" x14ac:dyDescent="0.3">
      <c r="A71" t="str" cm="1">
        <f t="array" ref="A71">IFERROR(
  _xlfn.TEXTJOIN(", ", TRUE,
    _xlfn._xlws.FILTER(copy_IDs!A:A, copy_IDs!B:B = B71)
  ),
  ""
)</f>
        <v>JG155</v>
      </c>
      <c r="B71" s="30" t="s">
        <v>435</v>
      </c>
      <c r="C71" s="4">
        <v>6</v>
      </c>
      <c r="D71" s="30" t="s">
        <v>34</v>
      </c>
      <c r="E71" s="4">
        <v>0</v>
      </c>
      <c r="F71" s="4" t="s">
        <v>37</v>
      </c>
      <c r="G71" s="4" t="s">
        <v>37</v>
      </c>
      <c r="H71" s="4" t="s">
        <v>37</v>
      </c>
      <c r="I71" s="4" t="s">
        <v>37</v>
      </c>
      <c r="J71" s="4" t="s">
        <v>36</v>
      </c>
      <c r="K71" s="4" t="s">
        <v>37</v>
      </c>
      <c r="L71" s="4">
        <v>12</v>
      </c>
      <c r="M71" s="4" t="s">
        <v>37</v>
      </c>
      <c r="N71" s="4" t="s">
        <v>38</v>
      </c>
      <c r="O71" s="4" t="s">
        <v>36</v>
      </c>
      <c r="P71" s="4" t="s">
        <v>202</v>
      </c>
      <c r="Q71" s="4" t="s">
        <v>39</v>
      </c>
      <c r="R71" s="4" t="s">
        <v>45</v>
      </c>
    </row>
    <row r="72" spans="1:18" x14ac:dyDescent="0.3">
      <c r="A72" t="str" cm="1">
        <f t="array" ref="A72">IFERROR(
  _xlfn.TEXTJOIN(", ", TRUE,
    _xlfn._xlws.FILTER(copy_IDs!A:A, copy_IDs!B:B = B72)
  ),
  ""
)</f>
        <v/>
      </c>
      <c r="B72" s="30" t="s">
        <v>434</v>
      </c>
      <c r="C72" s="4">
        <v>7</v>
      </c>
      <c r="D72" s="30" t="s">
        <v>34</v>
      </c>
      <c r="E72" s="4" t="s">
        <v>38</v>
      </c>
      <c r="F72" s="4" t="s">
        <v>247</v>
      </c>
      <c r="G72" s="4" t="s">
        <v>247</v>
      </c>
      <c r="H72" s="4" t="s">
        <v>38</v>
      </c>
      <c r="I72" s="4" t="s">
        <v>38</v>
      </c>
      <c r="J72" s="4" t="s">
        <v>38</v>
      </c>
      <c r="K72" s="4" t="s">
        <v>38</v>
      </c>
      <c r="L72" s="4" t="s">
        <v>38</v>
      </c>
      <c r="M72" s="4" t="s">
        <v>247</v>
      </c>
      <c r="N72" s="4" t="s">
        <v>38</v>
      </c>
      <c r="O72" s="4" t="s">
        <v>36</v>
      </c>
      <c r="P72" s="4" t="s">
        <v>38</v>
      </c>
      <c r="Q72" s="4" t="s">
        <v>247</v>
      </c>
      <c r="R72" s="4" t="s">
        <v>45</v>
      </c>
    </row>
    <row r="73" spans="1:18" x14ac:dyDescent="0.3">
      <c r="A73" t="str" cm="1">
        <f t="array" ref="A73">IFERROR(
  _xlfn.TEXTJOIN(", ", TRUE,
    _xlfn._xlws.FILTER(copy_IDs!A:A, copy_IDs!B:B = B73)
  ),
  ""
)</f>
        <v>JG127</v>
      </c>
      <c r="B73" s="30" t="s">
        <v>433</v>
      </c>
      <c r="C73" s="4">
        <v>7</v>
      </c>
      <c r="D73" s="30" t="s">
        <v>34</v>
      </c>
      <c r="E73" s="4" t="s">
        <v>38</v>
      </c>
      <c r="F73" s="4" t="s">
        <v>247</v>
      </c>
      <c r="G73" s="4" t="s">
        <v>247</v>
      </c>
      <c r="H73" s="4" t="s">
        <v>38</v>
      </c>
      <c r="I73" s="4" t="s">
        <v>38</v>
      </c>
      <c r="J73" s="4" t="s">
        <v>38</v>
      </c>
      <c r="K73" s="4" t="s">
        <v>38</v>
      </c>
      <c r="L73" s="4" t="s">
        <v>38</v>
      </c>
      <c r="M73" s="4" t="s">
        <v>247</v>
      </c>
      <c r="N73" s="4" t="s">
        <v>38</v>
      </c>
      <c r="O73" s="4" t="s">
        <v>36</v>
      </c>
      <c r="P73" s="4" t="s">
        <v>38</v>
      </c>
      <c r="Q73" s="4" t="s">
        <v>247</v>
      </c>
      <c r="R73" s="4" t="s">
        <v>45</v>
      </c>
    </row>
    <row r="74" spans="1:18" x14ac:dyDescent="0.3">
      <c r="A74" t="str" cm="1">
        <f t="array" ref="A74">IFERROR(
  _xlfn.TEXTJOIN(", ", TRUE,
    _xlfn._xlws.FILTER(copy_IDs!A:A, copy_IDs!B:B = B74)
  ),
  ""
)</f>
        <v>JG82, JG86</v>
      </c>
      <c r="B74" s="30" t="s">
        <v>432</v>
      </c>
      <c r="C74" s="4">
        <v>11</v>
      </c>
      <c r="D74" s="30" t="s">
        <v>34</v>
      </c>
      <c r="E74" s="4">
        <v>5</v>
      </c>
      <c r="F74" s="4" t="s">
        <v>36</v>
      </c>
      <c r="G74" s="4" t="s">
        <v>36</v>
      </c>
      <c r="H74" s="4" t="s">
        <v>36</v>
      </c>
      <c r="I74" s="4" t="s">
        <v>37</v>
      </c>
      <c r="J74" s="4" t="s">
        <v>36</v>
      </c>
      <c r="K74" s="4" t="s">
        <v>36</v>
      </c>
      <c r="L74" s="4">
        <v>24</v>
      </c>
      <c r="M74" s="4" t="s">
        <v>37</v>
      </c>
      <c r="N74" s="4" t="s">
        <v>38</v>
      </c>
      <c r="O74" s="4" t="s">
        <v>36</v>
      </c>
      <c r="P74" s="4" t="s">
        <v>200</v>
      </c>
      <c r="Q74" s="4" t="s">
        <v>39</v>
      </c>
      <c r="R74" s="4" t="s">
        <v>45</v>
      </c>
    </row>
    <row r="75" spans="1:18" x14ac:dyDescent="0.3">
      <c r="A75" t="str" cm="1">
        <f t="array" ref="A75">IFERROR(
  _xlfn.TEXTJOIN(", ", TRUE,
    _xlfn._xlws.FILTER(copy_IDs!A:A, copy_IDs!B:B = B75)
  ),
  ""
)</f>
        <v>JG70, JG73</v>
      </c>
      <c r="B75" s="30" t="s">
        <v>431</v>
      </c>
      <c r="C75" s="4">
        <v>12</v>
      </c>
      <c r="D75" s="30" t="s">
        <v>34</v>
      </c>
      <c r="E75" s="4">
        <v>5</v>
      </c>
      <c r="F75" s="4" t="s">
        <v>36</v>
      </c>
      <c r="G75" s="4" t="s">
        <v>36</v>
      </c>
      <c r="H75" s="4" t="s">
        <v>36</v>
      </c>
      <c r="I75" s="4" t="s">
        <v>37</v>
      </c>
      <c r="J75" s="4" t="s">
        <v>36</v>
      </c>
      <c r="K75" s="4" t="s">
        <v>36</v>
      </c>
      <c r="L75" s="4">
        <v>24</v>
      </c>
      <c r="M75" s="4" t="s">
        <v>36</v>
      </c>
      <c r="N75" s="4" t="s">
        <v>38</v>
      </c>
      <c r="O75" s="4" t="s">
        <v>36</v>
      </c>
      <c r="P75" s="4" t="s">
        <v>201</v>
      </c>
      <c r="Q75" s="4" t="s">
        <v>42</v>
      </c>
      <c r="R75" s="4" t="s">
        <v>45</v>
      </c>
    </row>
    <row r="76" spans="1:18" x14ac:dyDescent="0.3">
      <c r="A76" t="str" cm="1">
        <f t="array" ref="A76">IFERROR(
  _xlfn.TEXTJOIN(", ", TRUE,
    _xlfn._xlws.FILTER(copy_IDs!A:A, copy_IDs!B:B = B76)
  ),
  ""
)</f>
        <v>JG8</v>
      </c>
      <c r="B76" s="30" t="s">
        <v>430</v>
      </c>
      <c r="C76" s="4">
        <v>12</v>
      </c>
      <c r="D76" s="30" t="s">
        <v>34</v>
      </c>
      <c r="E76" s="4">
        <v>5</v>
      </c>
      <c r="F76" s="4" t="s">
        <v>36</v>
      </c>
      <c r="G76" s="4" t="s">
        <v>36</v>
      </c>
      <c r="H76" s="4" t="s">
        <v>36</v>
      </c>
      <c r="I76" s="4" t="s">
        <v>37</v>
      </c>
      <c r="J76" s="4" t="s">
        <v>36</v>
      </c>
      <c r="K76" s="4" t="s">
        <v>36</v>
      </c>
      <c r="L76" s="4">
        <v>24</v>
      </c>
      <c r="M76" s="4" t="s">
        <v>36</v>
      </c>
      <c r="N76" s="4" t="s">
        <v>38</v>
      </c>
      <c r="O76" s="4" t="s">
        <v>36</v>
      </c>
      <c r="P76" s="4" t="s">
        <v>203</v>
      </c>
      <c r="Q76" s="4" t="s">
        <v>42</v>
      </c>
      <c r="R76" s="4" t="s">
        <v>45</v>
      </c>
    </row>
    <row r="77" spans="1:18" x14ac:dyDescent="0.3">
      <c r="A77" t="str" cm="1">
        <f t="array" ref="A77">IFERROR(
  _xlfn.TEXTJOIN(", ", TRUE,
    _xlfn._xlws.FILTER(copy_IDs!A:A, copy_IDs!B:B = B77)
  ),
  ""
)</f>
        <v>JG80, JG81, JG89</v>
      </c>
      <c r="B77" s="30" t="s">
        <v>429</v>
      </c>
      <c r="C77" s="4">
        <v>13</v>
      </c>
      <c r="D77" s="30" t="s">
        <v>34</v>
      </c>
      <c r="E77" s="4">
        <v>8</v>
      </c>
      <c r="F77" s="4" t="s">
        <v>36</v>
      </c>
      <c r="G77" s="4" t="s">
        <v>36</v>
      </c>
      <c r="H77" s="4" t="s">
        <v>36</v>
      </c>
      <c r="I77" s="4" t="s">
        <v>36</v>
      </c>
      <c r="J77" s="4" t="s">
        <v>37</v>
      </c>
      <c r="K77" s="4" t="s">
        <v>36</v>
      </c>
      <c r="L77" s="4">
        <v>24</v>
      </c>
      <c r="M77" s="4" t="s">
        <v>36</v>
      </c>
      <c r="N77" s="4" t="s">
        <v>38</v>
      </c>
      <c r="O77" s="4" t="s">
        <v>36</v>
      </c>
      <c r="P77" s="4" t="s">
        <v>203</v>
      </c>
      <c r="Q77" s="4" t="s">
        <v>42</v>
      </c>
      <c r="R77" s="4" t="s">
        <v>45</v>
      </c>
    </row>
    <row r="78" spans="1:18" x14ac:dyDescent="0.3">
      <c r="A78" t="str" cm="1">
        <f t="array" ref="A78">IFERROR(
  _xlfn.TEXTJOIN(", ", TRUE,
    _xlfn._xlws.FILTER(copy_IDs!A:A, copy_IDs!B:B = B78)
  ),
  ""
)</f>
        <v>JG65, JG71, JG76</v>
      </c>
      <c r="B78" s="30" t="s">
        <v>428</v>
      </c>
      <c r="C78" s="4">
        <v>13</v>
      </c>
      <c r="D78" s="30" t="s">
        <v>34</v>
      </c>
      <c r="E78" s="4">
        <v>8</v>
      </c>
      <c r="F78" s="4" t="s">
        <v>36</v>
      </c>
      <c r="G78" s="4" t="s">
        <v>36</v>
      </c>
      <c r="H78" s="4" t="s">
        <v>36</v>
      </c>
      <c r="I78" s="4" t="s">
        <v>36</v>
      </c>
      <c r="J78" s="4" t="s">
        <v>37</v>
      </c>
      <c r="K78" s="4" t="s">
        <v>36</v>
      </c>
      <c r="L78" s="4">
        <v>2</v>
      </c>
      <c r="M78" s="4" t="s">
        <v>36</v>
      </c>
      <c r="N78" s="4" t="s">
        <v>38</v>
      </c>
      <c r="O78" s="4" t="s">
        <v>36</v>
      </c>
      <c r="P78" s="4" t="s">
        <v>203</v>
      </c>
      <c r="Q78" s="4" t="s">
        <v>42</v>
      </c>
      <c r="R78" s="4" t="s">
        <v>45</v>
      </c>
    </row>
    <row r="79" spans="1:18" x14ac:dyDescent="0.3">
      <c r="A79" t="str" cm="1">
        <f t="array" ref="A79">IFERROR(
  _xlfn.TEXTJOIN(", ", TRUE,
    _xlfn._xlws.FILTER(copy_IDs!A:A, copy_IDs!B:B = B79)
  ),
  ""
)</f>
        <v>JG18</v>
      </c>
      <c r="B79" s="30" t="s">
        <v>427</v>
      </c>
      <c r="C79" s="4">
        <v>14</v>
      </c>
      <c r="D79" s="30" t="s">
        <v>34</v>
      </c>
      <c r="E79" s="4">
        <v>10</v>
      </c>
      <c r="F79" s="4" t="s">
        <v>36</v>
      </c>
      <c r="G79" s="4" t="s">
        <v>36</v>
      </c>
      <c r="H79" s="4" t="s">
        <v>36</v>
      </c>
      <c r="I79" s="4" t="s">
        <v>36</v>
      </c>
      <c r="J79" s="4" t="s">
        <v>37</v>
      </c>
      <c r="K79" s="4" t="s">
        <v>36</v>
      </c>
      <c r="L79" s="4">
        <v>30</v>
      </c>
      <c r="M79" s="4" t="s">
        <v>36</v>
      </c>
      <c r="N79" s="4" t="s">
        <v>38</v>
      </c>
      <c r="O79" s="4" t="s">
        <v>36</v>
      </c>
      <c r="P79" s="4" t="s">
        <v>200</v>
      </c>
      <c r="Q79" s="4" t="s">
        <v>42</v>
      </c>
      <c r="R79" s="4" t="s">
        <v>45</v>
      </c>
    </row>
    <row r="80" spans="1:18" x14ac:dyDescent="0.3">
      <c r="A80" t="str" cm="1">
        <f t="array" ref="A80">IFERROR(
  _xlfn.TEXTJOIN(", ", TRUE,
    _xlfn._xlws.FILTER(copy_IDs!A:A, copy_IDs!B:B = B80)
  ),
  ""
)</f>
        <v>JG17</v>
      </c>
      <c r="B80" s="30" t="s">
        <v>426</v>
      </c>
      <c r="C80" s="4">
        <v>15</v>
      </c>
      <c r="D80" s="30" t="s">
        <v>34</v>
      </c>
      <c r="E80" s="4">
        <v>2</v>
      </c>
      <c r="F80" s="4" t="s">
        <v>36</v>
      </c>
      <c r="G80" s="4" t="s">
        <v>37</v>
      </c>
      <c r="H80" s="4" t="s">
        <v>37</v>
      </c>
      <c r="I80" s="4" t="s">
        <v>37</v>
      </c>
      <c r="J80" s="4" t="s">
        <v>36</v>
      </c>
      <c r="K80" s="4" t="s">
        <v>36</v>
      </c>
      <c r="L80" s="4">
        <v>15</v>
      </c>
      <c r="M80" s="4" t="s">
        <v>36</v>
      </c>
      <c r="N80" s="4" t="s">
        <v>38</v>
      </c>
      <c r="O80" s="4" t="s">
        <v>36</v>
      </c>
      <c r="P80" s="4" t="s">
        <v>201</v>
      </c>
      <c r="Q80" s="4" t="s">
        <v>42</v>
      </c>
      <c r="R80" s="4" t="s">
        <v>45</v>
      </c>
    </row>
    <row r="81" spans="1:18" x14ac:dyDescent="0.3">
      <c r="A81" t="str" cm="1">
        <f t="array" ref="A81">IFERROR(
  _xlfn.TEXTJOIN(", ", TRUE,
    _xlfn._xlws.FILTER(copy_IDs!A:A, copy_IDs!B:B = B81)
  ),
  ""
)</f>
        <v>JG22</v>
      </c>
      <c r="B81" s="30" t="s">
        <v>425</v>
      </c>
      <c r="C81" s="4">
        <v>15</v>
      </c>
      <c r="D81" s="30" t="s">
        <v>34</v>
      </c>
      <c r="E81" s="4">
        <v>6</v>
      </c>
      <c r="F81" s="4" t="s">
        <v>36</v>
      </c>
      <c r="G81" s="4" t="s">
        <v>36</v>
      </c>
      <c r="H81" s="4" t="s">
        <v>36</v>
      </c>
      <c r="I81" s="4" t="s">
        <v>36</v>
      </c>
      <c r="J81" s="4" t="s">
        <v>37</v>
      </c>
      <c r="K81" s="4" t="s">
        <v>36</v>
      </c>
      <c r="L81" s="4">
        <v>15</v>
      </c>
      <c r="M81" s="4" t="s">
        <v>36</v>
      </c>
      <c r="N81" s="4" t="s">
        <v>38</v>
      </c>
      <c r="O81" s="4" t="s">
        <v>36</v>
      </c>
      <c r="P81" s="4" t="s">
        <v>201</v>
      </c>
      <c r="Q81" s="4" t="s">
        <v>42</v>
      </c>
      <c r="R81" s="4" t="s">
        <v>45</v>
      </c>
    </row>
    <row r="82" spans="1:18" x14ac:dyDescent="0.3">
      <c r="A82" t="str" cm="1">
        <f t="array" ref="A82">IFERROR(
  _xlfn.TEXTJOIN(", ", TRUE,
    _xlfn._xlws.FILTER(copy_IDs!A:A, copy_IDs!B:B = B82)
  ),
  ""
)</f>
        <v>JG15</v>
      </c>
      <c r="B82" s="30" t="s">
        <v>424</v>
      </c>
      <c r="C82" s="4">
        <v>16</v>
      </c>
      <c r="D82" s="30" t="s">
        <v>34</v>
      </c>
      <c r="E82" s="4">
        <v>4</v>
      </c>
      <c r="F82" s="4" t="s">
        <v>36</v>
      </c>
      <c r="G82" s="4" t="s">
        <v>36</v>
      </c>
      <c r="H82" s="4" t="s">
        <v>36</v>
      </c>
      <c r="I82" s="4" t="s">
        <v>37</v>
      </c>
      <c r="J82" s="4" t="s">
        <v>36</v>
      </c>
      <c r="K82" s="4" t="s">
        <v>36</v>
      </c>
      <c r="L82" s="4">
        <v>48</v>
      </c>
      <c r="M82" s="4" t="s">
        <v>36</v>
      </c>
      <c r="N82" s="4" t="s">
        <v>38</v>
      </c>
      <c r="O82" s="4" t="s">
        <v>36</v>
      </c>
      <c r="P82" s="4" t="s">
        <v>203</v>
      </c>
      <c r="Q82" s="4" t="s">
        <v>205</v>
      </c>
      <c r="R82" s="4" t="s">
        <v>45</v>
      </c>
    </row>
    <row r="83" spans="1:18" x14ac:dyDescent="0.3">
      <c r="A83" t="str" cm="1">
        <f t="array" ref="A83">IFERROR(
  _xlfn.TEXTJOIN(", ", TRUE,
    _xlfn._xlws.FILTER(copy_IDs!A:A, copy_IDs!B:B = B83)
  ),
  ""
)</f>
        <v>JG4</v>
      </c>
      <c r="B83" s="30" t="s">
        <v>423</v>
      </c>
      <c r="C83" s="4">
        <v>18</v>
      </c>
      <c r="D83" s="30" t="s">
        <v>34</v>
      </c>
      <c r="E83" s="4">
        <v>2</v>
      </c>
      <c r="F83" s="4" t="s">
        <v>36</v>
      </c>
      <c r="G83" s="4" t="s">
        <v>37</v>
      </c>
      <c r="H83" s="4" t="s">
        <v>37</v>
      </c>
      <c r="I83" s="4" t="s">
        <v>37</v>
      </c>
      <c r="J83" s="4" t="s">
        <v>36</v>
      </c>
      <c r="K83" s="4" t="s">
        <v>36</v>
      </c>
      <c r="L83" s="4">
        <v>13</v>
      </c>
      <c r="M83" s="4" t="s">
        <v>36</v>
      </c>
      <c r="N83" s="4" t="s">
        <v>38</v>
      </c>
      <c r="O83" s="4" t="s">
        <v>36</v>
      </c>
      <c r="P83" s="4" t="s">
        <v>201</v>
      </c>
      <c r="Q83" s="4" t="s">
        <v>43</v>
      </c>
      <c r="R83" s="4" t="s">
        <v>45</v>
      </c>
    </row>
    <row r="84" spans="1:18" x14ac:dyDescent="0.3">
      <c r="A84" t="str" cm="1">
        <f t="array" ref="A84">IFERROR(
  _xlfn.TEXTJOIN(", ", TRUE,
    _xlfn._xlws.FILTER(copy_IDs!A:A, copy_IDs!B:B = B84)
  ),
  ""
)</f>
        <v>JG24</v>
      </c>
      <c r="B84" s="30" t="s">
        <v>422</v>
      </c>
      <c r="C84" s="4">
        <v>18</v>
      </c>
      <c r="D84" s="30" t="s">
        <v>34</v>
      </c>
      <c r="E84" s="4">
        <v>3</v>
      </c>
      <c r="F84" s="4" t="s">
        <v>36</v>
      </c>
      <c r="G84" s="4" t="s">
        <v>36</v>
      </c>
      <c r="H84" s="4" t="s">
        <v>37</v>
      </c>
      <c r="I84" s="4" t="s">
        <v>37</v>
      </c>
      <c r="J84" s="4" t="s">
        <v>36</v>
      </c>
      <c r="K84" s="4" t="s">
        <v>36</v>
      </c>
      <c r="L84" s="4">
        <v>24</v>
      </c>
      <c r="M84" s="4" t="s">
        <v>36</v>
      </c>
      <c r="N84" s="4" t="s">
        <v>38</v>
      </c>
      <c r="O84" s="4" t="s">
        <v>36</v>
      </c>
      <c r="P84" s="4" t="s">
        <v>201</v>
      </c>
      <c r="Q84" s="4" t="s">
        <v>43</v>
      </c>
      <c r="R84" s="4" t="s">
        <v>45</v>
      </c>
    </row>
    <row r="85" spans="1:18" x14ac:dyDescent="0.3">
      <c r="A85" t="str" cm="1">
        <f t="array" ref="A85">IFERROR(
  _xlfn.TEXTJOIN(", ", TRUE,
    _xlfn._xlws.FILTER(copy_IDs!A:A, copy_IDs!B:B = B85)
  ),
  ""
)</f>
        <v>JG13</v>
      </c>
      <c r="B85" s="30" t="s">
        <v>421</v>
      </c>
      <c r="C85" s="4">
        <v>19</v>
      </c>
      <c r="D85" s="30" t="s">
        <v>34</v>
      </c>
      <c r="E85" s="4">
        <v>0</v>
      </c>
      <c r="F85" s="4" t="s">
        <v>37</v>
      </c>
      <c r="G85" s="4" t="s">
        <v>37</v>
      </c>
      <c r="H85" s="4" t="s">
        <v>37</v>
      </c>
      <c r="I85" s="4" t="s">
        <v>37</v>
      </c>
      <c r="J85" s="4" t="s">
        <v>36</v>
      </c>
      <c r="K85" s="4" t="s">
        <v>37</v>
      </c>
      <c r="L85" s="4">
        <v>10</v>
      </c>
      <c r="M85" s="4" t="s">
        <v>37</v>
      </c>
      <c r="N85" s="4" t="s">
        <v>38</v>
      </c>
      <c r="O85" s="4" t="s">
        <v>36</v>
      </c>
      <c r="P85" s="4" t="s">
        <v>202</v>
      </c>
      <c r="Q85" s="4" t="s">
        <v>39</v>
      </c>
      <c r="R85" s="4" t="s">
        <v>45</v>
      </c>
    </row>
    <row r="86" spans="1:18" x14ac:dyDescent="0.3">
      <c r="A86" t="str" cm="1">
        <f t="array" ref="A86">IFERROR(
  _xlfn.TEXTJOIN(", ", TRUE,
    _xlfn._xlws.FILTER(copy_IDs!A:A, copy_IDs!B:B = B86)
  ),
  ""
)</f>
        <v>JG11</v>
      </c>
      <c r="B86" s="30" t="s">
        <v>420</v>
      </c>
      <c r="C86" s="4">
        <v>19</v>
      </c>
      <c r="D86" s="30" t="s">
        <v>34</v>
      </c>
      <c r="E86" s="4">
        <v>0</v>
      </c>
      <c r="F86" s="4" t="s">
        <v>37</v>
      </c>
      <c r="G86" s="4" t="s">
        <v>37</v>
      </c>
      <c r="H86" s="4" t="s">
        <v>37</v>
      </c>
      <c r="I86" s="4" t="s">
        <v>37</v>
      </c>
      <c r="J86" s="4" t="s">
        <v>36</v>
      </c>
      <c r="K86" s="4" t="s">
        <v>37</v>
      </c>
      <c r="L86" s="4">
        <v>8</v>
      </c>
      <c r="M86" s="4" t="s">
        <v>36</v>
      </c>
      <c r="N86" s="4" t="s">
        <v>38</v>
      </c>
      <c r="O86" s="4" t="s">
        <v>36</v>
      </c>
      <c r="P86" s="4" t="s">
        <v>201</v>
      </c>
      <c r="Q86" s="4" t="s">
        <v>42</v>
      </c>
      <c r="R86" s="4" t="s">
        <v>45</v>
      </c>
    </row>
    <row r="87" spans="1:18" x14ac:dyDescent="0.3">
      <c r="A87" t="str" cm="1">
        <f t="array" ref="A87">IFERROR(
  _xlfn.TEXTJOIN(", ", TRUE,
    _xlfn._xlws.FILTER(copy_IDs!A:A, copy_IDs!B:B = B87)
  ),
  ""
)</f>
        <v>JG10</v>
      </c>
      <c r="B87" s="30" t="s">
        <v>419</v>
      </c>
      <c r="C87" s="4">
        <v>21</v>
      </c>
      <c r="D87" s="30" t="s">
        <v>34</v>
      </c>
      <c r="E87" s="4">
        <v>4</v>
      </c>
      <c r="F87" s="4" t="s">
        <v>36</v>
      </c>
      <c r="G87" s="4" t="s">
        <v>36</v>
      </c>
      <c r="H87" s="4" t="s">
        <v>36</v>
      </c>
      <c r="I87" s="4" t="s">
        <v>37</v>
      </c>
      <c r="J87" s="4" t="s">
        <v>36</v>
      </c>
      <c r="K87" s="4" t="s">
        <v>36</v>
      </c>
      <c r="L87" s="4">
        <v>12</v>
      </c>
      <c r="M87" s="4" t="s">
        <v>36</v>
      </c>
      <c r="N87" s="4" t="s">
        <v>38</v>
      </c>
      <c r="O87" s="4" t="s">
        <v>36</v>
      </c>
      <c r="P87" s="4" t="s">
        <v>201</v>
      </c>
      <c r="Q87" s="4" t="s">
        <v>43</v>
      </c>
      <c r="R87" s="4" t="s">
        <v>45</v>
      </c>
    </row>
    <row r="88" spans="1:18" x14ac:dyDescent="0.3">
      <c r="A88" t="str" cm="1">
        <f t="array" ref="A88">IFERROR(
  _xlfn.TEXTJOIN(", ", TRUE,
    _xlfn._xlws.FILTER(copy_IDs!A:A, copy_IDs!B:B = B88)
  ),
  ""
)</f>
        <v>JG12</v>
      </c>
      <c r="B88" s="30" t="s">
        <v>418</v>
      </c>
      <c r="C88" s="4">
        <v>21</v>
      </c>
      <c r="D88" s="30" t="s">
        <v>34</v>
      </c>
      <c r="E88" s="4">
        <v>1</v>
      </c>
      <c r="F88" s="4" t="s">
        <v>37</v>
      </c>
      <c r="G88" s="4" t="s">
        <v>37</v>
      </c>
      <c r="H88" s="4" t="s">
        <v>37</v>
      </c>
      <c r="I88" s="4" t="s">
        <v>37</v>
      </c>
      <c r="J88" s="4" t="s">
        <v>36</v>
      </c>
      <c r="K88" s="4" t="s">
        <v>36</v>
      </c>
      <c r="L88" s="4">
        <v>12</v>
      </c>
      <c r="M88" s="4" t="s">
        <v>36</v>
      </c>
      <c r="N88" s="4" t="s">
        <v>38</v>
      </c>
      <c r="O88" s="4" t="s">
        <v>37</v>
      </c>
      <c r="P88" s="4" t="s">
        <v>201</v>
      </c>
      <c r="Q88" s="4" t="s">
        <v>43</v>
      </c>
      <c r="R88" s="4" t="s">
        <v>45</v>
      </c>
    </row>
    <row r="89" spans="1:18" x14ac:dyDescent="0.3">
      <c r="A89" t="str" cm="1">
        <f t="array" ref="A89">IFERROR(
  _xlfn.TEXTJOIN(", ", TRUE,
    _xlfn._xlws.FILTER(copy_IDs!A:A, copy_IDs!B:B = B89)
  ),
  ""
)</f>
        <v/>
      </c>
      <c r="B89" s="30" t="s">
        <v>417</v>
      </c>
      <c r="C89" s="4">
        <v>23</v>
      </c>
      <c r="D89" s="30" t="s">
        <v>34</v>
      </c>
      <c r="E89" s="4">
        <v>1</v>
      </c>
      <c r="F89" s="4" t="s">
        <v>37</v>
      </c>
      <c r="G89" s="4" t="s">
        <v>37</v>
      </c>
      <c r="H89" s="4" t="s">
        <v>37</v>
      </c>
      <c r="I89" s="4" t="s">
        <v>37</v>
      </c>
      <c r="J89" s="4" t="s">
        <v>36</v>
      </c>
      <c r="K89" s="4" t="s">
        <v>36</v>
      </c>
      <c r="L89" s="4">
        <v>12</v>
      </c>
      <c r="M89" s="4" t="s">
        <v>36</v>
      </c>
      <c r="N89" s="4" t="s">
        <v>38</v>
      </c>
      <c r="O89" s="4" t="s">
        <v>36</v>
      </c>
      <c r="P89" s="4" t="s">
        <v>201</v>
      </c>
      <c r="Q89" s="4" t="s">
        <v>42</v>
      </c>
      <c r="R89" s="4" t="s">
        <v>45</v>
      </c>
    </row>
    <row r="90" spans="1:18" x14ac:dyDescent="0.3">
      <c r="A90" t="str" cm="1">
        <f t="array" ref="A90">IFERROR(
  _xlfn.TEXTJOIN(", ", TRUE,
    _xlfn._xlws.FILTER(copy_IDs!A:A, copy_IDs!B:B = B90)
  ),
  ""
)</f>
        <v>JG14</v>
      </c>
      <c r="B90" s="30" t="s">
        <v>416</v>
      </c>
      <c r="C90" s="4">
        <v>23</v>
      </c>
      <c r="D90" s="30" t="s">
        <v>34</v>
      </c>
      <c r="E90" s="4">
        <v>1</v>
      </c>
      <c r="F90" s="4" t="s">
        <v>37</v>
      </c>
      <c r="G90" s="4" t="s">
        <v>37</v>
      </c>
      <c r="H90" s="4" t="s">
        <v>37</v>
      </c>
      <c r="I90" s="4" t="s">
        <v>37</v>
      </c>
      <c r="J90" s="4" t="s">
        <v>36</v>
      </c>
      <c r="K90" s="4" t="s">
        <v>36</v>
      </c>
      <c r="L90" s="4">
        <v>20</v>
      </c>
      <c r="M90" s="4" t="s">
        <v>36</v>
      </c>
      <c r="N90" s="4" t="s">
        <v>38</v>
      </c>
      <c r="O90" s="4" t="s">
        <v>36</v>
      </c>
      <c r="P90" s="4" t="s">
        <v>201</v>
      </c>
      <c r="Q90" s="4" t="s">
        <v>42</v>
      </c>
      <c r="R90" s="4" t="s">
        <v>45</v>
      </c>
    </row>
    <row r="91" spans="1:18" x14ac:dyDescent="0.3">
      <c r="A91" t="str" cm="1">
        <f t="array" ref="A91">IFERROR(
  _xlfn.TEXTJOIN(", ", TRUE,
    _xlfn._xlws.FILTER(copy_IDs!A:A, copy_IDs!B:B = B91)
  ),
  ""
)</f>
        <v>JG21</v>
      </c>
      <c r="B91" s="30" t="s">
        <v>415</v>
      </c>
      <c r="C91" s="4">
        <v>24</v>
      </c>
      <c r="D91" s="30" t="s">
        <v>34</v>
      </c>
      <c r="E91" s="4">
        <v>0</v>
      </c>
      <c r="F91" s="4" t="s">
        <v>37</v>
      </c>
      <c r="G91" s="4" t="s">
        <v>37</v>
      </c>
      <c r="H91" s="4" t="s">
        <v>37</v>
      </c>
      <c r="I91" s="4" t="s">
        <v>37</v>
      </c>
      <c r="J91" s="4" t="s">
        <v>36</v>
      </c>
      <c r="K91" s="4" t="s">
        <v>37</v>
      </c>
      <c r="L91" s="4">
        <v>16</v>
      </c>
      <c r="M91" s="4" t="s">
        <v>36</v>
      </c>
      <c r="N91" s="4" t="s">
        <v>38</v>
      </c>
      <c r="O91" s="4" t="s">
        <v>36</v>
      </c>
      <c r="P91" s="4" t="s">
        <v>201</v>
      </c>
      <c r="Q91" s="4" t="s">
        <v>42</v>
      </c>
      <c r="R91" s="4" t="s">
        <v>45</v>
      </c>
    </row>
    <row r="92" spans="1:18" x14ac:dyDescent="0.3">
      <c r="A92" t="str" cm="1">
        <f t="array" ref="A92">IFERROR(
  _xlfn.TEXTJOIN(", ", TRUE,
    _xlfn._xlws.FILTER(copy_IDs!A:A, copy_IDs!B:B = B92)
  ),
  ""
)</f>
        <v>JG16</v>
      </c>
      <c r="B92" s="30" t="s">
        <v>414</v>
      </c>
      <c r="C92" s="4">
        <v>24</v>
      </c>
      <c r="D92" s="30" t="s">
        <v>34</v>
      </c>
      <c r="E92" s="4">
        <v>0</v>
      </c>
      <c r="F92" s="4" t="s">
        <v>37</v>
      </c>
      <c r="G92" s="4" t="s">
        <v>37</v>
      </c>
      <c r="H92" s="4" t="s">
        <v>37</v>
      </c>
      <c r="I92" s="4" t="s">
        <v>37</v>
      </c>
      <c r="J92" s="4" t="s">
        <v>36</v>
      </c>
      <c r="K92" s="4" t="s">
        <v>37</v>
      </c>
      <c r="L92" s="4">
        <v>24</v>
      </c>
      <c r="M92" s="4" t="s">
        <v>36</v>
      </c>
      <c r="N92" s="4" t="s">
        <v>38</v>
      </c>
      <c r="O92" s="4" t="s">
        <v>36</v>
      </c>
      <c r="P92" s="4" t="s">
        <v>201</v>
      </c>
      <c r="Q92" s="4" t="s">
        <v>42</v>
      </c>
      <c r="R92" s="4" t="s">
        <v>45</v>
      </c>
    </row>
    <row r="93" spans="1:18" x14ac:dyDescent="0.3">
      <c r="A93" t="str" cm="1">
        <f t="array" ref="A93">IFERROR(
  _xlfn.TEXTJOIN(", ", TRUE,
    _xlfn._xlws.FILTER(copy_IDs!A:A, copy_IDs!B:B = B93)
  ),
  ""
)</f>
        <v/>
      </c>
      <c r="B93" t="s">
        <v>413</v>
      </c>
      <c r="C93" s="4">
        <v>17</v>
      </c>
      <c r="D93" s="30" t="s">
        <v>34</v>
      </c>
      <c r="E93" s="4">
        <v>22</v>
      </c>
      <c r="F93" s="4" t="s">
        <v>36</v>
      </c>
      <c r="G93" s="4" t="s">
        <v>36</v>
      </c>
      <c r="H93" s="4" t="s">
        <v>36</v>
      </c>
      <c r="I93" s="4" t="s">
        <v>36</v>
      </c>
      <c r="J93" s="4" t="s">
        <v>37</v>
      </c>
      <c r="K93" s="31" t="s">
        <v>36</v>
      </c>
      <c r="L93" s="4" t="s">
        <v>38</v>
      </c>
      <c r="M93" s="4" t="s">
        <v>37</v>
      </c>
      <c r="N93" s="4" t="s">
        <v>38</v>
      </c>
      <c r="O93" s="4" t="s">
        <v>36</v>
      </c>
      <c r="P93" s="4" t="s">
        <v>38</v>
      </c>
      <c r="Q93" s="4" t="s">
        <v>247</v>
      </c>
      <c r="R93" s="4" t="s">
        <v>45</v>
      </c>
    </row>
    <row r="94" spans="1:18" x14ac:dyDescent="0.3">
      <c r="A94" t="str" cm="1">
        <f t="array" ref="A94">IFERROR(
  _xlfn.TEXTJOIN(", ", TRUE,
    _xlfn._xlws.FILTER(copy_IDs!A:A, copy_IDs!B:B = B94)
  ),
  ""
)</f>
        <v/>
      </c>
      <c r="B94" t="s">
        <v>412</v>
      </c>
      <c r="C94" s="4">
        <v>19</v>
      </c>
      <c r="D94" s="30" t="s">
        <v>34</v>
      </c>
      <c r="E94" s="4">
        <v>5</v>
      </c>
      <c r="F94" s="4" t="s">
        <v>36</v>
      </c>
      <c r="G94" s="4" t="s">
        <v>36</v>
      </c>
      <c r="H94" s="4" t="s">
        <v>36</v>
      </c>
      <c r="I94" s="4" t="s">
        <v>37</v>
      </c>
      <c r="J94" s="4" t="s">
        <v>36</v>
      </c>
      <c r="K94" s="31" t="s">
        <v>36</v>
      </c>
      <c r="L94" s="4" t="s">
        <v>38</v>
      </c>
      <c r="M94" s="4" t="s">
        <v>37</v>
      </c>
      <c r="N94" s="4" t="s">
        <v>38</v>
      </c>
      <c r="O94" s="4" t="s">
        <v>36</v>
      </c>
      <c r="P94" s="4" t="s">
        <v>38</v>
      </c>
      <c r="Q94" s="4" t="s">
        <v>247</v>
      </c>
      <c r="R94" s="4" t="s">
        <v>45</v>
      </c>
    </row>
    <row r="95" spans="1:18" x14ac:dyDescent="0.3">
      <c r="A95" t="str" cm="1">
        <f t="array" ref="A95">IFERROR(
  _xlfn.TEXTJOIN(", ", TRUE,
    _xlfn._xlws.FILTER(copy_IDs!A:A, copy_IDs!B:B = B95)
  ),
  ""
)</f>
        <v/>
      </c>
      <c r="B95" t="s">
        <v>411</v>
      </c>
      <c r="C95" s="4">
        <v>13</v>
      </c>
      <c r="D95" t="s">
        <v>34</v>
      </c>
      <c r="E95">
        <v>0</v>
      </c>
      <c r="F95" s="4" t="s">
        <v>37</v>
      </c>
      <c r="G95" s="4" t="s">
        <v>37</v>
      </c>
      <c r="H95" s="4" t="s">
        <v>37</v>
      </c>
      <c r="I95" s="4" t="s">
        <v>37</v>
      </c>
      <c r="J95" s="4" t="s">
        <v>36</v>
      </c>
      <c r="K95" s="4" t="s">
        <v>37</v>
      </c>
      <c r="L95" s="4" t="s">
        <v>38</v>
      </c>
      <c r="M95" s="4" t="s">
        <v>36</v>
      </c>
      <c r="N95" s="4" t="s">
        <v>36</v>
      </c>
      <c r="O95" s="4" t="s">
        <v>36</v>
      </c>
      <c r="P95" s="4" t="s">
        <v>38</v>
      </c>
      <c r="Q95" s="4" t="s">
        <v>247</v>
      </c>
      <c r="R95" s="4" t="s">
        <v>45</v>
      </c>
    </row>
    <row r="96" spans="1:18" x14ac:dyDescent="0.3">
      <c r="A96" t="str" cm="1">
        <f t="array" ref="A96">IFERROR(
  _xlfn.TEXTJOIN(", ", TRUE,
    _xlfn._xlws.FILTER(copy_IDs!A:A, copy_IDs!B:B = B96)
  ),
  ""
)</f>
        <v/>
      </c>
      <c r="B96" t="s">
        <v>410</v>
      </c>
      <c r="C96" s="4">
        <v>17</v>
      </c>
      <c r="D96" t="s">
        <v>34</v>
      </c>
      <c r="E96">
        <v>0</v>
      </c>
      <c r="F96" s="4" t="s">
        <v>37</v>
      </c>
      <c r="G96" s="4" t="s">
        <v>37</v>
      </c>
      <c r="H96" s="4" t="s">
        <v>37</v>
      </c>
      <c r="I96" s="4" t="s">
        <v>37</v>
      </c>
      <c r="J96" s="4" t="s">
        <v>36</v>
      </c>
      <c r="K96" s="4" t="s">
        <v>37</v>
      </c>
      <c r="L96" s="4" t="s">
        <v>38</v>
      </c>
      <c r="M96" s="4" t="s">
        <v>36</v>
      </c>
      <c r="N96" s="4" t="s">
        <v>36</v>
      </c>
      <c r="O96" s="4" t="s">
        <v>36</v>
      </c>
      <c r="P96" s="4" t="s">
        <v>38</v>
      </c>
      <c r="Q96" s="4" t="s">
        <v>247</v>
      </c>
      <c r="R96" s="4" t="s">
        <v>45</v>
      </c>
    </row>
    <row r="97" spans="1:18" x14ac:dyDescent="0.3">
      <c r="A97" t="str" cm="1">
        <f t="array" ref="A97">IFERROR(
  _xlfn.TEXTJOIN(", ", TRUE,
    _xlfn._xlws.FILTER(copy_IDs!A:A, copy_IDs!B:B = B97)
  ),
  ""
)</f>
        <v/>
      </c>
      <c r="B97" t="s">
        <v>409</v>
      </c>
      <c r="C97" s="4">
        <v>18</v>
      </c>
      <c r="D97" t="s">
        <v>34</v>
      </c>
      <c r="E97">
        <v>0</v>
      </c>
      <c r="F97" s="4" t="s">
        <v>37</v>
      </c>
      <c r="G97" s="4" t="s">
        <v>37</v>
      </c>
      <c r="H97" s="4" t="s">
        <v>37</v>
      </c>
      <c r="I97" s="4" t="s">
        <v>37</v>
      </c>
      <c r="J97" s="4" t="s">
        <v>36</v>
      </c>
      <c r="K97" s="4" t="s">
        <v>37</v>
      </c>
      <c r="L97" s="4" t="s">
        <v>38</v>
      </c>
      <c r="M97" s="4" t="s">
        <v>36</v>
      </c>
      <c r="N97" s="4" t="s">
        <v>36</v>
      </c>
      <c r="O97" s="4" t="s">
        <v>36</v>
      </c>
      <c r="P97" s="4" t="s">
        <v>38</v>
      </c>
      <c r="Q97" s="4" t="s">
        <v>247</v>
      </c>
      <c r="R97" s="4" t="s">
        <v>45</v>
      </c>
    </row>
    <row r="98" spans="1:18" x14ac:dyDescent="0.3">
      <c r="A98" t="str" cm="1">
        <f t="array" ref="A98">IFERROR(
  _xlfn.TEXTJOIN(", ", TRUE,
    _xlfn._xlws.FILTER(copy_IDs!A:A, copy_IDs!B:B = B98)
  ),
  ""
)</f>
        <v/>
      </c>
      <c r="B98" t="s">
        <v>408</v>
      </c>
      <c r="C98" s="4">
        <v>19</v>
      </c>
      <c r="D98" t="s">
        <v>34</v>
      </c>
      <c r="E98">
        <v>0</v>
      </c>
      <c r="F98" s="4" t="s">
        <v>37</v>
      </c>
      <c r="G98" s="4" t="s">
        <v>37</v>
      </c>
      <c r="H98" s="4" t="s">
        <v>37</v>
      </c>
      <c r="I98" s="4" t="s">
        <v>37</v>
      </c>
      <c r="J98" s="4" t="s">
        <v>36</v>
      </c>
      <c r="K98" s="4" t="s">
        <v>37</v>
      </c>
      <c r="L98" s="4" t="s">
        <v>38</v>
      </c>
      <c r="M98" s="4" t="s">
        <v>36</v>
      </c>
      <c r="N98" s="4" t="s">
        <v>36</v>
      </c>
      <c r="O98" s="4" t="s">
        <v>36</v>
      </c>
      <c r="P98" s="4" t="s">
        <v>38</v>
      </c>
      <c r="Q98" s="4" t="s">
        <v>247</v>
      </c>
      <c r="R98" s="4" t="s">
        <v>45</v>
      </c>
    </row>
    <row r="99" spans="1:18" x14ac:dyDescent="0.3">
      <c r="A99" t="str" cm="1">
        <f t="array" ref="A99">IFERROR(
  _xlfn.TEXTJOIN(", ", TRUE,
    _xlfn._xlws.FILTER(copy_IDs!A:A, copy_IDs!B:B = B99)
  ),
  ""
)</f>
        <v/>
      </c>
      <c r="B99" t="s">
        <v>407</v>
      </c>
      <c r="C99" s="4">
        <v>21</v>
      </c>
      <c r="D99" t="s">
        <v>34</v>
      </c>
      <c r="E99">
        <v>0</v>
      </c>
      <c r="F99" s="4" t="s">
        <v>37</v>
      </c>
      <c r="G99" s="4" t="s">
        <v>37</v>
      </c>
      <c r="H99" s="4" t="s">
        <v>37</v>
      </c>
      <c r="I99" s="4" t="s">
        <v>37</v>
      </c>
      <c r="J99" s="4" t="s">
        <v>36</v>
      </c>
      <c r="K99" s="4" t="s">
        <v>37</v>
      </c>
      <c r="L99" s="4" t="s">
        <v>38</v>
      </c>
      <c r="M99" s="4" t="s">
        <v>36</v>
      </c>
      <c r="N99" s="4" t="s">
        <v>36</v>
      </c>
      <c r="O99" s="4" t="s">
        <v>36</v>
      </c>
      <c r="P99" s="4" t="s">
        <v>38</v>
      </c>
      <c r="Q99" s="4" t="s">
        <v>247</v>
      </c>
      <c r="R99" s="4" t="s">
        <v>45</v>
      </c>
    </row>
    <row r="100" spans="1:18" x14ac:dyDescent="0.3">
      <c r="A100" t="str" cm="1">
        <f t="array" ref="A100">IFERROR(
  _xlfn.TEXTJOIN(", ", TRUE,
    _xlfn._xlws.FILTER(copy_IDs!A:A, copy_IDs!B:B = B100)
  ),
  ""
)</f>
        <v/>
      </c>
      <c r="B100" t="s">
        <v>406</v>
      </c>
      <c r="C100" s="4">
        <v>23</v>
      </c>
      <c r="D100" t="s">
        <v>34</v>
      </c>
      <c r="E100">
        <v>0</v>
      </c>
      <c r="F100" s="4" t="s">
        <v>37</v>
      </c>
      <c r="G100" s="4" t="s">
        <v>37</v>
      </c>
      <c r="H100" s="4" t="s">
        <v>37</v>
      </c>
      <c r="I100" s="4" t="s">
        <v>37</v>
      </c>
      <c r="J100" s="4" t="s">
        <v>36</v>
      </c>
      <c r="K100" s="4" t="s">
        <v>37</v>
      </c>
      <c r="L100" s="4" t="s">
        <v>38</v>
      </c>
      <c r="M100" s="4" t="s">
        <v>36</v>
      </c>
      <c r="N100" s="4" t="s">
        <v>36</v>
      </c>
      <c r="O100" s="4" t="s">
        <v>37</v>
      </c>
      <c r="P100" s="4" t="s">
        <v>38</v>
      </c>
      <c r="Q100" s="4" t="s">
        <v>247</v>
      </c>
      <c r="R100" s="4" t="s">
        <v>45</v>
      </c>
    </row>
    <row r="101" spans="1:18" x14ac:dyDescent="0.3">
      <c r="A101" t="str" cm="1">
        <f t="array" ref="A101">IFERROR(
  _xlfn.TEXTJOIN(", ", TRUE,
    _xlfn._xlws.FILTER(copy_IDs!A:A, copy_IDs!B:B = B101)
  ),
  ""
)</f>
        <v/>
      </c>
      <c r="B101" t="s">
        <v>405</v>
      </c>
      <c r="C101" s="4">
        <v>24</v>
      </c>
      <c r="D101" t="s">
        <v>34</v>
      </c>
      <c r="E101">
        <v>0</v>
      </c>
      <c r="F101" s="4" t="s">
        <v>37</v>
      </c>
      <c r="G101" s="4" t="s">
        <v>37</v>
      </c>
      <c r="H101" s="4" t="s">
        <v>37</v>
      </c>
      <c r="I101" s="4" t="s">
        <v>37</v>
      </c>
      <c r="J101" s="4" t="s">
        <v>36</v>
      </c>
      <c r="K101" s="4" t="s">
        <v>37</v>
      </c>
      <c r="L101" s="4" t="s">
        <v>38</v>
      </c>
      <c r="M101" s="4" t="s">
        <v>36</v>
      </c>
      <c r="N101" s="4" t="s">
        <v>36</v>
      </c>
      <c r="O101" s="4" t="s">
        <v>36</v>
      </c>
      <c r="P101" s="4" t="s">
        <v>38</v>
      </c>
      <c r="Q101" s="4" t="s">
        <v>247</v>
      </c>
      <c r="R101" s="4" t="s">
        <v>45</v>
      </c>
    </row>
    <row r="102" spans="1:18" x14ac:dyDescent="0.3">
      <c r="A102" t="str" cm="1">
        <f t="array" ref="A102">IFERROR(
  _xlfn.TEXTJOIN(", ", TRUE,
    _xlfn._xlws.FILTER(copy_IDs!A:A, copy_IDs!B:B = B102)
  ),
  ""
)</f>
        <v/>
      </c>
      <c r="B102" s="30" t="s">
        <v>404</v>
      </c>
      <c r="C102" s="4" t="s">
        <v>255</v>
      </c>
      <c r="D102" s="30" t="s">
        <v>400</v>
      </c>
      <c r="E102" s="4" t="s">
        <v>38</v>
      </c>
      <c r="F102" s="4" t="s">
        <v>38</v>
      </c>
      <c r="G102" s="31" t="s">
        <v>38</v>
      </c>
      <c r="H102" s="4" t="s">
        <v>38</v>
      </c>
      <c r="I102" s="31" t="s">
        <v>38</v>
      </c>
      <c r="J102" s="4" t="s">
        <v>38</v>
      </c>
      <c r="K102" s="4" t="s">
        <v>38</v>
      </c>
      <c r="L102" s="4" t="s">
        <v>38</v>
      </c>
      <c r="M102" s="4" t="s">
        <v>38</v>
      </c>
      <c r="N102" s="4" t="s">
        <v>38</v>
      </c>
      <c r="O102" s="4" t="s">
        <v>38</v>
      </c>
      <c r="P102" s="4" t="s">
        <v>38</v>
      </c>
      <c r="Q102" s="4" t="s">
        <v>247</v>
      </c>
      <c r="R102" s="4" t="s">
        <v>44</v>
      </c>
    </row>
    <row r="103" spans="1:18" x14ac:dyDescent="0.3">
      <c r="A103" t="str" cm="1">
        <f t="array" ref="A103">IFERROR(
  _xlfn.TEXTJOIN(", ", TRUE,
    _xlfn._xlws.FILTER(copy_IDs!A:A, copy_IDs!B:B = B103)
  ),
  ""
)</f>
        <v/>
      </c>
      <c r="B103" s="30" t="s">
        <v>403</v>
      </c>
      <c r="C103" s="4" t="s">
        <v>255</v>
      </c>
      <c r="D103" s="30" t="s">
        <v>400</v>
      </c>
      <c r="E103" s="4" t="s">
        <v>38</v>
      </c>
      <c r="F103" s="4" t="s">
        <v>247</v>
      </c>
      <c r="G103" s="4" t="s">
        <v>247</v>
      </c>
      <c r="H103" s="4" t="s">
        <v>38</v>
      </c>
      <c r="I103" s="4" t="s">
        <v>38</v>
      </c>
      <c r="J103" s="4" t="s">
        <v>38</v>
      </c>
      <c r="K103" s="4" t="s">
        <v>38</v>
      </c>
      <c r="L103" s="4" t="s">
        <v>38</v>
      </c>
      <c r="M103" s="4" t="s">
        <v>38</v>
      </c>
      <c r="N103" s="4" t="s">
        <v>38</v>
      </c>
      <c r="O103" s="4" t="s">
        <v>38</v>
      </c>
      <c r="P103" s="4" t="s">
        <v>38</v>
      </c>
      <c r="Q103" s="4" t="s">
        <v>247</v>
      </c>
      <c r="R103" s="4" t="s">
        <v>44</v>
      </c>
    </row>
    <row r="104" spans="1:18" x14ac:dyDescent="0.3">
      <c r="A104" t="str" cm="1">
        <f t="array" ref="A104">IFERROR(
  _xlfn.TEXTJOIN(", ", TRUE,
    _xlfn._xlws.FILTER(copy_IDs!A:A, copy_IDs!B:B = B104)
  ),
  ""
)</f>
        <v/>
      </c>
      <c r="B104" s="30" t="s">
        <v>402</v>
      </c>
      <c r="C104" s="4" t="s">
        <v>255</v>
      </c>
      <c r="D104" s="30" t="s">
        <v>400</v>
      </c>
      <c r="E104" s="4" t="s">
        <v>38</v>
      </c>
      <c r="F104" s="4" t="s">
        <v>247</v>
      </c>
      <c r="G104" s="4" t="s">
        <v>247</v>
      </c>
      <c r="H104" s="4" t="s">
        <v>38</v>
      </c>
      <c r="I104" s="4" t="s">
        <v>38</v>
      </c>
      <c r="J104" s="4" t="s">
        <v>38</v>
      </c>
      <c r="K104" s="4" t="s">
        <v>38</v>
      </c>
      <c r="L104" s="4" t="s">
        <v>38</v>
      </c>
      <c r="M104" s="4" t="s">
        <v>38</v>
      </c>
      <c r="N104" s="4" t="s">
        <v>38</v>
      </c>
      <c r="O104" s="4" t="s">
        <v>38</v>
      </c>
      <c r="P104" s="4" t="s">
        <v>38</v>
      </c>
      <c r="Q104" s="4" t="s">
        <v>247</v>
      </c>
      <c r="R104" s="4" t="s">
        <v>44</v>
      </c>
    </row>
    <row r="105" spans="1:18" x14ac:dyDescent="0.3">
      <c r="A105" t="str" cm="1">
        <f t="array" ref="A105">IFERROR(
  _xlfn.TEXTJOIN(", ", TRUE,
    _xlfn._xlws.FILTER(copy_IDs!A:A, copy_IDs!B:B = B105)
  ),
  ""
)</f>
        <v/>
      </c>
      <c r="B105" t="s">
        <v>401</v>
      </c>
      <c r="C105" s="4" t="s">
        <v>255</v>
      </c>
      <c r="D105" t="s">
        <v>400</v>
      </c>
      <c r="E105" s="4" t="s">
        <v>38</v>
      </c>
      <c r="F105" s="4" t="s">
        <v>247</v>
      </c>
      <c r="G105" s="4" t="s">
        <v>247</v>
      </c>
      <c r="H105" s="4" t="s">
        <v>38</v>
      </c>
      <c r="I105" s="4" t="s">
        <v>38</v>
      </c>
      <c r="J105" s="4" t="s">
        <v>38</v>
      </c>
      <c r="K105" s="4" t="s">
        <v>38</v>
      </c>
      <c r="L105" s="4" t="s">
        <v>38</v>
      </c>
      <c r="M105" s="4" t="s">
        <v>38</v>
      </c>
      <c r="N105" s="4" t="s">
        <v>38</v>
      </c>
      <c r="O105" s="4" t="s">
        <v>36</v>
      </c>
      <c r="P105" s="4" t="s">
        <v>38</v>
      </c>
      <c r="Q105" s="4" t="s">
        <v>247</v>
      </c>
      <c r="R105" s="4" t="s">
        <v>44</v>
      </c>
    </row>
    <row r="106" spans="1:18" x14ac:dyDescent="0.3">
      <c r="A106" t="str" cm="1">
        <f t="array" ref="A106">IFERROR(
  _xlfn.TEXTJOIN(", ", TRUE,
    _xlfn._xlws.FILTER(copy_IDs!A:A, copy_IDs!B:B = B106)
  ),
  ""
)</f>
        <v/>
      </c>
      <c r="B106" t="s">
        <v>399</v>
      </c>
      <c r="C106" s="4" t="s">
        <v>247</v>
      </c>
      <c r="D106" t="s">
        <v>399</v>
      </c>
      <c r="E106" s="4" t="s">
        <v>247</v>
      </c>
      <c r="F106" s="4" t="s">
        <v>37</v>
      </c>
      <c r="G106" s="4" t="s">
        <v>247</v>
      </c>
      <c r="H106" s="4" t="s">
        <v>38</v>
      </c>
      <c r="I106" s="4" t="s">
        <v>247</v>
      </c>
      <c r="J106" s="4" t="s">
        <v>38</v>
      </c>
      <c r="K106" s="4" t="s">
        <v>38</v>
      </c>
      <c r="L106" s="4" t="s">
        <v>247</v>
      </c>
      <c r="M106" s="4" t="s">
        <v>247</v>
      </c>
      <c r="N106" s="4" t="s">
        <v>247</v>
      </c>
      <c r="O106" s="4" t="s">
        <v>247</v>
      </c>
      <c r="P106" s="4" t="s">
        <v>247</v>
      </c>
      <c r="Q106" s="4" t="s">
        <v>247</v>
      </c>
      <c r="R106" s="4" t="s">
        <v>247</v>
      </c>
    </row>
    <row r="107" spans="1:18" x14ac:dyDescent="0.3">
      <c r="A107" t="str" cm="1">
        <f t="array" ref="A107">IFERROR(
  _xlfn.TEXTJOIN(", ", TRUE,
    _xlfn._xlws.FILTER(copy_IDs!A:A, copy_IDs!B:B = B107)
  ),
  ""
)</f>
        <v/>
      </c>
      <c r="B107" t="s">
        <v>398</v>
      </c>
      <c r="C107" s="4" t="s">
        <v>247</v>
      </c>
      <c r="D107" t="s">
        <v>398</v>
      </c>
      <c r="E107" s="4" t="s">
        <v>247</v>
      </c>
      <c r="F107" s="4" t="s">
        <v>247</v>
      </c>
      <c r="G107" s="4" t="s">
        <v>247</v>
      </c>
      <c r="H107" s="4" t="s">
        <v>38</v>
      </c>
      <c r="I107" s="4" t="s">
        <v>247</v>
      </c>
      <c r="J107" s="4" t="s">
        <v>38</v>
      </c>
      <c r="K107" s="4" t="s">
        <v>38</v>
      </c>
      <c r="L107" s="4" t="s">
        <v>247</v>
      </c>
      <c r="M107" s="4" t="s">
        <v>247</v>
      </c>
      <c r="N107" s="4" t="s">
        <v>247</v>
      </c>
      <c r="O107" s="4" t="s">
        <v>247</v>
      </c>
      <c r="P107" s="4" t="s">
        <v>247</v>
      </c>
      <c r="Q107" s="4" t="s">
        <v>247</v>
      </c>
      <c r="R107" s="4" t="s">
        <v>247</v>
      </c>
    </row>
    <row r="108" spans="1:18" x14ac:dyDescent="0.3">
      <c r="A108" t="str" cm="1">
        <f t="array" ref="A108">IFERROR(
  _xlfn.TEXTJOIN(", ", TRUE,
    _xlfn._xlws.FILTER(copy_IDs!A:A, copy_IDs!B:B = B108)
  ),
  ""
)</f>
        <v/>
      </c>
      <c r="B108" t="s">
        <v>397</v>
      </c>
      <c r="C108" s="4" t="s">
        <v>247</v>
      </c>
      <c r="D108" t="s">
        <v>397</v>
      </c>
      <c r="E108" s="4" t="s">
        <v>247</v>
      </c>
      <c r="F108" s="4" t="s">
        <v>247</v>
      </c>
      <c r="G108" s="4" t="s">
        <v>247</v>
      </c>
      <c r="H108" s="4" t="s">
        <v>38</v>
      </c>
      <c r="I108" s="4" t="s">
        <v>247</v>
      </c>
      <c r="J108" s="4" t="s">
        <v>38</v>
      </c>
      <c r="K108" s="4" t="s">
        <v>38</v>
      </c>
      <c r="L108" s="4" t="s">
        <v>247</v>
      </c>
      <c r="M108" s="4" t="s">
        <v>247</v>
      </c>
      <c r="N108" s="4" t="s">
        <v>247</v>
      </c>
      <c r="O108" s="4" t="s">
        <v>247</v>
      </c>
      <c r="P108" s="4" t="s">
        <v>247</v>
      </c>
      <c r="Q108" s="4" t="s">
        <v>247</v>
      </c>
      <c r="R108" s="4" t="s">
        <v>247</v>
      </c>
    </row>
    <row r="109" spans="1:18" x14ac:dyDescent="0.3">
      <c r="A109" t="str" cm="1">
        <f t="array" ref="A109">IFERROR(
  _xlfn.TEXTJOIN(", ", TRUE,
    _xlfn._xlws.FILTER(copy_IDs!A:A, copy_IDs!B:B = B109)
  ),
  ""
)</f>
        <v/>
      </c>
      <c r="B109" s="30" t="s">
        <v>396</v>
      </c>
      <c r="C109" s="4">
        <v>1</v>
      </c>
      <c r="D109" s="30" t="s">
        <v>275</v>
      </c>
      <c r="E109" s="4">
        <v>540</v>
      </c>
      <c r="F109" s="4" t="s">
        <v>36</v>
      </c>
      <c r="G109" s="4" t="s">
        <v>36</v>
      </c>
      <c r="H109" s="4" t="s">
        <v>36</v>
      </c>
      <c r="I109" s="4" t="s">
        <v>36</v>
      </c>
      <c r="J109" s="4" t="s">
        <v>37</v>
      </c>
      <c r="K109" s="4" t="s">
        <v>36</v>
      </c>
      <c r="L109" s="4">
        <v>36</v>
      </c>
      <c r="M109" s="4" t="s">
        <v>37</v>
      </c>
      <c r="N109" s="4" t="s">
        <v>38</v>
      </c>
      <c r="O109" s="4" t="s">
        <v>36</v>
      </c>
      <c r="P109" s="4" t="s">
        <v>204</v>
      </c>
      <c r="Q109" s="4" t="s">
        <v>247</v>
      </c>
      <c r="R109" s="4" t="s">
        <v>44</v>
      </c>
    </row>
    <row r="110" spans="1:18" x14ac:dyDescent="0.3">
      <c r="A110" t="str" cm="1">
        <f t="array" ref="A110">IFERROR(
  _xlfn.TEXTJOIN(", ", TRUE,
    _xlfn._xlws.FILTER(copy_IDs!A:A, copy_IDs!B:B = B110)
  ),
  ""
)</f>
        <v/>
      </c>
      <c r="B110" s="30" t="s">
        <v>395</v>
      </c>
      <c r="C110" s="4">
        <v>2</v>
      </c>
      <c r="D110" s="30" t="s">
        <v>275</v>
      </c>
      <c r="E110" s="4">
        <v>4</v>
      </c>
      <c r="F110" s="4" t="s">
        <v>36</v>
      </c>
      <c r="G110" s="4" t="s">
        <v>36</v>
      </c>
      <c r="H110" s="4" t="s">
        <v>36</v>
      </c>
      <c r="I110" s="4" t="s">
        <v>37</v>
      </c>
      <c r="J110" s="4" t="s">
        <v>36</v>
      </c>
      <c r="K110" s="4" t="s">
        <v>36</v>
      </c>
      <c r="L110" s="4">
        <v>12</v>
      </c>
      <c r="M110" s="4" t="s">
        <v>36</v>
      </c>
      <c r="N110" s="4" t="s">
        <v>38</v>
      </c>
      <c r="O110" s="4" t="s">
        <v>36</v>
      </c>
      <c r="P110" s="4" t="s">
        <v>201</v>
      </c>
      <c r="Q110" s="4" t="s">
        <v>247</v>
      </c>
      <c r="R110" s="4" t="s">
        <v>44</v>
      </c>
    </row>
    <row r="111" spans="1:18" x14ac:dyDescent="0.3">
      <c r="A111" t="str" cm="1">
        <f t="array" ref="A111">IFERROR(
  _xlfn.TEXTJOIN(", ", TRUE,
    _xlfn._xlws.FILTER(copy_IDs!A:A, copy_IDs!B:B = B111)
  ),
  ""
)</f>
        <v/>
      </c>
      <c r="B111" s="30" t="s">
        <v>394</v>
      </c>
      <c r="C111" s="4">
        <v>3</v>
      </c>
      <c r="D111" s="30" t="s">
        <v>275</v>
      </c>
      <c r="E111" s="4">
        <v>3</v>
      </c>
      <c r="F111" s="4" t="s">
        <v>36</v>
      </c>
      <c r="G111" s="4" t="s">
        <v>36</v>
      </c>
      <c r="H111" s="4" t="s">
        <v>36</v>
      </c>
      <c r="I111" s="4" t="s">
        <v>37</v>
      </c>
      <c r="J111" s="4" t="s">
        <v>36</v>
      </c>
      <c r="K111" s="4" t="s">
        <v>36</v>
      </c>
      <c r="L111" s="4">
        <v>24</v>
      </c>
      <c r="M111" s="4" t="s">
        <v>36</v>
      </c>
      <c r="N111" s="4" t="s">
        <v>38</v>
      </c>
      <c r="O111" s="4" t="s">
        <v>36</v>
      </c>
      <c r="P111" s="4" t="s">
        <v>308</v>
      </c>
      <c r="Q111" s="4" t="s">
        <v>247</v>
      </c>
      <c r="R111" s="4" t="s">
        <v>44</v>
      </c>
    </row>
    <row r="112" spans="1:18" x14ac:dyDescent="0.3">
      <c r="A112" t="str" cm="1">
        <f t="array" ref="A112">IFERROR(
  _xlfn.TEXTJOIN(", ", TRUE,
    _xlfn._xlws.FILTER(copy_IDs!A:A, copy_IDs!B:B = B112)
  ),
  ""
)</f>
        <v/>
      </c>
      <c r="B112" s="30" t="s">
        <v>393</v>
      </c>
      <c r="C112" s="4">
        <v>4</v>
      </c>
      <c r="D112" s="30" t="s">
        <v>275</v>
      </c>
      <c r="E112" s="4" t="s">
        <v>38</v>
      </c>
      <c r="F112" s="4" t="s">
        <v>38</v>
      </c>
      <c r="G112" s="4" t="s">
        <v>247</v>
      </c>
      <c r="H112" s="4" t="s">
        <v>38</v>
      </c>
      <c r="I112" s="4" t="s">
        <v>38</v>
      </c>
      <c r="J112" s="4" t="s">
        <v>38</v>
      </c>
      <c r="K112" s="4" t="s">
        <v>38</v>
      </c>
      <c r="L112" s="4" t="s">
        <v>38</v>
      </c>
      <c r="M112" s="4" t="s">
        <v>38</v>
      </c>
      <c r="N112" s="4" t="s">
        <v>38</v>
      </c>
      <c r="O112" s="4" t="s">
        <v>36</v>
      </c>
      <c r="P112" s="4" t="s">
        <v>38</v>
      </c>
      <c r="Q112" s="4" t="s">
        <v>247</v>
      </c>
      <c r="R112" s="4" t="s">
        <v>44</v>
      </c>
    </row>
    <row r="113" spans="1:18" x14ac:dyDescent="0.3">
      <c r="A113" t="str" cm="1">
        <f t="array" ref="A113">IFERROR(
  _xlfn.TEXTJOIN(", ", TRUE,
    _xlfn._xlws.FILTER(copy_IDs!A:A, copy_IDs!B:B = B113)
  ),
  ""
)</f>
        <v/>
      </c>
      <c r="B113" s="30" t="s">
        <v>392</v>
      </c>
      <c r="C113" s="4">
        <v>5</v>
      </c>
      <c r="D113" s="30" t="s">
        <v>275</v>
      </c>
      <c r="E113" s="4">
        <v>1</v>
      </c>
      <c r="F113" s="4" t="s">
        <v>37</v>
      </c>
      <c r="G113" s="4" t="s">
        <v>37</v>
      </c>
      <c r="H113" s="4" t="s">
        <v>37</v>
      </c>
      <c r="I113" s="4" t="s">
        <v>37</v>
      </c>
      <c r="J113" s="4" t="s">
        <v>36</v>
      </c>
      <c r="K113" s="4" t="s">
        <v>36</v>
      </c>
      <c r="L113" s="4">
        <v>72</v>
      </c>
      <c r="M113" s="4" t="s">
        <v>36</v>
      </c>
      <c r="N113" s="4" t="s">
        <v>38</v>
      </c>
      <c r="O113" s="4" t="s">
        <v>36</v>
      </c>
      <c r="P113" s="4" t="s">
        <v>201</v>
      </c>
      <c r="Q113" s="4" t="s">
        <v>247</v>
      </c>
      <c r="R113" s="4" t="s">
        <v>44</v>
      </c>
    </row>
    <row r="114" spans="1:18" x14ac:dyDescent="0.3">
      <c r="A114" t="str" cm="1">
        <f t="array" ref="A114">IFERROR(
  _xlfn.TEXTJOIN(", ", TRUE,
    _xlfn._xlws.FILTER(copy_IDs!A:A, copy_IDs!B:B = B114)
  ),
  ""
)</f>
        <v/>
      </c>
      <c r="B114" s="30" t="s">
        <v>391</v>
      </c>
      <c r="C114" s="4">
        <v>6</v>
      </c>
      <c r="D114" s="30" t="s">
        <v>275</v>
      </c>
      <c r="E114" s="4">
        <v>0</v>
      </c>
      <c r="F114" s="4" t="s">
        <v>37</v>
      </c>
      <c r="G114" s="4" t="s">
        <v>37</v>
      </c>
      <c r="H114" s="4" t="s">
        <v>37</v>
      </c>
      <c r="I114" s="4" t="s">
        <v>37</v>
      </c>
      <c r="J114" s="4" t="s">
        <v>36</v>
      </c>
      <c r="K114" s="4" t="s">
        <v>37</v>
      </c>
      <c r="L114" s="4">
        <v>12</v>
      </c>
      <c r="M114" s="4" t="s">
        <v>37</v>
      </c>
      <c r="N114" s="4" t="s">
        <v>38</v>
      </c>
      <c r="O114" s="4" t="s">
        <v>36</v>
      </c>
      <c r="P114" s="4" t="s">
        <v>202</v>
      </c>
      <c r="Q114" s="4" t="s">
        <v>247</v>
      </c>
      <c r="R114" s="4" t="s">
        <v>44</v>
      </c>
    </row>
    <row r="115" spans="1:18" x14ac:dyDescent="0.3">
      <c r="A115" t="str" cm="1">
        <f t="array" ref="A115">IFERROR(
  _xlfn.TEXTJOIN(", ", TRUE,
    _xlfn._xlws.FILTER(copy_IDs!A:A, copy_IDs!B:B = B115)
  ),
  ""
)</f>
        <v/>
      </c>
      <c r="B115" s="30" t="s">
        <v>390</v>
      </c>
      <c r="C115" s="4">
        <v>7</v>
      </c>
      <c r="D115" s="30" t="s">
        <v>275</v>
      </c>
      <c r="E115" s="4" t="s">
        <v>38</v>
      </c>
      <c r="F115" s="4" t="s">
        <v>38</v>
      </c>
      <c r="G115" s="4" t="s">
        <v>247</v>
      </c>
      <c r="H115" s="4" t="s">
        <v>38</v>
      </c>
      <c r="I115" s="4" t="s">
        <v>38</v>
      </c>
      <c r="J115" s="4" t="s">
        <v>38</v>
      </c>
      <c r="K115" s="4" t="s">
        <v>38</v>
      </c>
      <c r="L115" s="4" t="s">
        <v>38</v>
      </c>
      <c r="M115" s="4" t="s">
        <v>37</v>
      </c>
      <c r="N115" s="4" t="s">
        <v>38</v>
      </c>
      <c r="O115" s="4" t="s">
        <v>36</v>
      </c>
      <c r="P115" s="4" t="s">
        <v>38</v>
      </c>
      <c r="Q115" s="4" t="s">
        <v>247</v>
      </c>
      <c r="R115" s="4" t="s">
        <v>44</v>
      </c>
    </row>
    <row r="116" spans="1:18" x14ac:dyDescent="0.3">
      <c r="A116" t="str" cm="1">
        <f t="array" ref="A116">IFERROR(
  _xlfn.TEXTJOIN(", ", TRUE,
    _xlfn._xlws.FILTER(copy_IDs!A:A, copy_IDs!B:B = B116)
  ),
  ""
)</f>
        <v/>
      </c>
      <c r="B116" s="30" t="s">
        <v>389</v>
      </c>
      <c r="C116" s="4">
        <v>8</v>
      </c>
      <c r="D116" s="30" t="s">
        <v>275</v>
      </c>
      <c r="E116" s="4">
        <v>8</v>
      </c>
      <c r="F116" s="4" t="s">
        <v>36</v>
      </c>
      <c r="G116" s="4" t="s">
        <v>36</v>
      </c>
      <c r="H116" s="4" t="s">
        <v>36</v>
      </c>
      <c r="I116" s="4" t="s">
        <v>36</v>
      </c>
      <c r="J116" s="4" t="s">
        <v>37</v>
      </c>
      <c r="K116" s="4" t="s">
        <v>36</v>
      </c>
      <c r="L116" s="4">
        <v>3</v>
      </c>
      <c r="M116" s="4" t="s">
        <v>36</v>
      </c>
      <c r="N116" s="4" t="s">
        <v>38</v>
      </c>
      <c r="O116" s="4" t="s">
        <v>36</v>
      </c>
      <c r="P116" s="4" t="s">
        <v>203</v>
      </c>
      <c r="Q116" s="4" t="s">
        <v>247</v>
      </c>
      <c r="R116" s="4" t="s">
        <v>44</v>
      </c>
    </row>
    <row r="117" spans="1:18" x14ac:dyDescent="0.3">
      <c r="A117" t="str" cm="1">
        <f t="array" ref="A117">IFERROR(
  _xlfn.TEXTJOIN(", ", TRUE,
    _xlfn._xlws.FILTER(copy_IDs!A:A, copy_IDs!B:B = B117)
  ),
  ""
)</f>
        <v/>
      </c>
      <c r="B117" s="30" t="s">
        <v>388</v>
      </c>
      <c r="C117" s="4">
        <v>11</v>
      </c>
      <c r="D117" s="30" t="s">
        <v>275</v>
      </c>
      <c r="E117" s="4">
        <v>5</v>
      </c>
      <c r="F117" s="4" t="s">
        <v>36</v>
      </c>
      <c r="G117" s="4" t="s">
        <v>36</v>
      </c>
      <c r="H117" s="4" t="s">
        <v>36</v>
      </c>
      <c r="I117" s="4" t="s">
        <v>37</v>
      </c>
      <c r="J117" s="4" t="s">
        <v>36</v>
      </c>
      <c r="K117" s="4" t="s">
        <v>36</v>
      </c>
      <c r="L117" s="4">
        <v>24</v>
      </c>
      <c r="M117" s="4" t="s">
        <v>37</v>
      </c>
      <c r="N117" s="4" t="s">
        <v>38</v>
      </c>
      <c r="O117" s="4" t="s">
        <v>36</v>
      </c>
      <c r="P117" s="4" t="s">
        <v>200</v>
      </c>
      <c r="Q117" s="4" t="s">
        <v>247</v>
      </c>
      <c r="R117" s="4" t="s">
        <v>44</v>
      </c>
    </row>
    <row r="118" spans="1:18" x14ac:dyDescent="0.3">
      <c r="A118" t="str" cm="1">
        <f t="array" ref="A118">IFERROR(
  _xlfn.TEXTJOIN(", ", TRUE,
    _xlfn._xlws.FILTER(copy_IDs!A:A, copy_IDs!B:B = B118)
  ),
  ""
)</f>
        <v/>
      </c>
      <c r="B118" s="30" t="s">
        <v>387</v>
      </c>
      <c r="C118" s="4">
        <v>12</v>
      </c>
      <c r="D118" s="30" t="s">
        <v>275</v>
      </c>
      <c r="E118" s="4">
        <v>5</v>
      </c>
      <c r="F118" s="4" t="s">
        <v>386</v>
      </c>
      <c r="G118" s="4" t="s">
        <v>36</v>
      </c>
      <c r="H118" s="4" t="s">
        <v>36</v>
      </c>
      <c r="I118" s="4" t="s">
        <v>37</v>
      </c>
      <c r="J118" s="4" t="s">
        <v>36</v>
      </c>
      <c r="K118" s="4" t="s">
        <v>36</v>
      </c>
      <c r="L118" s="4">
        <v>24</v>
      </c>
      <c r="M118" s="4" t="s">
        <v>36</v>
      </c>
      <c r="N118" s="4" t="s">
        <v>38</v>
      </c>
      <c r="O118" s="4" t="s">
        <v>36</v>
      </c>
      <c r="P118" s="4" t="s">
        <v>201</v>
      </c>
      <c r="Q118" s="4" t="s">
        <v>247</v>
      </c>
      <c r="R118" s="4" t="s">
        <v>44</v>
      </c>
    </row>
    <row r="119" spans="1:18" x14ac:dyDescent="0.3">
      <c r="A119" t="str" cm="1">
        <f t="array" ref="A119">IFERROR(
  _xlfn.TEXTJOIN(", ", TRUE,
    _xlfn._xlws.FILTER(copy_IDs!A:A, copy_IDs!B:B = B119)
  ),
  ""
)</f>
        <v/>
      </c>
      <c r="B119" s="30" t="s">
        <v>385</v>
      </c>
      <c r="C119" s="4">
        <v>13</v>
      </c>
      <c r="D119" s="30" t="s">
        <v>275</v>
      </c>
      <c r="E119" s="4">
        <v>8</v>
      </c>
      <c r="F119" s="4" t="s">
        <v>36</v>
      </c>
      <c r="G119" s="4" t="s">
        <v>36</v>
      </c>
      <c r="H119" s="4" t="s">
        <v>36</v>
      </c>
      <c r="I119" s="4" t="s">
        <v>36</v>
      </c>
      <c r="J119" s="4" t="s">
        <v>37</v>
      </c>
      <c r="K119" s="4" t="s">
        <v>36</v>
      </c>
      <c r="L119" s="4">
        <v>24</v>
      </c>
      <c r="M119" s="4" t="s">
        <v>36</v>
      </c>
      <c r="N119" s="4" t="s">
        <v>38</v>
      </c>
      <c r="O119" s="4" t="s">
        <v>36</v>
      </c>
      <c r="P119" s="4" t="s">
        <v>203</v>
      </c>
      <c r="Q119" s="4" t="s">
        <v>247</v>
      </c>
      <c r="R119" s="4" t="s">
        <v>44</v>
      </c>
    </row>
    <row r="120" spans="1:18" x14ac:dyDescent="0.3">
      <c r="A120" t="str" cm="1">
        <f t="array" ref="A120">IFERROR(
  _xlfn.TEXTJOIN(", ", TRUE,
    _xlfn._xlws.FILTER(copy_IDs!A:A, copy_IDs!B:B = B120)
  ),
  ""
)</f>
        <v>JG195, JG205</v>
      </c>
      <c r="B120" s="30" t="s">
        <v>384</v>
      </c>
      <c r="C120" s="4">
        <v>11</v>
      </c>
      <c r="D120" s="30" t="s">
        <v>33</v>
      </c>
      <c r="E120" s="4">
        <v>3</v>
      </c>
      <c r="F120" s="4" t="s">
        <v>36</v>
      </c>
      <c r="G120" s="4" t="s">
        <v>36</v>
      </c>
      <c r="H120" s="4" t="s">
        <v>37</v>
      </c>
      <c r="I120" s="4" t="s">
        <v>37</v>
      </c>
      <c r="J120" s="4" t="s">
        <v>36</v>
      </c>
      <c r="K120" s="4" t="s">
        <v>36</v>
      </c>
      <c r="L120" s="4">
        <v>24</v>
      </c>
      <c r="M120" s="4" t="s">
        <v>37</v>
      </c>
      <c r="N120" s="4" t="s">
        <v>37</v>
      </c>
      <c r="O120" s="4" t="s">
        <v>36</v>
      </c>
      <c r="P120" s="4" t="s">
        <v>200</v>
      </c>
      <c r="Q120" s="4" t="s">
        <v>39</v>
      </c>
      <c r="R120" s="4" t="s">
        <v>44</v>
      </c>
    </row>
    <row r="121" spans="1:18" x14ac:dyDescent="0.3">
      <c r="A121" t="str" cm="1">
        <f t="array" ref="A121">IFERROR(
  _xlfn.TEXTJOIN(", ", TRUE,
    _xlfn._xlws.FILTER(copy_IDs!A:A, copy_IDs!B:B = B121)
  ),
  ""
)</f>
        <v>JG84, JG85, JG90</v>
      </c>
      <c r="B121" s="30" t="s">
        <v>383</v>
      </c>
      <c r="C121" s="4">
        <v>12</v>
      </c>
      <c r="D121" s="30" t="s">
        <v>34</v>
      </c>
      <c r="E121" s="4">
        <v>1</v>
      </c>
      <c r="F121" s="4" t="s">
        <v>37</v>
      </c>
      <c r="G121" s="4" t="s">
        <v>37</v>
      </c>
      <c r="H121" s="4" t="s">
        <v>37</v>
      </c>
      <c r="I121" s="4" t="s">
        <v>37</v>
      </c>
      <c r="J121" s="4" t="s">
        <v>36</v>
      </c>
      <c r="K121" s="4" t="s">
        <v>36</v>
      </c>
      <c r="L121" s="4">
        <v>11</v>
      </c>
      <c r="M121" s="4" t="s">
        <v>36</v>
      </c>
      <c r="N121" s="4" t="s">
        <v>38</v>
      </c>
      <c r="O121" s="4" t="s">
        <v>36</v>
      </c>
      <c r="P121" s="4" t="s">
        <v>200</v>
      </c>
      <c r="Q121" s="4" t="s">
        <v>43</v>
      </c>
      <c r="R121" s="4" t="s">
        <v>45</v>
      </c>
    </row>
    <row r="122" spans="1:18" x14ac:dyDescent="0.3">
      <c r="A122" t="str" cm="1">
        <f t="array" ref="A122">IFERROR(
  _xlfn.TEXTJOIN(", ", TRUE,
    _xlfn._xlws.FILTER(copy_IDs!A:A, copy_IDs!B:B = B122)
  ),
  ""
)</f>
        <v/>
      </c>
      <c r="B122" s="30" t="s">
        <v>382</v>
      </c>
      <c r="C122" s="4">
        <v>12</v>
      </c>
      <c r="D122" s="30" t="s">
        <v>275</v>
      </c>
      <c r="E122" s="4">
        <v>1</v>
      </c>
      <c r="F122" s="4" t="s">
        <v>37</v>
      </c>
      <c r="G122" s="4" t="s">
        <v>37</v>
      </c>
      <c r="H122" s="4" t="s">
        <v>37</v>
      </c>
      <c r="I122" s="4" t="s">
        <v>37</v>
      </c>
      <c r="J122" s="4" t="s">
        <v>36</v>
      </c>
      <c r="K122" s="31" t="s">
        <v>36</v>
      </c>
      <c r="L122" s="4">
        <v>11</v>
      </c>
      <c r="M122" s="4" t="s">
        <v>36</v>
      </c>
      <c r="N122" s="4" t="s">
        <v>38</v>
      </c>
      <c r="O122" s="4" t="s">
        <v>36</v>
      </c>
      <c r="P122" s="4" t="s">
        <v>200</v>
      </c>
      <c r="Q122" s="4" t="s">
        <v>247</v>
      </c>
      <c r="R122" s="4" t="s">
        <v>44</v>
      </c>
    </row>
    <row r="123" spans="1:18" x14ac:dyDescent="0.3">
      <c r="A123" t="str" cm="1">
        <f t="array" ref="A123">IFERROR(
  _xlfn.TEXTJOIN(", ", TRUE,
    _xlfn._xlws.FILTER(copy_IDs!A:A, copy_IDs!B:B = B123)
  ),
  ""
)</f>
        <v>JG196, JG209</v>
      </c>
      <c r="B123" s="30" t="s">
        <v>381</v>
      </c>
      <c r="C123" s="4">
        <v>12</v>
      </c>
      <c r="D123" s="30" t="s">
        <v>33</v>
      </c>
      <c r="E123" s="4">
        <v>1</v>
      </c>
      <c r="F123" s="4" t="s">
        <v>37</v>
      </c>
      <c r="G123" s="4" t="s">
        <v>37</v>
      </c>
      <c r="H123" s="4" t="s">
        <v>37</v>
      </c>
      <c r="I123" s="4" t="s">
        <v>37</v>
      </c>
      <c r="J123" s="4" t="s">
        <v>36</v>
      </c>
      <c r="K123" s="4" t="s">
        <v>36</v>
      </c>
      <c r="L123" s="4">
        <v>11</v>
      </c>
      <c r="M123" s="4" t="s">
        <v>36</v>
      </c>
      <c r="N123" s="4" t="s">
        <v>36</v>
      </c>
      <c r="O123" s="4" t="s">
        <v>36</v>
      </c>
      <c r="P123" s="4" t="s">
        <v>200</v>
      </c>
      <c r="Q123" s="4" t="s">
        <v>40</v>
      </c>
      <c r="R123" s="4" t="s">
        <v>44</v>
      </c>
    </row>
    <row r="124" spans="1:18" x14ac:dyDescent="0.3">
      <c r="A124" t="str" cm="1">
        <f t="array" ref="A124">IFERROR(
  _xlfn.TEXTJOIN(", ", TRUE,
    _xlfn._xlws.FILTER(copy_IDs!A:A, copy_IDs!B:B = B124)
  ),
  ""
)</f>
        <v>JG7</v>
      </c>
      <c r="B124" s="30" t="s">
        <v>380</v>
      </c>
      <c r="C124" s="4">
        <v>13</v>
      </c>
      <c r="D124" s="30" t="s">
        <v>34</v>
      </c>
      <c r="E124" s="4">
        <v>2</v>
      </c>
      <c r="F124" s="4" t="s">
        <v>36</v>
      </c>
      <c r="G124" s="4" t="s">
        <v>37</v>
      </c>
      <c r="H124" s="4" t="s">
        <v>37</v>
      </c>
      <c r="I124" s="4" t="s">
        <v>37</v>
      </c>
      <c r="J124" s="4" t="s">
        <v>36</v>
      </c>
      <c r="K124" s="4" t="s">
        <v>36</v>
      </c>
      <c r="L124" s="4">
        <v>24</v>
      </c>
      <c r="M124" s="4" t="s">
        <v>36</v>
      </c>
      <c r="N124" s="4" t="s">
        <v>38</v>
      </c>
      <c r="O124" s="4" t="s">
        <v>36</v>
      </c>
      <c r="P124" s="4" t="s">
        <v>201</v>
      </c>
      <c r="Q124" s="4" t="s">
        <v>42</v>
      </c>
      <c r="R124" s="4" t="s">
        <v>45</v>
      </c>
    </row>
    <row r="125" spans="1:18" x14ac:dyDescent="0.3">
      <c r="A125" t="str" cm="1">
        <f t="array" ref="A125">IFERROR(
  _xlfn.TEXTJOIN(", ", TRUE,
    _xlfn._xlws.FILTER(copy_IDs!A:A, copy_IDs!B:B = B125)
  ),
  ""
)</f>
        <v/>
      </c>
      <c r="B125" s="30" t="s">
        <v>379</v>
      </c>
      <c r="C125" s="4">
        <v>13</v>
      </c>
      <c r="D125" s="30" t="s">
        <v>275</v>
      </c>
      <c r="E125" s="4">
        <v>2</v>
      </c>
      <c r="F125" s="4" t="s">
        <v>36</v>
      </c>
      <c r="G125" s="4" t="s">
        <v>37</v>
      </c>
      <c r="H125" s="4" t="s">
        <v>37</v>
      </c>
      <c r="I125" s="4" t="s">
        <v>37</v>
      </c>
      <c r="J125" s="4" t="s">
        <v>36</v>
      </c>
      <c r="K125" s="31" t="s">
        <v>36</v>
      </c>
      <c r="L125" s="4">
        <v>24</v>
      </c>
      <c r="M125" s="4" t="s">
        <v>36</v>
      </c>
      <c r="N125" s="4" t="s">
        <v>38</v>
      </c>
      <c r="O125" s="4" t="s">
        <v>36</v>
      </c>
      <c r="P125" s="4" t="s">
        <v>201</v>
      </c>
      <c r="Q125" s="4" t="s">
        <v>247</v>
      </c>
      <c r="R125" s="4" t="s">
        <v>44</v>
      </c>
    </row>
    <row r="126" spans="1:18" x14ac:dyDescent="0.3">
      <c r="A126" t="str" cm="1">
        <f t="array" ref="A126">IFERROR(
  _xlfn.TEXTJOIN(", ", TRUE,
    _xlfn._xlws.FILTER(copy_IDs!A:A, copy_IDs!B:B = B126)
  ),
  ""
)</f>
        <v>JG194, JG197</v>
      </c>
      <c r="B126" s="30" t="s">
        <v>378</v>
      </c>
      <c r="C126" s="4">
        <v>13</v>
      </c>
      <c r="D126" s="30" t="s">
        <v>33</v>
      </c>
      <c r="E126" s="4">
        <v>2</v>
      </c>
      <c r="F126" s="4" t="s">
        <v>36</v>
      </c>
      <c r="G126" s="4" t="s">
        <v>37</v>
      </c>
      <c r="H126" s="4" t="s">
        <v>37</v>
      </c>
      <c r="I126" s="4" t="s">
        <v>37</v>
      </c>
      <c r="J126" s="4" t="s">
        <v>36</v>
      </c>
      <c r="K126" s="4" t="s">
        <v>36</v>
      </c>
      <c r="L126" s="4">
        <v>1</v>
      </c>
      <c r="M126" s="4" t="s">
        <v>36</v>
      </c>
      <c r="N126" s="4" t="s">
        <v>36</v>
      </c>
      <c r="O126" s="4" t="s">
        <v>36</v>
      </c>
      <c r="P126" s="4" t="s">
        <v>201</v>
      </c>
      <c r="Q126" s="4" t="s">
        <v>40</v>
      </c>
      <c r="R126" s="4" t="s">
        <v>44</v>
      </c>
    </row>
    <row r="127" spans="1:18" x14ac:dyDescent="0.3">
      <c r="A127" t="str" cm="1">
        <f t="array" ref="A127">IFERROR(
  _xlfn.TEXTJOIN(", ", TRUE,
    _xlfn._xlws.FILTER(copy_IDs!A:A, copy_IDs!B:B = B127)
  ),
  ""
)</f>
        <v>JG5, JG175</v>
      </c>
      <c r="B127" s="32" t="s">
        <v>377</v>
      </c>
      <c r="C127" s="4">
        <v>14</v>
      </c>
      <c r="D127" s="30" t="s">
        <v>34</v>
      </c>
      <c r="E127" s="4">
        <v>1</v>
      </c>
      <c r="F127" s="4" t="s">
        <v>37</v>
      </c>
      <c r="G127" s="4" t="s">
        <v>37</v>
      </c>
      <c r="H127" s="4" t="s">
        <v>37</v>
      </c>
      <c r="I127" s="4" t="s">
        <v>37</v>
      </c>
      <c r="J127" s="4" t="s">
        <v>36</v>
      </c>
      <c r="K127" s="4" t="s">
        <v>36</v>
      </c>
      <c r="L127" s="4">
        <v>31</v>
      </c>
      <c r="M127" s="4" t="s">
        <v>36</v>
      </c>
      <c r="N127" s="4" t="s">
        <v>38</v>
      </c>
      <c r="O127" s="4" t="s">
        <v>36</v>
      </c>
      <c r="P127" s="4" t="s">
        <v>200</v>
      </c>
      <c r="Q127" s="4" t="s">
        <v>42</v>
      </c>
      <c r="R127" s="4" t="s">
        <v>45</v>
      </c>
    </row>
    <row r="128" spans="1:18" x14ac:dyDescent="0.3">
      <c r="A128" t="str" cm="1">
        <f t="array" ref="A128">IFERROR(
  _xlfn.TEXTJOIN(", ", TRUE,
    _xlfn._xlws.FILTER(copy_IDs!A:A, copy_IDs!B:B = B128)
  ),
  ""
)</f>
        <v/>
      </c>
      <c r="B128" s="30" t="s">
        <v>376</v>
      </c>
      <c r="C128" s="4">
        <v>14</v>
      </c>
      <c r="D128" s="30" t="s">
        <v>275</v>
      </c>
      <c r="E128" s="4">
        <v>1</v>
      </c>
      <c r="F128" s="4" t="s">
        <v>37</v>
      </c>
      <c r="G128" s="4" t="s">
        <v>37</v>
      </c>
      <c r="H128" s="4" t="s">
        <v>37</v>
      </c>
      <c r="I128" s="4" t="s">
        <v>37</v>
      </c>
      <c r="J128" s="4" t="s">
        <v>36</v>
      </c>
      <c r="K128" s="4" t="s">
        <v>36</v>
      </c>
      <c r="L128" s="4">
        <v>31</v>
      </c>
      <c r="M128" s="4" t="s">
        <v>36</v>
      </c>
      <c r="N128" s="4" t="s">
        <v>38</v>
      </c>
      <c r="O128" s="4" t="s">
        <v>36</v>
      </c>
      <c r="P128" s="4" t="s">
        <v>200</v>
      </c>
      <c r="Q128" s="4" t="s">
        <v>247</v>
      </c>
      <c r="R128" s="4" t="s">
        <v>44</v>
      </c>
    </row>
    <row r="129" spans="1:18" x14ac:dyDescent="0.3">
      <c r="A129" t="str" cm="1">
        <f t="array" ref="A129">IFERROR(
  _xlfn.TEXTJOIN(", ", TRUE,
    _xlfn._xlws.FILTER(copy_IDs!A:A, copy_IDs!B:B = B129)
  ),
  ""
)</f>
        <v>JG173, JG174</v>
      </c>
      <c r="B129" s="32" t="s">
        <v>375</v>
      </c>
      <c r="C129" s="4">
        <v>14</v>
      </c>
      <c r="D129" s="30" t="s">
        <v>33</v>
      </c>
      <c r="E129" s="4">
        <v>1</v>
      </c>
      <c r="F129" s="4" t="s">
        <v>37</v>
      </c>
      <c r="G129" s="4" t="s">
        <v>37</v>
      </c>
      <c r="H129" s="4" t="s">
        <v>37</v>
      </c>
      <c r="I129" s="4" t="s">
        <v>37</v>
      </c>
      <c r="J129" s="4" t="s">
        <v>36</v>
      </c>
      <c r="K129" s="4" t="s">
        <v>36</v>
      </c>
      <c r="L129" s="4">
        <v>48</v>
      </c>
      <c r="M129" s="4" t="s">
        <v>36</v>
      </c>
      <c r="N129" s="4" t="s">
        <v>36</v>
      </c>
      <c r="O129" s="4" t="s">
        <v>36</v>
      </c>
      <c r="P129" s="4" t="s">
        <v>200</v>
      </c>
      <c r="Q129" s="4" t="s">
        <v>41</v>
      </c>
      <c r="R129" s="4" t="s">
        <v>44</v>
      </c>
    </row>
    <row r="130" spans="1:18" x14ac:dyDescent="0.3">
      <c r="A130" t="str" cm="1">
        <f t="array" ref="A130">IFERROR(
  _xlfn.TEXTJOIN(", ", TRUE,
    _xlfn._xlws.FILTER(copy_IDs!A:A, copy_IDs!B:B = B130)
  ),
  ""
)</f>
        <v>JG181</v>
      </c>
      <c r="B130" s="32" t="s">
        <v>374</v>
      </c>
      <c r="C130" s="4">
        <v>15</v>
      </c>
      <c r="D130" s="30" t="s">
        <v>34</v>
      </c>
      <c r="E130" s="4">
        <v>2</v>
      </c>
      <c r="F130" s="4" t="s">
        <v>36</v>
      </c>
      <c r="G130" s="4" t="s">
        <v>37</v>
      </c>
      <c r="H130" s="4" t="s">
        <v>37</v>
      </c>
      <c r="I130" s="4" t="s">
        <v>37</v>
      </c>
      <c r="J130" s="4" t="s">
        <v>36</v>
      </c>
      <c r="K130" s="4" t="s">
        <v>36</v>
      </c>
      <c r="L130" s="4">
        <v>15</v>
      </c>
      <c r="M130" s="4" t="s">
        <v>36</v>
      </c>
      <c r="N130" s="4" t="s">
        <v>38</v>
      </c>
      <c r="O130" s="4" t="s">
        <v>36</v>
      </c>
      <c r="P130" s="4" t="s">
        <v>201</v>
      </c>
      <c r="Q130" s="4" t="s">
        <v>42</v>
      </c>
      <c r="R130" s="4" t="s">
        <v>45</v>
      </c>
    </row>
    <row r="131" spans="1:18" x14ac:dyDescent="0.3">
      <c r="A131" t="str" cm="1">
        <f t="array" ref="A131">IFERROR(
  _xlfn.TEXTJOIN(", ", TRUE,
    _xlfn._xlws.FILTER(copy_IDs!A:A, copy_IDs!B:B = B131)
  ),
  ""
)</f>
        <v/>
      </c>
      <c r="B131" s="30" t="s">
        <v>373</v>
      </c>
      <c r="C131" s="4">
        <v>15</v>
      </c>
      <c r="D131" s="30" t="s">
        <v>275</v>
      </c>
      <c r="E131" s="4">
        <v>2</v>
      </c>
      <c r="F131" s="4" t="s">
        <v>37</v>
      </c>
      <c r="G131" s="4" t="s">
        <v>37</v>
      </c>
      <c r="H131" s="4" t="s">
        <v>37</v>
      </c>
      <c r="I131" s="4" t="s">
        <v>37</v>
      </c>
      <c r="J131" s="4" t="s">
        <v>36</v>
      </c>
      <c r="K131" s="4" t="s">
        <v>36</v>
      </c>
      <c r="L131" s="4">
        <v>15</v>
      </c>
      <c r="M131" s="4" t="s">
        <v>36</v>
      </c>
      <c r="N131" s="4" t="s">
        <v>38</v>
      </c>
      <c r="O131" s="4" t="s">
        <v>36</v>
      </c>
      <c r="P131" s="4" t="s">
        <v>201</v>
      </c>
      <c r="Q131" s="4" t="s">
        <v>247</v>
      </c>
      <c r="R131" s="4" t="s">
        <v>44</v>
      </c>
    </row>
    <row r="132" spans="1:18" x14ac:dyDescent="0.3">
      <c r="A132" t="str" cm="1">
        <f t="array" ref="A132">IFERROR(
  _xlfn.TEXTJOIN(", ", TRUE,
    _xlfn._xlws.FILTER(copy_IDs!A:A, copy_IDs!B:B = B132)
  ),
  ""
)</f>
        <v/>
      </c>
      <c r="B132" s="30" t="s">
        <v>372</v>
      </c>
      <c r="C132" s="4">
        <v>1</v>
      </c>
      <c r="D132" s="30" t="s">
        <v>275</v>
      </c>
      <c r="E132" s="4">
        <v>555</v>
      </c>
      <c r="F132" s="4" t="s">
        <v>36</v>
      </c>
      <c r="G132" s="4" t="s">
        <v>36</v>
      </c>
      <c r="H132" s="4" t="s">
        <v>36</v>
      </c>
      <c r="I132" s="4" t="s">
        <v>36</v>
      </c>
      <c r="J132" s="4" t="s">
        <v>37</v>
      </c>
      <c r="K132" s="4" t="s">
        <v>36</v>
      </c>
      <c r="L132" s="4">
        <v>1</v>
      </c>
      <c r="M132" s="4" t="s">
        <v>37</v>
      </c>
      <c r="N132" s="4" t="s">
        <v>38</v>
      </c>
      <c r="O132" s="4" t="s">
        <v>36</v>
      </c>
      <c r="P132" s="4" t="s">
        <v>204</v>
      </c>
      <c r="Q132" s="4" t="s">
        <v>247</v>
      </c>
      <c r="R132" s="4" t="s">
        <v>44</v>
      </c>
    </row>
    <row r="133" spans="1:18" x14ac:dyDescent="0.3">
      <c r="A133" t="str" cm="1">
        <f t="array" ref="A133">IFERROR(
  _xlfn.TEXTJOIN(", ", TRUE,
    _xlfn._xlws.FILTER(copy_IDs!A:A, copy_IDs!B:B = B133)
  ),
  ""
)</f>
        <v>JG113, JG204</v>
      </c>
      <c r="B133" s="30" t="s">
        <v>371</v>
      </c>
      <c r="C133" s="4">
        <v>15</v>
      </c>
      <c r="D133" s="30" t="s">
        <v>33</v>
      </c>
      <c r="E133" s="4">
        <v>2</v>
      </c>
      <c r="F133" s="4" t="s">
        <v>36</v>
      </c>
      <c r="G133" s="4" t="s">
        <v>37</v>
      </c>
      <c r="H133" s="4" t="s">
        <v>37</v>
      </c>
      <c r="I133" s="4" t="s">
        <v>37</v>
      </c>
      <c r="J133" s="4" t="s">
        <v>36</v>
      </c>
      <c r="K133" s="4" t="s">
        <v>36</v>
      </c>
      <c r="L133" s="4">
        <v>24</v>
      </c>
      <c r="M133" s="4" t="s">
        <v>36</v>
      </c>
      <c r="N133" s="4" t="s">
        <v>36</v>
      </c>
      <c r="O133" s="4" t="s">
        <v>36</v>
      </c>
      <c r="P133" s="4" t="s">
        <v>201</v>
      </c>
      <c r="Q133" s="4" t="s">
        <v>40</v>
      </c>
      <c r="R133" s="4" t="s">
        <v>44</v>
      </c>
    </row>
    <row r="134" spans="1:18" x14ac:dyDescent="0.3">
      <c r="A134" t="str" cm="1">
        <f t="array" ref="A134">IFERROR(
  _xlfn.TEXTJOIN(", ", TRUE,
    _xlfn._xlws.FILTER(copy_IDs!A:A, copy_IDs!B:B = B134)
  ),
  ""
)</f>
        <v/>
      </c>
      <c r="B134" s="30" t="s">
        <v>370</v>
      </c>
      <c r="C134" s="4">
        <v>2</v>
      </c>
      <c r="D134" s="30" t="s">
        <v>275</v>
      </c>
      <c r="E134" s="4">
        <v>0</v>
      </c>
      <c r="F134" s="4" t="s">
        <v>37</v>
      </c>
      <c r="G134" s="4" t="s">
        <v>37</v>
      </c>
      <c r="H134" s="4" t="s">
        <v>37</v>
      </c>
      <c r="I134" s="4" t="s">
        <v>37</v>
      </c>
      <c r="J134" s="4" t="s">
        <v>36</v>
      </c>
      <c r="K134" s="4" t="s">
        <v>37</v>
      </c>
      <c r="L134" s="4">
        <v>16</v>
      </c>
      <c r="M134" s="4" t="s">
        <v>36</v>
      </c>
      <c r="N134" s="4" t="s">
        <v>38</v>
      </c>
      <c r="O134" s="4" t="s">
        <v>36</v>
      </c>
      <c r="P134" s="4" t="s">
        <v>201</v>
      </c>
      <c r="Q134" s="4" t="s">
        <v>247</v>
      </c>
      <c r="R134" s="4" t="s">
        <v>44</v>
      </c>
    </row>
    <row r="135" spans="1:18" x14ac:dyDescent="0.3">
      <c r="A135" t="str" cm="1">
        <f t="array" ref="A135">IFERROR(
  _xlfn.TEXTJOIN(", ", TRUE,
    _xlfn._xlws.FILTER(copy_IDs!A:A, copy_IDs!B:B = B135)
  ),
  ""
)</f>
        <v>JG1</v>
      </c>
      <c r="B135" s="30" t="s">
        <v>369</v>
      </c>
      <c r="C135" s="4">
        <v>16</v>
      </c>
      <c r="D135" s="30" t="s">
        <v>34</v>
      </c>
      <c r="E135" s="4">
        <v>6</v>
      </c>
      <c r="F135" s="4" t="s">
        <v>36</v>
      </c>
      <c r="G135" s="4" t="s">
        <v>36</v>
      </c>
      <c r="H135" s="4" t="s">
        <v>36</v>
      </c>
      <c r="I135" s="4" t="s">
        <v>36</v>
      </c>
      <c r="J135" s="4" t="s">
        <v>36</v>
      </c>
      <c r="K135" s="4" t="s">
        <v>36</v>
      </c>
      <c r="L135" s="4">
        <v>2</v>
      </c>
      <c r="M135" s="4" t="s">
        <v>36</v>
      </c>
      <c r="N135" s="4" t="s">
        <v>38</v>
      </c>
      <c r="O135" s="4" t="s">
        <v>36</v>
      </c>
      <c r="P135" s="4" t="s">
        <v>203</v>
      </c>
      <c r="Q135" s="4" t="s">
        <v>43</v>
      </c>
      <c r="R135" s="4" t="s">
        <v>45</v>
      </c>
    </row>
    <row r="136" spans="1:18" x14ac:dyDescent="0.3">
      <c r="A136" t="str" cm="1">
        <f t="array" ref="A136">IFERROR(
  _xlfn.TEXTJOIN(", ", TRUE,
    _xlfn._xlws.FILTER(copy_IDs!A:A, copy_IDs!B:B = B136)
  ),
  ""
)</f>
        <v/>
      </c>
      <c r="B136" s="30" t="s">
        <v>368</v>
      </c>
      <c r="C136" s="4">
        <v>3</v>
      </c>
      <c r="D136" s="30" t="s">
        <v>275</v>
      </c>
      <c r="E136" s="4">
        <v>17</v>
      </c>
      <c r="F136" s="4" t="s">
        <v>36</v>
      </c>
      <c r="G136" s="4" t="s">
        <v>36</v>
      </c>
      <c r="H136" s="4" t="s">
        <v>36</v>
      </c>
      <c r="I136" s="4" t="s">
        <v>36</v>
      </c>
      <c r="J136" s="4" t="s">
        <v>37</v>
      </c>
      <c r="K136" s="4" t="s">
        <v>36</v>
      </c>
      <c r="L136" s="4">
        <v>24</v>
      </c>
      <c r="M136" s="4" t="s">
        <v>36</v>
      </c>
      <c r="N136" s="4" t="s">
        <v>38</v>
      </c>
      <c r="O136" s="4" t="s">
        <v>36</v>
      </c>
      <c r="P136" s="4" t="s">
        <v>200</v>
      </c>
      <c r="Q136" s="4" t="s">
        <v>247</v>
      </c>
      <c r="R136" s="4" t="s">
        <v>44</v>
      </c>
    </row>
    <row r="137" spans="1:18" x14ac:dyDescent="0.3">
      <c r="A137" t="str" cm="1">
        <f t="array" ref="A137">IFERROR(
  _xlfn.TEXTJOIN(", ", TRUE,
    _xlfn._xlws.FILTER(copy_IDs!A:A, copy_IDs!B:B = B137)
  ),
  ""
)</f>
        <v/>
      </c>
      <c r="B137" s="30" t="s">
        <v>367</v>
      </c>
      <c r="C137" s="4">
        <v>16</v>
      </c>
      <c r="D137" s="30" t="s">
        <v>275</v>
      </c>
      <c r="E137" s="4">
        <v>6</v>
      </c>
      <c r="F137" s="4" t="s">
        <v>36</v>
      </c>
      <c r="G137" s="4" t="s">
        <v>36</v>
      </c>
      <c r="H137" s="4" t="s">
        <v>36</v>
      </c>
      <c r="I137" s="4" t="s">
        <v>36</v>
      </c>
      <c r="J137" s="4" t="s">
        <v>37</v>
      </c>
      <c r="K137" s="4" t="s">
        <v>36</v>
      </c>
      <c r="L137" s="4">
        <v>2</v>
      </c>
      <c r="M137" s="4" t="s">
        <v>36</v>
      </c>
      <c r="N137" s="4" t="s">
        <v>38</v>
      </c>
      <c r="O137" s="4" t="s">
        <v>36</v>
      </c>
      <c r="P137" s="4" t="s">
        <v>203</v>
      </c>
      <c r="Q137" s="4" t="s">
        <v>247</v>
      </c>
      <c r="R137" s="4" t="s">
        <v>44</v>
      </c>
    </row>
    <row r="138" spans="1:18" x14ac:dyDescent="0.3">
      <c r="A138" t="str" cm="1">
        <f t="array" ref="A138">IFERROR(
  _xlfn.TEXTJOIN(", ", TRUE,
    _xlfn._xlws.FILTER(copy_IDs!A:A, copy_IDs!B:B = B138)
  ),
  ""
)</f>
        <v/>
      </c>
      <c r="B138" s="30" t="s">
        <v>366</v>
      </c>
      <c r="C138" s="4">
        <v>4</v>
      </c>
      <c r="D138" s="30" t="s">
        <v>275</v>
      </c>
      <c r="E138" s="4" t="s">
        <v>38</v>
      </c>
      <c r="F138" s="4" t="s">
        <v>247</v>
      </c>
      <c r="G138" s="4" t="s">
        <v>247</v>
      </c>
      <c r="H138" s="4" t="s">
        <v>38</v>
      </c>
      <c r="I138" s="4" t="s">
        <v>38</v>
      </c>
      <c r="J138" s="4" t="s">
        <v>38</v>
      </c>
      <c r="K138" s="4" t="s">
        <v>38</v>
      </c>
      <c r="L138" s="4" t="s">
        <v>38</v>
      </c>
      <c r="M138" s="4" t="s">
        <v>36</v>
      </c>
      <c r="N138" s="4" t="s">
        <v>38</v>
      </c>
      <c r="O138" s="4" t="s">
        <v>36</v>
      </c>
      <c r="P138" s="4" t="s">
        <v>38</v>
      </c>
      <c r="Q138" s="4" t="s">
        <v>247</v>
      </c>
      <c r="R138" s="4" t="s">
        <v>44</v>
      </c>
    </row>
    <row r="139" spans="1:18" x14ac:dyDescent="0.3">
      <c r="A139" t="str" cm="1">
        <f t="array" ref="A139">IFERROR(
  _xlfn.TEXTJOIN(", ", TRUE,
    _xlfn._xlws.FILTER(copy_IDs!A:A, copy_IDs!B:B = B139)
  ),
  ""
)</f>
        <v>JG110, JG198</v>
      </c>
      <c r="B139" s="30" t="s">
        <v>365</v>
      </c>
      <c r="C139" s="4">
        <v>16</v>
      </c>
      <c r="D139" s="30" t="s">
        <v>33</v>
      </c>
      <c r="E139" s="4">
        <v>6</v>
      </c>
      <c r="F139" s="4" t="s">
        <v>36</v>
      </c>
      <c r="G139" s="4" t="s">
        <v>36</v>
      </c>
      <c r="H139" s="4" t="s">
        <v>36</v>
      </c>
      <c r="I139" s="4" t="s">
        <v>36</v>
      </c>
      <c r="J139" s="4" t="s">
        <v>37</v>
      </c>
      <c r="K139" s="4" t="s">
        <v>36</v>
      </c>
      <c r="L139" s="4">
        <v>15</v>
      </c>
      <c r="M139" s="4" t="s">
        <v>36</v>
      </c>
      <c r="N139" s="4" t="s">
        <v>37</v>
      </c>
      <c r="O139" s="4" t="s">
        <v>36</v>
      </c>
      <c r="P139" s="4" t="s">
        <v>203</v>
      </c>
      <c r="Q139" s="4" t="s">
        <v>205</v>
      </c>
      <c r="R139" s="4" t="s">
        <v>44</v>
      </c>
    </row>
    <row r="140" spans="1:18" x14ac:dyDescent="0.3">
      <c r="A140" t="str" cm="1">
        <f t="array" ref="A140">IFERROR(
  _xlfn.TEXTJOIN(", ", TRUE,
    _xlfn._xlws.FILTER(copy_IDs!A:A, copy_IDs!B:B = B140)
  ),
  ""
)</f>
        <v/>
      </c>
      <c r="B140" s="30" t="s">
        <v>364</v>
      </c>
      <c r="C140" s="4">
        <v>5</v>
      </c>
      <c r="D140" s="30" t="s">
        <v>275</v>
      </c>
      <c r="E140" s="4">
        <v>2</v>
      </c>
      <c r="F140" s="4" t="s">
        <v>36</v>
      </c>
      <c r="G140" s="4" t="s">
        <v>37</v>
      </c>
      <c r="H140" s="4" t="s">
        <v>37</v>
      </c>
      <c r="I140" s="4" t="s">
        <v>37</v>
      </c>
      <c r="J140" s="4" t="s">
        <v>36</v>
      </c>
      <c r="K140" s="4" t="s">
        <v>36</v>
      </c>
      <c r="L140" s="4">
        <v>30</v>
      </c>
      <c r="M140" s="4" t="s">
        <v>36</v>
      </c>
      <c r="N140" s="4" t="s">
        <v>38</v>
      </c>
      <c r="O140" s="4" t="s">
        <v>36</v>
      </c>
      <c r="P140" s="4" t="s">
        <v>201</v>
      </c>
      <c r="Q140" s="4" t="s">
        <v>247</v>
      </c>
      <c r="R140" s="4" t="s">
        <v>44</v>
      </c>
    </row>
    <row r="141" spans="1:18" x14ac:dyDescent="0.3">
      <c r="A141" t="str" cm="1">
        <f t="array" ref="A141">IFERROR(
  _xlfn.TEXTJOIN(", ", TRUE,
    _xlfn._xlws.FILTER(copy_IDs!A:A, copy_IDs!B:B = B141)
  ),
  ""
)</f>
        <v/>
      </c>
      <c r="B141" s="30" t="s">
        <v>363</v>
      </c>
      <c r="C141" s="4">
        <v>17</v>
      </c>
      <c r="D141" s="30" t="s">
        <v>34</v>
      </c>
      <c r="E141" s="4">
        <v>22</v>
      </c>
      <c r="F141" s="4" t="s">
        <v>36</v>
      </c>
      <c r="G141" s="4" t="s">
        <v>36</v>
      </c>
      <c r="H141" s="4" t="s">
        <v>36</v>
      </c>
      <c r="I141" s="4" t="s">
        <v>36</v>
      </c>
      <c r="J141" s="4" t="s">
        <v>37</v>
      </c>
      <c r="K141" s="4" t="s">
        <v>36</v>
      </c>
      <c r="L141" s="4">
        <v>10</v>
      </c>
      <c r="M141" s="4" t="s">
        <v>36</v>
      </c>
      <c r="N141" s="4" t="s">
        <v>38</v>
      </c>
      <c r="O141" s="4" t="s">
        <v>36</v>
      </c>
      <c r="P141" s="4" t="s">
        <v>308</v>
      </c>
      <c r="Q141" s="4" t="s">
        <v>43</v>
      </c>
      <c r="R141" s="4" t="s">
        <v>45</v>
      </c>
    </row>
    <row r="142" spans="1:18" x14ac:dyDescent="0.3">
      <c r="A142" t="str" cm="1">
        <f t="array" ref="A142">IFERROR(
  _xlfn.TEXTJOIN(", ", TRUE,
    _xlfn._xlws.FILTER(copy_IDs!A:A, copy_IDs!B:B = B142)
  ),
  ""
)</f>
        <v/>
      </c>
      <c r="B142" s="30" t="s">
        <v>362</v>
      </c>
      <c r="C142" s="4">
        <v>17</v>
      </c>
      <c r="D142" s="30" t="s">
        <v>275</v>
      </c>
      <c r="E142" s="4">
        <v>22</v>
      </c>
      <c r="F142" s="4" t="s">
        <v>36</v>
      </c>
      <c r="G142" s="4" t="s">
        <v>36</v>
      </c>
      <c r="H142" s="4" t="s">
        <v>36</v>
      </c>
      <c r="I142" s="4" t="s">
        <v>36</v>
      </c>
      <c r="J142" s="4" t="s">
        <v>37</v>
      </c>
      <c r="K142" s="4" t="s">
        <v>36</v>
      </c>
      <c r="L142" s="4">
        <v>10</v>
      </c>
      <c r="M142" s="4" t="s">
        <v>36</v>
      </c>
      <c r="N142" s="4" t="s">
        <v>38</v>
      </c>
      <c r="O142" s="4" t="s">
        <v>36</v>
      </c>
      <c r="P142" s="4" t="s">
        <v>308</v>
      </c>
      <c r="Q142" s="4" t="s">
        <v>247</v>
      </c>
      <c r="R142" s="4" t="s">
        <v>44</v>
      </c>
    </row>
    <row r="143" spans="1:18" x14ac:dyDescent="0.3">
      <c r="A143" t="str" cm="1">
        <f t="array" ref="A143">IFERROR(
  _xlfn.TEXTJOIN(", ", TRUE,
    _xlfn._xlws.FILTER(copy_IDs!A:A, copy_IDs!B:B = B143)
  ),
  ""
)</f>
        <v/>
      </c>
      <c r="B143" s="30" t="s">
        <v>361</v>
      </c>
      <c r="C143" s="4">
        <v>7</v>
      </c>
      <c r="D143" s="30" t="s">
        <v>275</v>
      </c>
      <c r="E143" s="4" t="s">
        <v>38</v>
      </c>
      <c r="F143" s="4" t="s">
        <v>247</v>
      </c>
      <c r="G143" s="4" t="s">
        <v>247</v>
      </c>
      <c r="H143" s="4" t="s">
        <v>38</v>
      </c>
      <c r="I143" s="4" t="s">
        <v>38</v>
      </c>
      <c r="J143" s="4" t="s">
        <v>38</v>
      </c>
      <c r="K143" s="4" t="s">
        <v>38</v>
      </c>
      <c r="L143" s="4" t="s">
        <v>38</v>
      </c>
      <c r="M143" s="4" t="s">
        <v>37</v>
      </c>
      <c r="N143" s="4" t="s">
        <v>38</v>
      </c>
      <c r="O143" s="4" t="s">
        <v>36</v>
      </c>
      <c r="P143" s="4" t="s">
        <v>38</v>
      </c>
      <c r="Q143" s="4" t="s">
        <v>247</v>
      </c>
      <c r="R143" s="4" t="s">
        <v>44</v>
      </c>
    </row>
    <row r="144" spans="1:18" x14ac:dyDescent="0.3">
      <c r="A144" t="str" cm="1">
        <f t="array" ref="A144">IFERROR(
  _xlfn.TEXTJOIN(", ", TRUE,
    _xlfn._xlws.FILTER(copy_IDs!A:A, copy_IDs!B:B = B144)
  ),
  ""
)</f>
        <v>JG202, JG207</v>
      </c>
      <c r="B144" s="30" t="s">
        <v>360</v>
      </c>
      <c r="C144" s="4">
        <v>17</v>
      </c>
      <c r="D144" s="30" t="s">
        <v>33</v>
      </c>
      <c r="E144" s="4">
        <v>22</v>
      </c>
      <c r="F144" s="4" t="s">
        <v>36</v>
      </c>
      <c r="G144" s="4" t="s">
        <v>36</v>
      </c>
      <c r="H144" s="4" t="s">
        <v>36</v>
      </c>
      <c r="I144" s="4" t="s">
        <v>36</v>
      </c>
      <c r="J144" s="4" t="s">
        <v>37</v>
      </c>
      <c r="K144" s="4" t="s">
        <v>36</v>
      </c>
      <c r="L144" s="4">
        <v>12</v>
      </c>
      <c r="M144" s="4" t="s">
        <v>36</v>
      </c>
      <c r="N144" s="4" t="s">
        <v>36</v>
      </c>
      <c r="O144" s="4" t="s">
        <v>36</v>
      </c>
      <c r="P144" s="4" t="s">
        <v>308</v>
      </c>
      <c r="Q144" s="4" t="s">
        <v>40</v>
      </c>
      <c r="R144" s="4" t="s">
        <v>44</v>
      </c>
    </row>
    <row r="145" spans="1:18" x14ac:dyDescent="0.3">
      <c r="A145" t="str" cm="1">
        <f t="array" ref="A145">IFERROR(
  _xlfn.TEXTJOIN(", ", TRUE,
    _xlfn._xlws.FILTER(copy_IDs!A:A, copy_IDs!B:B = B145)
  ),
  ""
)</f>
        <v/>
      </c>
      <c r="B145" s="30" t="s">
        <v>359</v>
      </c>
      <c r="C145" s="4">
        <v>8</v>
      </c>
      <c r="D145" s="30" t="s">
        <v>275</v>
      </c>
      <c r="E145" s="4" t="s">
        <v>38</v>
      </c>
      <c r="F145" s="4" t="s">
        <v>247</v>
      </c>
      <c r="G145" s="4" t="s">
        <v>247</v>
      </c>
      <c r="H145" s="4" t="s">
        <v>38</v>
      </c>
      <c r="I145" s="4" t="s">
        <v>38</v>
      </c>
      <c r="J145" s="4" t="s">
        <v>38</v>
      </c>
      <c r="K145" s="4" t="s">
        <v>38</v>
      </c>
      <c r="L145" s="4" t="s">
        <v>38</v>
      </c>
      <c r="M145" s="4" t="s">
        <v>36</v>
      </c>
      <c r="N145" s="4" t="s">
        <v>38</v>
      </c>
      <c r="O145" s="4" t="s">
        <v>38</v>
      </c>
      <c r="P145" s="4" t="s">
        <v>38</v>
      </c>
      <c r="Q145" s="4" t="s">
        <v>247</v>
      </c>
      <c r="R145" s="4" t="s">
        <v>44</v>
      </c>
    </row>
    <row r="146" spans="1:18" x14ac:dyDescent="0.3">
      <c r="A146" t="str" cm="1">
        <f t="array" ref="A146">IFERROR(
  _xlfn.TEXTJOIN(", ", TRUE,
    _xlfn._xlws.FILTER(copy_IDs!A:A, copy_IDs!B:B = B146)
  ),
  ""
)</f>
        <v>JG180</v>
      </c>
      <c r="B146" s="32" t="s">
        <v>358</v>
      </c>
      <c r="C146" s="4">
        <v>18</v>
      </c>
      <c r="D146" s="30" t="s">
        <v>34</v>
      </c>
      <c r="E146" s="4">
        <v>1</v>
      </c>
      <c r="F146" s="4" t="s">
        <v>37</v>
      </c>
      <c r="G146" s="4" t="s">
        <v>37</v>
      </c>
      <c r="H146" s="4" t="s">
        <v>37</v>
      </c>
      <c r="I146" s="4" t="s">
        <v>37</v>
      </c>
      <c r="J146" s="4" t="s">
        <v>36</v>
      </c>
      <c r="K146" s="4" t="s">
        <v>36</v>
      </c>
      <c r="L146" s="4">
        <v>26</v>
      </c>
      <c r="M146" s="4" t="s">
        <v>36</v>
      </c>
      <c r="N146" s="4" t="s">
        <v>38</v>
      </c>
      <c r="O146" s="4" t="s">
        <v>36</v>
      </c>
      <c r="P146" s="4" t="s">
        <v>201</v>
      </c>
      <c r="Q146" s="4" t="s">
        <v>43</v>
      </c>
      <c r="R146" s="4" t="s">
        <v>45</v>
      </c>
    </row>
    <row r="147" spans="1:18" x14ac:dyDescent="0.3">
      <c r="A147" t="str" cm="1">
        <f t="array" ref="A147">IFERROR(
  _xlfn.TEXTJOIN(", ", TRUE,
    _xlfn._xlws.FILTER(copy_IDs!A:A, copy_IDs!B:B = B147)
  ),
  ""
)</f>
        <v/>
      </c>
      <c r="B147" s="30" t="s">
        <v>357</v>
      </c>
      <c r="C147" s="4">
        <v>11</v>
      </c>
      <c r="D147" s="30" t="s">
        <v>275</v>
      </c>
      <c r="E147" s="4">
        <v>6</v>
      </c>
      <c r="F147" s="4" t="s">
        <v>36</v>
      </c>
      <c r="G147" s="4" t="s">
        <v>36</v>
      </c>
      <c r="H147" s="4" t="s">
        <v>36</v>
      </c>
      <c r="I147" s="4" t="s">
        <v>36</v>
      </c>
      <c r="J147" s="4" t="s">
        <v>37</v>
      </c>
      <c r="K147" s="31" t="s">
        <v>36</v>
      </c>
      <c r="L147" s="4">
        <v>24</v>
      </c>
      <c r="M147" s="4" t="s">
        <v>36</v>
      </c>
      <c r="N147" s="4" t="s">
        <v>38</v>
      </c>
      <c r="O147" s="4" t="s">
        <v>36</v>
      </c>
      <c r="P147" s="4" t="s">
        <v>200</v>
      </c>
      <c r="Q147" s="4" t="s">
        <v>247</v>
      </c>
      <c r="R147" s="4" t="s">
        <v>44</v>
      </c>
    </row>
    <row r="148" spans="1:18" x14ac:dyDescent="0.3">
      <c r="A148" t="str" cm="1">
        <f t="array" ref="A148">IFERROR(
  _xlfn.TEXTJOIN(", ", TRUE,
    _xlfn._xlws.FILTER(copy_IDs!A:A, copy_IDs!B:B = B148)
  ),
  ""
)</f>
        <v/>
      </c>
      <c r="B148" s="30" t="s">
        <v>356</v>
      </c>
      <c r="C148" s="4">
        <v>18</v>
      </c>
      <c r="D148" s="30" t="s">
        <v>275</v>
      </c>
      <c r="E148" s="4">
        <v>1</v>
      </c>
      <c r="F148" s="4" t="s">
        <v>37</v>
      </c>
      <c r="G148" s="4" t="s">
        <v>37</v>
      </c>
      <c r="H148" s="4" t="s">
        <v>37</v>
      </c>
      <c r="I148" s="4" t="s">
        <v>37</v>
      </c>
      <c r="J148" s="4" t="s">
        <v>36</v>
      </c>
      <c r="K148" s="4" t="s">
        <v>36</v>
      </c>
      <c r="L148" s="4">
        <v>26</v>
      </c>
      <c r="M148" s="4" t="s">
        <v>36</v>
      </c>
      <c r="N148" s="4" t="s">
        <v>38</v>
      </c>
      <c r="O148" s="4" t="s">
        <v>36</v>
      </c>
      <c r="P148" s="4" t="s">
        <v>201</v>
      </c>
      <c r="Q148" s="4" t="s">
        <v>247</v>
      </c>
      <c r="R148" s="4" t="s">
        <v>44</v>
      </c>
    </row>
    <row r="149" spans="1:18" x14ac:dyDescent="0.3">
      <c r="A149" t="str" cm="1">
        <f t="array" ref="A149">IFERROR(
  _xlfn.TEXTJOIN(", ", TRUE,
    _xlfn._xlws.FILTER(copy_IDs!A:A, copy_IDs!B:B = B149)
  ),
  ""
)</f>
        <v/>
      </c>
      <c r="B149" s="30" t="s">
        <v>355</v>
      </c>
      <c r="C149" s="4">
        <v>12</v>
      </c>
      <c r="D149" s="30" t="s">
        <v>275</v>
      </c>
      <c r="E149" s="4">
        <v>5</v>
      </c>
      <c r="F149" s="4" t="s">
        <v>36</v>
      </c>
      <c r="G149" s="4" t="s">
        <v>36</v>
      </c>
      <c r="H149" s="4" t="s">
        <v>36</v>
      </c>
      <c r="I149" s="4" t="s">
        <v>37</v>
      </c>
      <c r="J149" s="4" t="s">
        <v>36</v>
      </c>
      <c r="K149" s="31" t="s">
        <v>36</v>
      </c>
      <c r="L149" s="4">
        <v>24</v>
      </c>
      <c r="M149" s="4" t="s">
        <v>36</v>
      </c>
      <c r="N149" s="4" t="s">
        <v>38</v>
      </c>
      <c r="O149" s="4" t="s">
        <v>36</v>
      </c>
      <c r="P149" s="4" t="s">
        <v>203</v>
      </c>
      <c r="Q149" s="4" t="s">
        <v>247</v>
      </c>
      <c r="R149" s="4" t="s">
        <v>44</v>
      </c>
    </row>
    <row r="150" spans="1:18" x14ac:dyDescent="0.3">
      <c r="A150" t="str" cm="1">
        <f t="array" ref="A150">IFERROR(
  _xlfn.TEXTJOIN(", ", TRUE,
    _xlfn._xlws.FILTER(copy_IDs!A:A, copy_IDs!B:B = B150)
  ),
  ""
)</f>
        <v>JG178, JG179</v>
      </c>
      <c r="B150" s="32" t="s">
        <v>354</v>
      </c>
      <c r="C150" s="4">
        <v>18</v>
      </c>
      <c r="D150" s="30" t="s">
        <v>33</v>
      </c>
      <c r="E150" s="4">
        <v>1</v>
      </c>
      <c r="F150" s="4" t="s">
        <v>37</v>
      </c>
      <c r="G150" s="4" t="s">
        <v>37</v>
      </c>
      <c r="H150" s="4" t="s">
        <v>37</v>
      </c>
      <c r="I150" s="4" t="s">
        <v>37</v>
      </c>
      <c r="J150" s="4" t="s">
        <v>36</v>
      </c>
      <c r="K150" s="4" t="s">
        <v>36</v>
      </c>
      <c r="L150" s="4">
        <v>22</v>
      </c>
      <c r="M150" s="4" t="s">
        <v>36</v>
      </c>
      <c r="N150" s="4" t="s">
        <v>36</v>
      </c>
      <c r="O150" s="4" t="s">
        <v>36</v>
      </c>
      <c r="P150" s="4" t="s">
        <v>201</v>
      </c>
      <c r="Q150" s="4" t="s">
        <v>41</v>
      </c>
      <c r="R150" s="4" t="s">
        <v>44</v>
      </c>
    </row>
    <row r="151" spans="1:18" x14ac:dyDescent="0.3">
      <c r="A151" t="str" cm="1">
        <f t="array" ref="A151">IFERROR(
  _xlfn.TEXTJOIN(", ", TRUE,
    _xlfn._xlws.FILTER(copy_IDs!A:A, copy_IDs!B:B = B151)
  ),
  ""
)</f>
        <v/>
      </c>
      <c r="B151" s="30" t="s">
        <v>353</v>
      </c>
      <c r="C151" s="4">
        <v>13</v>
      </c>
      <c r="D151" s="30" t="s">
        <v>275</v>
      </c>
      <c r="E151" s="4">
        <v>8</v>
      </c>
      <c r="F151" s="4" t="s">
        <v>36</v>
      </c>
      <c r="G151" s="4" t="s">
        <v>36</v>
      </c>
      <c r="H151" s="4" t="s">
        <v>36</v>
      </c>
      <c r="I151" s="4" t="s">
        <v>36</v>
      </c>
      <c r="J151" s="4" t="s">
        <v>37</v>
      </c>
      <c r="K151" s="31" t="s">
        <v>36</v>
      </c>
      <c r="L151" s="4">
        <v>2</v>
      </c>
      <c r="M151" s="4" t="s">
        <v>36</v>
      </c>
      <c r="N151" s="4" t="s">
        <v>38</v>
      </c>
      <c r="O151" s="4" t="s">
        <v>36</v>
      </c>
      <c r="P151" s="4" t="s">
        <v>203</v>
      </c>
      <c r="Q151" s="4" t="s">
        <v>247</v>
      </c>
      <c r="R151" s="4" t="s">
        <v>44</v>
      </c>
    </row>
    <row r="152" spans="1:18" x14ac:dyDescent="0.3">
      <c r="A152" t="str" cm="1">
        <f t="array" ref="A152">IFERROR(
  _xlfn.TEXTJOIN(", ", TRUE,
    _xlfn._xlws.FILTER(copy_IDs!A:A, copy_IDs!B:B = B152)
  ),
  ""
)</f>
        <v/>
      </c>
      <c r="B152" s="30" t="s">
        <v>352</v>
      </c>
      <c r="C152" s="4">
        <v>14</v>
      </c>
      <c r="D152" s="30" t="s">
        <v>275</v>
      </c>
      <c r="E152" s="4">
        <v>1</v>
      </c>
      <c r="F152" s="4" t="s">
        <v>37</v>
      </c>
      <c r="G152" s="4" t="s">
        <v>37</v>
      </c>
      <c r="H152" s="4" t="s">
        <v>37</v>
      </c>
      <c r="I152" s="4" t="s">
        <v>37</v>
      </c>
      <c r="J152" s="4" t="s">
        <v>36</v>
      </c>
      <c r="K152" s="31" t="s">
        <v>36</v>
      </c>
      <c r="L152" s="4">
        <v>30</v>
      </c>
      <c r="M152" s="4" t="s">
        <v>36</v>
      </c>
      <c r="N152" s="4" t="s">
        <v>38</v>
      </c>
      <c r="O152" s="4" t="s">
        <v>36</v>
      </c>
      <c r="P152" s="4" t="s">
        <v>200</v>
      </c>
      <c r="Q152" s="4" t="s">
        <v>247</v>
      </c>
      <c r="R152" s="4" t="s">
        <v>44</v>
      </c>
    </row>
    <row r="153" spans="1:18" x14ac:dyDescent="0.3">
      <c r="A153" t="str" cm="1">
        <f t="array" ref="A153">IFERROR(
  _xlfn.TEXTJOIN(", ", TRUE,
    _xlfn._xlws.FILTER(copy_IDs!A:A, copy_IDs!B:B = B153)
  ),
  ""
)</f>
        <v/>
      </c>
      <c r="B153" s="30" t="s">
        <v>351</v>
      </c>
      <c r="C153" s="4">
        <v>14</v>
      </c>
      <c r="D153" s="30" t="s">
        <v>275</v>
      </c>
      <c r="E153" s="4">
        <v>15</v>
      </c>
      <c r="F153" s="4" t="s">
        <v>36</v>
      </c>
      <c r="G153" s="4" t="s">
        <v>36</v>
      </c>
      <c r="H153" s="4" t="s">
        <v>36</v>
      </c>
      <c r="I153" s="4" t="s">
        <v>36</v>
      </c>
      <c r="J153" s="4" t="s">
        <v>37</v>
      </c>
      <c r="K153" s="31" t="s">
        <v>36</v>
      </c>
      <c r="L153" s="4">
        <v>22</v>
      </c>
      <c r="M153" s="4" t="s">
        <v>36</v>
      </c>
      <c r="N153" s="4" t="s">
        <v>38</v>
      </c>
      <c r="O153" s="4" t="s">
        <v>36</v>
      </c>
      <c r="P153" s="4" t="s">
        <v>308</v>
      </c>
      <c r="Q153" s="4" t="s">
        <v>247</v>
      </c>
      <c r="R153" s="4" t="s">
        <v>44</v>
      </c>
    </row>
    <row r="154" spans="1:18" x14ac:dyDescent="0.3">
      <c r="A154" t="str" cm="1">
        <f t="array" ref="A154">IFERROR(
  _xlfn.TEXTJOIN(", ", TRUE,
    _xlfn._xlws.FILTER(copy_IDs!A:A, copy_IDs!B:B = B154)
  ),
  ""
)</f>
        <v/>
      </c>
      <c r="B154" s="30" t="s">
        <v>350</v>
      </c>
      <c r="C154" s="4">
        <v>15</v>
      </c>
      <c r="D154" s="30" t="s">
        <v>275</v>
      </c>
      <c r="E154" s="4">
        <v>2</v>
      </c>
      <c r="F154" s="4" t="s">
        <v>36</v>
      </c>
      <c r="G154" s="4" t="s">
        <v>37</v>
      </c>
      <c r="H154" s="4" t="s">
        <v>37</v>
      </c>
      <c r="I154" s="4" t="s">
        <v>37</v>
      </c>
      <c r="J154" s="4" t="s">
        <v>36</v>
      </c>
      <c r="K154" s="31" t="s">
        <v>36</v>
      </c>
      <c r="L154" s="4">
        <v>15</v>
      </c>
      <c r="M154" s="4" t="s">
        <v>36</v>
      </c>
      <c r="N154" s="4" t="s">
        <v>38</v>
      </c>
      <c r="O154" s="4" t="s">
        <v>36</v>
      </c>
      <c r="P154" s="4" t="s">
        <v>201</v>
      </c>
      <c r="Q154" s="4" t="s">
        <v>247</v>
      </c>
      <c r="R154" s="4" t="s">
        <v>44</v>
      </c>
    </row>
    <row r="155" spans="1:18" x14ac:dyDescent="0.3">
      <c r="A155" t="str" cm="1">
        <f t="array" ref="A155">IFERROR(
  _xlfn.TEXTJOIN(", ", TRUE,
    _xlfn._xlws.FILTER(copy_IDs!A:A, copy_IDs!B:B = B155)
  ),
  ""
)</f>
        <v/>
      </c>
      <c r="B155" s="30" t="s">
        <v>349</v>
      </c>
      <c r="C155" s="4">
        <v>15</v>
      </c>
      <c r="D155" s="30" t="s">
        <v>275</v>
      </c>
      <c r="E155" s="4">
        <v>6</v>
      </c>
      <c r="F155" s="4" t="s">
        <v>36</v>
      </c>
      <c r="G155" s="4" t="s">
        <v>36</v>
      </c>
      <c r="H155" s="4" t="s">
        <v>36</v>
      </c>
      <c r="I155" s="4" t="s">
        <v>36</v>
      </c>
      <c r="J155" s="4" t="s">
        <v>37</v>
      </c>
      <c r="K155" s="31" t="s">
        <v>36</v>
      </c>
      <c r="L155" s="4">
        <v>15</v>
      </c>
      <c r="M155" s="4" t="s">
        <v>36</v>
      </c>
      <c r="N155" s="4" t="s">
        <v>38</v>
      </c>
      <c r="O155" s="4" t="s">
        <v>36</v>
      </c>
      <c r="P155" s="4" t="s">
        <v>201</v>
      </c>
      <c r="Q155" s="4" t="s">
        <v>247</v>
      </c>
      <c r="R155" s="4" t="s">
        <v>44</v>
      </c>
    </row>
    <row r="156" spans="1:18" x14ac:dyDescent="0.3">
      <c r="A156" t="str" cm="1">
        <f t="array" ref="A156">IFERROR(
  _xlfn.TEXTJOIN(", ", TRUE,
    _xlfn._xlws.FILTER(copy_IDs!A:A, copy_IDs!B:B = B156)
  ),
  ""
)</f>
        <v/>
      </c>
      <c r="B156" s="30" t="s">
        <v>348</v>
      </c>
      <c r="C156" s="4">
        <v>16</v>
      </c>
      <c r="D156" s="30" t="s">
        <v>275</v>
      </c>
      <c r="E156" s="4">
        <v>4</v>
      </c>
      <c r="F156" s="4" t="s">
        <v>36</v>
      </c>
      <c r="G156" s="4" t="s">
        <v>36</v>
      </c>
      <c r="H156" s="4" t="s">
        <v>36</v>
      </c>
      <c r="I156" s="4" t="s">
        <v>37</v>
      </c>
      <c r="J156" s="4" t="s">
        <v>36</v>
      </c>
      <c r="K156" s="31" t="s">
        <v>36</v>
      </c>
      <c r="L156" s="4">
        <v>48</v>
      </c>
      <c r="M156" s="4" t="s">
        <v>36</v>
      </c>
      <c r="N156" s="4" t="s">
        <v>38</v>
      </c>
      <c r="O156" s="4" t="s">
        <v>36</v>
      </c>
      <c r="P156" s="4" t="s">
        <v>203</v>
      </c>
      <c r="Q156" s="4" t="s">
        <v>247</v>
      </c>
      <c r="R156" s="4" t="s">
        <v>44</v>
      </c>
    </row>
    <row r="157" spans="1:18" x14ac:dyDescent="0.3">
      <c r="A157" t="str" cm="1">
        <f t="array" ref="A157">IFERROR(
  _xlfn.TEXTJOIN(", ", TRUE,
    _xlfn._xlws.FILTER(copy_IDs!A:A, copy_IDs!B:B = B157)
  ),
  ""
)</f>
        <v/>
      </c>
      <c r="B157" s="30" t="s">
        <v>347</v>
      </c>
      <c r="C157" s="4">
        <v>17</v>
      </c>
      <c r="D157" s="30" t="s">
        <v>275</v>
      </c>
      <c r="E157" s="4">
        <v>36</v>
      </c>
      <c r="F157" s="4" t="s">
        <v>36</v>
      </c>
      <c r="G157" s="4" t="s">
        <v>36</v>
      </c>
      <c r="H157" s="4" t="s">
        <v>36</v>
      </c>
      <c r="I157" s="4" t="s">
        <v>36</v>
      </c>
      <c r="J157" s="4" t="s">
        <v>37</v>
      </c>
      <c r="K157" s="31" t="s">
        <v>36</v>
      </c>
      <c r="L157" s="4">
        <v>3</v>
      </c>
      <c r="M157" s="4" t="s">
        <v>37</v>
      </c>
      <c r="N157" s="4" t="s">
        <v>38</v>
      </c>
      <c r="O157" s="4" t="s">
        <v>36</v>
      </c>
      <c r="P157" s="4" t="s">
        <v>204</v>
      </c>
      <c r="Q157" s="4" t="s">
        <v>247</v>
      </c>
      <c r="R157" s="4" t="s">
        <v>44</v>
      </c>
    </row>
    <row r="158" spans="1:18" x14ac:dyDescent="0.3">
      <c r="A158" t="str" cm="1">
        <f t="array" ref="A158">IFERROR(
  _xlfn.TEXTJOIN(", ", TRUE,
    _xlfn._xlws.FILTER(copy_IDs!A:A, copy_IDs!B:B = B158)
  ),
  ""
)</f>
        <v/>
      </c>
      <c r="B158" s="30" t="s">
        <v>346</v>
      </c>
      <c r="C158" s="4">
        <v>17</v>
      </c>
      <c r="D158" s="30" t="s">
        <v>275</v>
      </c>
      <c r="E158" s="4">
        <v>0</v>
      </c>
      <c r="F158" s="4" t="s">
        <v>37</v>
      </c>
      <c r="G158" s="4" t="s">
        <v>37</v>
      </c>
      <c r="H158" s="4" t="s">
        <v>37</v>
      </c>
      <c r="I158" s="4" t="s">
        <v>37</v>
      </c>
      <c r="J158" s="4" t="s">
        <v>36</v>
      </c>
      <c r="K158" s="4" t="s">
        <v>37</v>
      </c>
      <c r="L158" s="4">
        <v>2</v>
      </c>
      <c r="M158" s="4" t="s">
        <v>36</v>
      </c>
      <c r="N158" s="4" t="s">
        <v>38</v>
      </c>
      <c r="O158" s="4" t="s">
        <v>36</v>
      </c>
      <c r="P158" s="4" t="s">
        <v>200</v>
      </c>
      <c r="Q158" s="4" t="s">
        <v>247</v>
      </c>
      <c r="R158" s="4" t="s">
        <v>44</v>
      </c>
    </row>
    <row r="159" spans="1:18" x14ac:dyDescent="0.3">
      <c r="A159" t="str" cm="1">
        <f t="array" ref="A159">IFERROR(
  _xlfn.TEXTJOIN(", ", TRUE,
    _xlfn._xlws.FILTER(copy_IDs!A:A, copy_IDs!B:B = B159)
  ),
  ""
)</f>
        <v/>
      </c>
      <c r="B159" s="30" t="s">
        <v>345</v>
      </c>
      <c r="C159" s="4">
        <v>18</v>
      </c>
      <c r="D159" s="30" t="s">
        <v>275</v>
      </c>
      <c r="E159" s="4">
        <v>2</v>
      </c>
      <c r="F159" s="4" t="s">
        <v>36</v>
      </c>
      <c r="G159" s="4" t="s">
        <v>37</v>
      </c>
      <c r="H159" s="4" t="s">
        <v>37</v>
      </c>
      <c r="I159" s="4" t="s">
        <v>37</v>
      </c>
      <c r="J159" s="4" t="s">
        <v>36</v>
      </c>
      <c r="K159" s="31" t="s">
        <v>36</v>
      </c>
      <c r="L159" s="4">
        <v>13</v>
      </c>
      <c r="M159" s="4" t="s">
        <v>36</v>
      </c>
      <c r="N159" s="4" t="s">
        <v>38</v>
      </c>
      <c r="O159" s="4" t="s">
        <v>36</v>
      </c>
      <c r="P159" s="4" t="s">
        <v>201</v>
      </c>
      <c r="Q159" s="4" t="s">
        <v>247</v>
      </c>
      <c r="R159" s="4" t="s">
        <v>44</v>
      </c>
    </row>
    <row r="160" spans="1:18" x14ac:dyDescent="0.3">
      <c r="A160" t="str" cm="1">
        <f t="array" ref="A160">IFERROR(
  _xlfn.TEXTJOIN(", ", TRUE,
    _xlfn._xlws.FILTER(copy_IDs!A:A, copy_IDs!B:B = B160)
  ),
  ""
)</f>
        <v/>
      </c>
      <c r="B160" s="30" t="s">
        <v>344</v>
      </c>
      <c r="C160" s="4">
        <v>18</v>
      </c>
      <c r="D160" s="30" t="s">
        <v>275</v>
      </c>
      <c r="E160" s="4">
        <v>3</v>
      </c>
      <c r="F160" s="4" t="s">
        <v>36</v>
      </c>
      <c r="G160" s="4" t="s">
        <v>36</v>
      </c>
      <c r="H160" s="4" t="s">
        <v>37</v>
      </c>
      <c r="I160" s="4" t="s">
        <v>37</v>
      </c>
      <c r="J160" s="4" t="s">
        <v>36</v>
      </c>
      <c r="K160" s="31" t="s">
        <v>36</v>
      </c>
      <c r="L160" s="4">
        <v>24</v>
      </c>
      <c r="M160" s="4" t="s">
        <v>36</v>
      </c>
      <c r="N160" s="4" t="s">
        <v>38</v>
      </c>
      <c r="O160" s="4" t="s">
        <v>36</v>
      </c>
      <c r="P160" s="4" t="s">
        <v>201</v>
      </c>
      <c r="Q160" s="4" t="s">
        <v>247</v>
      </c>
      <c r="R160" s="4" t="s">
        <v>44</v>
      </c>
    </row>
    <row r="161" spans="1:18" x14ac:dyDescent="0.3">
      <c r="A161" t="str" cm="1">
        <f t="array" ref="A161">IFERROR(
  _xlfn.TEXTJOIN(", ", TRUE,
    _xlfn._xlws.FILTER(copy_IDs!A:A, copy_IDs!B:B = B161)
  ),
  ""
)</f>
        <v/>
      </c>
      <c r="B161" s="30" t="s">
        <v>343</v>
      </c>
      <c r="C161" s="4">
        <v>19</v>
      </c>
      <c r="D161" s="30" t="s">
        <v>275</v>
      </c>
      <c r="E161" s="4">
        <v>0</v>
      </c>
      <c r="F161" s="4" t="s">
        <v>37</v>
      </c>
      <c r="G161" s="4" t="s">
        <v>37</v>
      </c>
      <c r="H161" s="4" t="s">
        <v>37</v>
      </c>
      <c r="I161" s="4" t="s">
        <v>37</v>
      </c>
      <c r="J161" s="4" t="s">
        <v>36</v>
      </c>
      <c r="K161" s="4" t="s">
        <v>37</v>
      </c>
      <c r="L161" s="4">
        <v>10</v>
      </c>
      <c r="M161" s="4" t="s">
        <v>36</v>
      </c>
      <c r="N161" s="4" t="s">
        <v>38</v>
      </c>
      <c r="O161" s="4" t="s">
        <v>36</v>
      </c>
      <c r="P161" s="4" t="s">
        <v>202</v>
      </c>
      <c r="Q161" s="4" t="s">
        <v>247</v>
      </c>
      <c r="R161" s="4" t="s">
        <v>44</v>
      </c>
    </row>
    <row r="162" spans="1:18" x14ac:dyDescent="0.3">
      <c r="A162" t="str" cm="1">
        <f t="array" ref="A162">IFERROR(
  _xlfn.TEXTJOIN(", ", TRUE,
    _xlfn._xlws.FILTER(copy_IDs!A:A, copy_IDs!B:B = B162)
  ),
  ""
)</f>
        <v/>
      </c>
      <c r="B162" s="30" t="s">
        <v>342</v>
      </c>
      <c r="C162" s="4">
        <v>19</v>
      </c>
      <c r="D162" s="30" t="s">
        <v>275</v>
      </c>
      <c r="E162" s="4">
        <v>0</v>
      </c>
      <c r="F162" s="4" t="s">
        <v>37</v>
      </c>
      <c r="G162" s="4" t="s">
        <v>37</v>
      </c>
      <c r="H162" s="4" t="s">
        <v>37</v>
      </c>
      <c r="I162" s="4" t="s">
        <v>37</v>
      </c>
      <c r="J162" s="4" t="s">
        <v>36</v>
      </c>
      <c r="K162" s="4" t="s">
        <v>37</v>
      </c>
      <c r="L162" s="4">
        <v>8</v>
      </c>
      <c r="M162" s="4" t="s">
        <v>36</v>
      </c>
      <c r="N162" s="4" t="s">
        <v>38</v>
      </c>
      <c r="O162" s="4" t="s">
        <v>36</v>
      </c>
      <c r="P162" s="4" t="s">
        <v>201</v>
      </c>
      <c r="Q162" s="4" t="s">
        <v>247</v>
      </c>
      <c r="R162" s="4" t="s">
        <v>44</v>
      </c>
    </row>
    <row r="163" spans="1:18" x14ac:dyDescent="0.3">
      <c r="A163" t="str" cm="1">
        <f t="array" ref="A163">IFERROR(
  _xlfn.TEXTJOIN(", ", TRUE,
    _xlfn._xlws.FILTER(copy_IDs!A:A, copy_IDs!B:B = B163)
  ),
  ""
)</f>
        <v/>
      </c>
      <c r="B163" s="30" t="s">
        <v>341</v>
      </c>
      <c r="C163" s="4">
        <v>20</v>
      </c>
      <c r="D163" s="30" t="s">
        <v>275</v>
      </c>
      <c r="E163" s="4">
        <v>0</v>
      </c>
      <c r="F163" s="4" t="s">
        <v>37</v>
      </c>
      <c r="G163" s="4" t="s">
        <v>37</v>
      </c>
      <c r="H163" s="4" t="s">
        <v>37</v>
      </c>
      <c r="I163" s="4" t="s">
        <v>37</v>
      </c>
      <c r="J163" s="4" t="s">
        <v>36</v>
      </c>
      <c r="K163" s="4" t="s">
        <v>37</v>
      </c>
      <c r="L163" s="4">
        <v>4</v>
      </c>
      <c r="M163" s="4" t="s">
        <v>36</v>
      </c>
      <c r="N163" s="4" t="s">
        <v>38</v>
      </c>
      <c r="O163" s="4" t="s">
        <v>36</v>
      </c>
      <c r="P163" s="4" t="s">
        <v>201</v>
      </c>
      <c r="Q163" s="4" t="s">
        <v>247</v>
      </c>
      <c r="R163" s="4" t="s">
        <v>44</v>
      </c>
    </row>
    <row r="164" spans="1:18" x14ac:dyDescent="0.3">
      <c r="A164" t="str" cm="1">
        <f t="array" ref="A164">IFERROR(
  _xlfn.TEXTJOIN(", ", TRUE,
    _xlfn._xlws.FILTER(copy_IDs!A:A, copy_IDs!B:B = B164)
  ),
  ""
)</f>
        <v/>
      </c>
      <c r="B164" s="30" t="s">
        <v>340</v>
      </c>
      <c r="C164" s="4">
        <v>20</v>
      </c>
      <c r="D164" s="30" t="s">
        <v>275</v>
      </c>
      <c r="E164" s="4">
        <v>0</v>
      </c>
      <c r="F164" s="4" t="s">
        <v>37</v>
      </c>
      <c r="G164" s="4" t="s">
        <v>37</v>
      </c>
      <c r="H164" s="4" t="s">
        <v>37</v>
      </c>
      <c r="I164" s="4" t="s">
        <v>37</v>
      </c>
      <c r="J164" s="4" t="s">
        <v>36</v>
      </c>
      <c r="K164" s="4" t="s">
        <v>37</v>
      </c>
      <c r="L164" s="4">
        <v>8</v>
      </c>
      <c r="M164" s="4" t="s">
        <v>36</v>
      </c>
      <c r="N164" s="4" t="s">
        <v>38</v>
      </c>
      <c r="O164" s="4" t="s">
        <v>36</v>
      </c>
      <c r="P164" s="4" t="s">
        <v>203</v>
      </c>
      <c r="Q164" s="4" t="s">
        <v>247</v>
      </c>
      <c r="R164" s="4" t="s">
        <v>44</v>
      </c>
    </row>
    <row r="165" spans="1:18" x14ac:dyDescent="0.3">
      <c r="A165" t="str" cm="1">
        <f t="array" ref="A165">IFERROR(
  _xlfn.TEXTJOIN(", ", TRUE,
    _xlfn._xlws.FILTER(copy_IDs!A:A, copy_IDs!B:B = B165)
  ),
  ""
)</f>
        <v/>
      </c>
      <c r="B165" s="30" t="s">
        <v>339</v>
      </c>
      <c r="C165" s="4">
        <v>21</v>
      </c>
      <c r="D165" s="30" t="s">
        <v>275</v>
      </c>
      <c r="E165" s="4">
        <v>4</v>
      </c>
      <c r="F165" s="4" t="s">
        <v>36</v>
      </c>
      <c r="G165" s="4" t="s">
        <v>36</v>
      </c>
      <c r="H165" s="4" t="s">
        <v>36</v>
      </c>
      <c r="I165" s="4" t="s">
        <v>37</v>
      </c>
      <c r="J165" s="4" t="s">
        <v>36</v>
      </c>
      <c r="K165" s="31" t="s">
        <v>36</v>
      </c>
      <c r="L165" s="4">
        <v>12</v>
      </c>
      <c r="M165" s="4" t="s">
        <v>36</v>
      </c>
      <c r="N165" s="4" t="s">
        <v>38</v>
      </c>
      <c r="O165" s="4" t="s">
        <v>36</v>
      </c>
      <c r="P165" s="4" t="s">
        <v>201</v>
      </c>
      <c r="Q165" s="4" t="s">
        <v>247</v>
      </c>
      <c r="R165" s="4" t="s">
        <v>44</v>
      </c>
    </row>
    <row r="166" spans="1:18" x14ac:dyDescent="0.3">
      <c r="A166" t="str" cm="1">
        <f t="array" ref="A166">IFERROR(
  _xlfn.TEXTJOIN(", ", TRUE,
    _xlfn._xlws.FILTER(copy_IDs!A:A, copy_IDs!B:B = B166)
  ),
  ""
)</f>
        <v/>
      </c>
      <c r="B166" s="30" t="s">
        <v>338</v>
      </c>
      <c r="C166" s="4">
        <v>21</v>
      </c>
      <c r="D166" s="30" t="s">
        <v>275</v>
      </c>
      <c r="E166" s="4">
        <v>1</v>
      </c>
      <c r="F166" s="4" t="s">
        <v>37</v>
      </c>
      <c r="G166" s="4" t="s">
        <v>37</v>
      </c>
      <c r="H166" s="4" t="s">
        <v>37</v>
      </c>
      <c r="I166" s="4" t="s">
        <v>37</v>
      </c>
      <c r="J166" s="4" t="s">
        <v>36</v>
      </c>
      <c r="K166" s="31" t="s">
        <v>36</v>
      </c>
      <c r="L166" s="4">
        <v>12</v>
      </c>
      <c r="M166" s="4" t="s">
        <v>36</v>
      </c>
      <c r="N166" s="4" t="s">
        <v>38</v>
      </c>
      <c r="O166" s="4" t="s">
        <v>37</v>
      </c>
      <c r="P166" s="4" t="s">
        <v>201</v>
      </c>
      <c r="Q166" s="4" t="s">
        <v>247</v>
      </c>
      <c r="R166" s="4" t="s">
        <v>44</v>
      </c>
    </row>
    <row r="167" spans="1:18" x14ac:dyDescent="0.3">
      <c r="A167" t="str" cm="1">
        <f t="array" ref="A167">IFERROR(
  _xlfn.TEXTJOIN(", ", TRUE,
    _xlfn._xlws.FILTER(copy_IDs!A:A, copy_IDs!B:B = B167)
  ),
  ""
)</f>
        <v/>
      </c>
      <c r="B167" s="30" t="s">
        <v>337</v>
      </c>
      <c r="C167" s="4">
        <v>22</v>
      </c>
      <c r="D167" s="30" t="s">
        <v>275</v>
      </c>
      <c r="E167" s="4">
        <v>7</v>
      </c>
      <c r="F167" s="4" t="s">
        <v>36</v>
      </c>
      <c r="G167" s="4" t="s">
        <v>36</v>
      </c>
      <c r="H167" s="4" t="s">
        <v>36</v>
      </c>
      <c r="I167" s="4" t="s">
        <v>36</v>
      </c>
      <c r="J167" s="4" t="s">
        <v>37</v>
      </c>
      <c r="K167" s="31" t="s">
        <v>36</v>
      </c>
      <c r="L167" s="4">
        <v>24</v>
      </c>
      <c r="M167" s="4" t="s">
        <v>36</v>
      </c>
      <c r="N167" s="4" t="s">
        <v>38</v>
      </c>
      <c r="O167" s="4" t="s">
        <v>36</v>
      </c>
      <c r="P167" s="4" t="s">
        <v>203</v>
      </c>
      <c r="Q167" s="4" t="s">
        <v>247</v>
      </c>
      <c r="R167" s="4" t="s">
        <v>44</v>
      </c>
    </row>
    <row r="168" spans="1:18" x14ac:dyDescent="0.3">
      <c r="A168" t="str" cm="1">
        <f t="array" ref="A168">IFERROR(
  _xlfn.TEXTJOIN(", ", TRUE,
    _xlfn._xlws.FILTER(copy_IDs!A:A, copy_IDs!B:B = B168)
  ),
  ""
)</f>
        <v/>
      </c>
      <c r="B168" s="30" t="s">
        <v>336</v>
      </c>
      <c r="C168" s="4">
        <v>22</v>
      </c>
      <c r="D168" s="30" t="s">
        <v>275</v>
      </c>
      <c r="E168" s="4">
        <v>0</v>
      </c>
      <c r="F168" s="4" t="s">
        <v>37</v>
      </c>
      <c r="G168" s="4" t="s">
        <v>37</v>
      </c>
      <c r="H168" s="4" t="s">
        <v>37</v>
      </c>
      <c r="I168" s="4" t="s">
        <v>37</v>
      </c>
      <c r="J168" s="4" t="s">
        <v>36</v>
      </c>
      <c r="K168" s="4" t="s">
        <v>37</v>
      </c>
      <c r="L168" s="4">
        <v>24</v>
      </c>
      <c r="M168" s="4" t="s">
        <v>36</v>
      </c>
      <c r="N168" s="4" t="s">
        <v>38</v>
      </c>
      <c r="O168" s="4" t="s">
        <v>36</v>
      </c>
      <c r="P168" s="4" t="s">
        <v>203</v>
      </c>
      <c r="Q168" s="4" t="s">
        <v>247</v>
      </c>
      <c r="R168" s="4" t="s">
        <v>44</v>
      </c>
    </row>
    <row r="169" spans="1:18" x14ac:dyDescent="0.3">
      <c r="A169" t="str" cm="1">
        <f t="array" ref="A169">IFERROR(
  _xlfn.TEXTJOIN(", ", TRUE,
    _xlfn._xlws.FILTER(copy_IDs!A:A, copy_IDs!B:B = B169)
  ),
  ""
)</f>
        <v/>
      </c>
      <c r="B169" s="30" t="s">
        <v>335</v>
      </c>
      <c r="C169" s="4">
        <v>23</v>
      </c>
      <c r="D169" s="30" t="s">
        <v>275</v>
      </c>
      <c r="E169" s="4">
        <v>1</v>
      </c>
      <c r="F169" s="4" t="s">
        <v>37</v>
      </c>
      <c r="G169" s="4" t="s">
        <v>37</v>
      </c>
      <c r="H169" s="4" t="s">
        <v>37</v>
      </c>
      <c r="I169" s="4" t="s">
        <v>37</v>
      </c>
      <c r="J169" s="4" t="s">
        <v>36</v>
      </c>
      <c r="K169" s="31" t="s">
        <v>36</v>
      </c>
      <c r="L169" s="4">
        <v>12</v>
      </c>
      <c r="M169" s="4" t="s">
        <v>36</v>
      </c>
      <c r="N169" s="4" t="s">
        <v>38</v>
      </c>
      <c r="O169" s="4" t="s">
        <v>36</v>
      </c>
      <c r="P169" s="4" t="s">
        <v>201</v>
      </c>
      <c r="Q169" s="4" t="s">
        <v>247</v>
      </c>
      <c r="R169" s="4" t="s">
        <v>44</v>
      </c>
    </row>
    <row r="170" spans="1:18" x14ac:dyDescent="0.3">
      <c r="A170" t="str" cm="1">
        <f t="array" ref="A170">IFERROR(
  _xlfn.TEXTJOIN(", ", TRUE,
    _xlfn._xlws.FILTER(copy_IDs!A:A, copy_IDs!B:B = B170)
  ),
  ""
)</f>
        <v/>
      </c>
      <c r="B170" s="30" t="s">
        <v>334</v>
      </c>
      <c r="C170" s="4">
        <v>23</v>
      </c>
      <c r="D170" s="30" t="s">
        <v>275</v>
      </c>
      <c r="E170" s="4">
        <v>1</v>
      </c>
      <c r="F170" s="4" t="s">
        <v>37</v>
      </c>
      <c r="G170" s="4" t="s">
        <v>37</v>
      </c>
      <c r="H170" s="4" t="s">
        <v>37</v>
      </c>
      <c r="I170" s="4" t="s">
        <v>37</v>
      </c>
      <c r="J170" s="4" t="s">
        <v>36</v>
      </c>
      <c r="K170" s="31" t="s">
        <v>36</v>
      </c>
      <c r="L170" s="4">
        <v>20</v>
      </c>
      <c r="M170" s="4" t="s">
        <v>36</v>
      </c>
      <c r="N170" s="4" t="s">
        <v>38</v>
      </c>
      <c r="O170" s="4" t="s">
        <v>36</v>
      </c>
      <c r="P170" s="4" t="s">
        <v>201</v>
      </c>
      <c r="Q170" s="4" t="s">
        <v>247</v>
      </c>
      <c r="R170" s="4" t="s">
        <v>44</v>
      </c>
    </row>
    <row r="171" spans="1:18" x14ac:dyDescent="0.3">
      <c r="A171" t="str" cm="1">
        <f t="array" ref="A171">IFERROR(
  _xlfn.TEXTJOIN(", ", TRUE,
    _xlfn._xlws.FILTER(copy_IDs!A:A, copy_IDs!B:B = B171)
  ),
  ""
)</f>
        <v/>
      </c>
      <c r="B171" s="30" t="s">
        <v>333</v>
      </c>
      <c r="C171" s="4">
        <v>24</v>
      </c>
      <c r="D171" s="30" t="s">
        <v>275</v>
      </c>
      <c r="E171" s="4">
        <v>0</v>
      </c>
      <c r="F171" s="4" t="s">
        <v>37</v>
      </c>
      <c r="G171" s="4" t="s">
        <v>37</v>
      </c>
      <c r="H171" s="4" t="s">
        <v>37</v>
      </c>
      <c r="I171" s="4" t="s">
        <v>37</v>
      </c>
      <c r="J171" s="4" t="s">
        <v>36</v>
      </c>
      <c r="K171" s="4" t="s">
        <v>37</v>
      </c>
      <c r="L171" s="4">
        <v>16</v>
      </c>
      <c r="M171" s="4" t="s">
        <v>36</v>
      </c>
      <c r="N171" s="4" t="s">
        <v>38</v>
      </c>
      <c r="O171" s="4" t="s">
        <v>36</v>
      </c>
      <c r="P171" s="4" t="s">
        <v>201</v>
      </c>
      <c r="Q171" s="4" t="s">
        <v>247</v>
      </c>
      <c r="R171" s="4" t="s">
        <v>44</v>
      </c>
    </row>
    <row r="172" spans="1:18" x14ac:dyDescent="0.3">
      <c r="A172" t="str" cm="1">
        <f t="array" ref="A172">IFERROR(
  _xlfn.TEXTJOIN(", ", TRUE,
    _xlfn._xlws.FILTER(copy_IDs!A:A, copy_IDs!B:B = B172)
  ),
  ""
)</f>
        <v/>
      </c>
      <c r="B172" s="30" t="s">
        <v>332</v>
      </c>
      <c r="C172" s="4">
        <v>24</v>
      </c>
      <c r="D172" s="30" t="s">
        <v>275</v>
      </c>
      <c r="E172" s="4">
        <v>0</v>
      </c>
      <c r="F172" s="4" t="s">
        <v>37</v>
      </c>
      <c r="G172" s="4" t="s">
        <v>37</v>
      </c>
      <c r="H172" s="4" t="s">
        <v>37</v>
      </c>
      <c r="I172" s="4" t="s">
        <v>37</v>
      </c>
      <c r="J172" s="4" t="s">
        <v>36</v>
      </c>
      <c r="K172" s="4" t="s">
        <v>37</v>
      </c>
      <c r="L172" s="4">
        <v>24</v>
      </c>
      <c r="M172" s="4" t="s">
        <v>36</v>
      </c>
      <c r="N172" s="4" t="s">
        <v>38</v>
      </c>
      <c r="O172" s="4" t="s">
        <v>36</v>
      </c>
      <c r="P172" s="4" t="s">
        <v>201</v>
      </c>
      <c r="Q172" s="4" t="s">
        <v>247</v>
      </c>
      <c r="R172" s="4" t="s">
        <v>44</v>
      </c>
    </row>
    <row r="173" spans="1:18" x14ac:dyDescent="0.3">
      <c r="A173" t="str" cm="1">
        <f t="array" ref="A173">IFERROR(
  _xlfn.TEXTJOIN(", ", TRUE,
    _xlfn._xlws.FILTER(copy_IDs!A:A, copy_IDs!B:B = B173)
  ),
  ""
)</f>
        <v/>
      </c>
      <c r="B173" s="30" t="s">
        <v>331</v>
      </c>
      <c r="C173" s="4" t="s">
        <v>38</v>
      </c>
      <c r="D173" s="30" t="s">
        <v>327</v>
      </c>
      <c r="E173" s="4" t="s">
        <v>38</v>
      </c>
      <c r="F173" s="4" t="s">
        <v>38</v>
      </c>
      <c r="G173" s="4" t="s">
        <v>247</v>
      </c>
      <c r="H173" s="4" t="s">
        <v>38</v>
      </c>
      <c r="I173" s="4" t="s">
        <v>38</v>
      </c>
      <c r="J173" s="4" t="s">
        <v>38</v>
      </c>
      <c r="K173" s="4" t="s">
        <v>38</v>
      </c>
      <c r="L173" s="4" t="s">
        <v>38</v>
      </c>
      <c r="M173" s="4" t="s">
        <v>38</v>
      </c>
      <c r="N173" s="4" t="s">
        <v>38</v>
      </c>
      <c r="O173" s="4" t="s">
        <v>38</v>
      </c>
      <c r="P173" s="4" t="s">
        <v>38</v>
      </c>
      <c r="Q173" s="4" t="s">
        <v>247</v>
      </c>
      <c r="R173" s="4" t="s">
        <v>247</v>
      </c>
    </row>
    <row r="174" spans="1:18" x14ac:dyDescent="0.3">
      <c r="A174" t="str" cm="1">
        <f t="array" ref="A174">IFERROR(
  _xlfn.TEXTJOIN(", ", TRUE,
    _xlfn._xlws.FILTER(copy_IDs!A:A, copy_IDs!B:B = B174)
  ),
  ""
)</f>
        <v/>
      </c>
      <c r="B174" s="30" t="s">
        <v>330</v>
      </c>
      <c r="C174" s="31" t="s">
        <v>38</v>
      </c>
      <c r="D174" s="30" t="s">
        <v>327</v>
      </c>
      <c r="E174" s="4" t="s">
        <v>38</v>
      </c>
      <c r="F174" s="4" t="s">
        <v>247</v>
      </c>
      <c r="G174" s="4" t="s">
        <v>247</v>
      </c>
      <c r="H174" s="4" t="s">
        <v>38</v>
      </c>
      <c r="I174" s="4" t="s">
        <v>38</v>
      </c>
      <c r="J174" s="4" t="s">
        <v>38</v>
      </c>
      <c r="K174" s="4" t="s">
        <v>38</v>
      </c>
      <c r="L174" s="4" t="s">
        <v>38</v>
      </c>
      <c r="M174" s="4" t="s">
        <v>38</v>
      </c>
      <c r="N174" s="4" t="s">
        <v>38</v>
      </c>
      <c r="O174" s="4" t="s">
        <v>38</v>
      </c>
      <c r="P174" s="4" t="s">
        <v>38</v>
      </c>
      <c r="Q174" s="4" t="s">
        <v>247</v>
      </c>
      <c r="R174" s="4" t="s">
        <v>247</v>
      </c>
    </row>
    <row r="175" spans="1:18" x14ac:dyDescent="0.3">
      <c r="A175" t="str" cm="1">
        <f t="array" ref="A175">IFERROR(
  _xlfn.TEXTJOIN(", ", TRUE,
    _xlfn._xlws.FILTER(copy_IDs!A:A, copy_IDs!B:B = B175)
  ),
  ""
)</f>
        <v/>
      </c>
      <c r="B175" s="30" t="s">
        <v>329</v>
      </c>
      <c r="C175" s="4" t="s">
        <v>38</v>
      </c>
      <c r="D175" s="30" t="s">
        <v>327</v>
      </c>
      <c r="E175" s="4" t="s">
        <v>38</v>
      </c>
      <c r="F175" s="4" t="s">
        <v>247</v>
      </c>
      <c r="G175" s="4" t="s">
        <v>247</v>
      </c>
      <c r="H175" s="4" t="s">
        <v>38</v>
      </c>
      <c r="I175" s="4" t="s">
        <v>38</v>
      </c>
      <c r="J175" s="4" t="s">
        <v>38</v>
      </c>
      <c r="K175" s="4" t="s">
        <v>38</v>
      </c>
      <c r="L175" s="4" t="s">
        <v>38</v>
      </c>
      <c r="M175" s="4" t="s">
        <v>38</v>
      </c>
      <c r="N175" s="4" t="s">
        <v>38</v>
      </c>
      <c r="O175" s="4" t="s">
        <v>38</v>
      </c>
      <c r="P175" s="4" t="s">
        <v>38</v>
      </c>
      <c r="Q175" s="4" t="s">
        <v>247</v>
      </c>
      <c r="R175" s="4" t="s">
        <v>247</v>
      </c>
    </row>
    <row r="176" spans="1:18" x14ac:dyDescent="0.3">
      <c r="A176" t="str" cm="1">
        <f t="array" ref="A176">IFERROR(
  _xlfn.TEXTJOIN(", ", TRUE,
    _xlfn._xlws.FILTER(copy_IDs!A:A, copy_IDs!B:B = B176)
  ),
  ""
)</f>
        <v/>
      </c>
      <c r="B176" t="s">
        <v>328</v>
      </c>
      <c r="C176" s="4" t="s">
        <v>38</v>
      </c>
      <c r="D176" t="s">
        <v>327</v>
      </c>
      <c r="E176" s="4" t="s">
        <v>38</v>
      </c>
      <c r="F176" s="4" t="s">
        <v>247</v>
      </c>
      <c r="G176" s="4" t="s">
        <v>247</v>
      </c>
      <c r="H176" s="4" t="s">
        <v>38</v>
      </c>
      <c r="I176" s="4" t="s">
        <v>38</v>
      </c>
      <c r="J176" s="4" t="s">
        <v>38</v>
      </c>
      <c r="K176" s="4" t="s">
        <v>38</v>
      </c>
      <c r="L176" s="4" t="s">
        <v>38</v>
      </c>
      <c r="M176" s="4" t="s">
        <v>38</v>
      </c>
      <c r="N176" s="4" t="s">
        <v>38</v>
      </c>
      <c r="O176" s="4" t="s">
        <v>36</v>
      </c>
      <c r="P176" s="4" t="s">
        <v>38</v>
      </c>
      <c r="Q176" s="4" t="s">
        <v>247</v>
      </c>
      <c r="R176" s="4" t="s">
        <v>247</v>
      </c>
    </row>
    <row r="177" spans="1:18" x14ac:dyDescent="0.3">
      <c r="A177" t="str" cm="1">
        <f t="array" ref="A177">IFERROR(
  _xlfn.TEXTJOIN(", ", TRUE,
    _xlfn._xlws.FILTER(copy_IDs!A:A, copy_IDs!B:B = B177)
  ),
  ""
)</f>
        <v>JG20</v>
      </c>
      <c r="B177" s="30" t="s">
        <v>326</v>
      </c>
      <c r="C177" s="4">
        <v>19</v>
      </c>
      <c r="D177" s="30" t="s">
        <v>34</v>
      </c>
      <c r="E177" s="4">
        <v>3</v>
      </c>
      <c r="F177" s="4" t="s">
        <v>36</v>
      </c>
      <c r="G177" s="4" t="s">
        <v>36</v>
      </c>
      <c r="H177" s="4" t="s">
        <v>37</v>
      </c>
      <c r="I177" s="4" t="s">
        <v>37</v>
      </c>
      <c r="J177" s="4" t="s">
        <v>36</v>
      </c>
      <c r="K177" s="4" t="s">
        <v>36</v>
      </c>
      <c r="L177" s="4">
        <v>14</v>
      </c>
      <c r="M177" s="4" t="s">
        <v>36</v>
      </c>
      <c r="N177" s="4" t="s">
        <v>38</v>
      </c>
      <c r="O177" s="4" t="s">
        <v>36</v>
      </c>
      <c r="P177" s="4" t="s">
        <v>203</v>
      </c>
      <c r="Q177" s="4" t="s">
        <v>43</v>
      </c>
      <c r="R177" s="4" t="s">
        <v>45</v>
      </c>
    </row>
    <row r="178" spans="1:18" x14ac:dyDescent="0.3">
      <c r="A178" t="str" cm="1">
        <f t="array" ref="A178">IFERROR(
  _xlfn.TEXTJOIN(", ", TRUE,
    _xlfn._xlws.FILTER(copy_IDs!A:A, copy_IDs!B:B = B178)
  ),
  ""
)</f>
        <v/>
      </c>
      <c r="B178" s="30" t="s">
        <v>325</v>
      </c>
      <c r="C178" s="4">
        <v>19</v>
      </c>
      <c r="D178" s="30" t="s">
        <v>275</v>
      </c>
      <c r="E178" s="4">
        <v>3</v>
      </c>
      <c r="F178" s="4" t="s">
        <v>36</v>
      </c>
      <c r="G178" s="4" t="s">
        <v>36</v>
      </c>
      <c r="H178" s="4" t="s">
        <v>37</v>
      </c>
      <c r="I178" s="4" t="s">
        <v>37</v>
      </c>
      <c r="J178" s="4" t="s">
        <v>36</v>
      </c>
      <c r="K178" s="4" t="s">
        <v>36</v>
      </c>
      <c r="L178" s="4">
        <v>14</v>
      </c>
      <c r="M178" s="4" t="s">
        <v>36</v>
      </c>
      <c r="N178" s="4" t="s">
        <v>38</v>
      </c>
      <c r="O178" s="4" t="s">
        <v>36</v>
      </c>
      <c r="P178" s="4" t="s">
        <v>203</v>
      </c>
      <c r="Q178" s="4" t="s">
        <v>247</v>
      </c>
      <c r="R178" s="4" t="s">
        <v>44</v>
      </c>
    </row>
    <row r="179" spans="1:18" x14ac:dyDescent="0.3">
      <c r="A179" t="str" cm="1">
        <f t="array" ref="A179">IFERROR(
  _xlfn.TEXTJOIN(", ", TRUE,
    _xlfn._xlws.FILTER(copy_IDs!A:A, copy_IDs!B:B = B179)
  ),
  ""
)</f>
        <v>JG45, JG55</v>
      </c>
      <c r="B179" t="s">
        <v>324</v>
      </c>
      <c r="C179" s="4">
        <v>19</v>
      </c>
      <c r="D179" t="s">
        <v>33</v>
      </c>
      <c r="E179" s="4">
        <v>3</v>
      </c>
      <c r="F179" s="4" t="s">
        <v>36</v>
      </c>
      <c r="G179" s="4" t="s">
        <v>36</v>
      </c>
      <c r="H179" s="4" t="s">
        <v>37</v>
      </c>
      <c r="I179" s="4" t="s">
        <v>37</v>
      </c>
      <c r="J179" s="4" t="s">
        <v>36</v>
      </c>
      <c r="K179" s="31" t="s">
        <v>36</v>
      </c>
      <c r="L179" s="4">
        <v>4</v>
      </c>
      <c r="M179" t="s">
        <v>37</v>
      </c>
      <c r="N179" s="4" t="s">
        <v>37</v>
      </c>
      <c r="O179" s="4" t="s">
        <v>36</v>
      </c>
      <c r="P179" s="4" t="s">
        <v>201</v>
      </c>
      <c r="Q179" s="4" t="s">
        <v>39</v>
      </c>
      <c r="R179" s="4" t="s">
        <v>44</v>
      </c>
    </row>
    <row r="180" spans="1:18" x14ac:dyDescent="0.3">
      <c r="A180" t="str" cm="1">
        <f t="array" ref="A180">IFERROR(
  _xlfn.TEXTJOIN(", ", TRUE,
    _xlfn._xlws.FILTER(copy_IDs!A:A, copy_IDs!B:B = B180)
  ),
  ""
)</f>
        <v>JG184</v>
      </c>
      <c r="B180" s="32" t="s">
        <v>323</v>
      </c>
      <c r="C180" s="4">
        <v>20</v>
      </c>
      <c r="D180" s="30" t="s">
        <v>34</v>
      </c>
      <c r="E180" s="4">
        <v>0</v>
      </c>
      <c r="F180" s="4" t="s">
        <v>37</v>
      </c>
      <c r="G180" s="4" t="s">
        <v>37</v>
      </c>
      <c r="H180" s="4" t="s">
        <v>37</v>
      </c>
      <c r="I180" s="4" t="s">
        <v>37</v>
      </c>
      <c r="J180" s="4" t="s">
        <v>36</v>
      </c>
      <c r="K180" s="4" t="s">
        <v>37</v>
      </c>
      <c r="L180" s="4">
        <v>8</v>
      </c>
      <c r="M180" s="4" t="s">
        <v>36</v>
      </c>
      <c r="N180" s="4" t="s">
        <v>38</v>
      </c>
      <c r="O180" s="4" t="s">
        <v>36</v>
      </c>
      <c r="P180" s="4" t="s">
        <v>201</v>
      </c>
      <c r="Q180" s="4" t="s">
        <v>43</v>
      </c>
      <c r="R180" s="4" t="s">
        <v>45</v>
      </c>
    </row>
    <row r="181" spans="1:18" x14ac:dyDescent="0.3">
      <c r="A181" t="str" cm="1">
        <f t="array" ref="A181">IFERROR(
  _xlfn.TEXTJOIN(", ", TRUE,
    _xlfn._xlws.FILTER(copy_IDs!A:A, copy_IDs!B:B = B181)
  ),
  ""
)</f>
        <v/>
      </c>
      <c r="B181" s="30" t="s">
        <v>322</v>
      </c>
      <c r="C181" s="4">
        <v>20</v>
      </c>
      <c r="D181" s="30" t="s">
        <v>275</v>
      </c>
      <c r="E181" s="4">
        <v>0</v>
      </c>
      <c r="F181" s="4" t="s">
        <v>37</v>
      </c>
      <c r="G181" s="4" t="s">
        <v>37</v>
      </c>
      <c r="H181" s="4" t="s">
        <v>37</v>
      </c>
      <c r="I181" s="4" t="s">
        <v>37</v>
      </c>
      <c r="J181" s="4" t="s">
        <v>36</v>
      </c>
      <c r="K181" s="4" t="s">
        <v>37</v>
      </c>
      <c r="L181" s="4">
        <v>8</v>
      </c>
      <c r="M181" s="4" t="s">
        <v>36</v>
      </c>
      <c r="N181" s="4" t="s">
        <v>38</v>
      </c>
      <c r="O181" s="4" t="s">
        <v>36</v>
      </c>
      <c r="P181" s="4" t="s">
        <v>201</v>
      </c>
      <c r="Q181" s="4" t="s">
        <v>247</v>
      </c>
      <c r="R181" s="4" t="s">
        <v>44</v>
      </c>
    </row>
    <row r="182" spans="1:18" x14ac:dyDescent="0.3">
      <c r="A182" t="str" cm="1">
        <f t="array" ref="A182">IFERROR(
  _xlfn.TEXTJOIN(", ", TRUE,
    _xlfn._xlws.FILTER(copy_IDs!A:A, copy_IDs!B:B = B182)
  ),
  ""
)</f>
        <v>JG182, JG183</v>
      </c>
      <c r="B182" s="32" t="s">
        <v>321</v>
      </c>
      <c r="C182" s="4">
        <v>20</v>
      </c>
      <c r="D182" s="30" t="s">
        <v>33</v>
      </c>
      <c r="E182" s="4">
        <v>0</v>
      </c>
      <c r="F182" s="4" t="s">
        <v>37</v>
      </c>
      <c r="G182" s="4" t="s">
        <v>37</v>
      </c>
      <c r="H182" s="4" t="s">
        <v>37</v>
      </c>
      <c r="I182" s="4" t="s">
        <v>37</v>
      </c>
      <c r="J182" s="4" t="s">
        <v>36</v>
      </c>
      <c r="K182" s="4" t="s">
        <v>37</v>
      </c>
      <c r="L182" s="4">
        <v>12</v>
      </c>
      <c r="M182" s="4" t="s">
        <v>36</v>
      </c>
      <c r="N182" s="4" t="s">
        <v>36</v>
      </c>
      <c r="O182" s="4" t="s">
        <v>36</v>
      </c>
      <c r="P182" s="4" t="s">
        <v>201</v>
      </c>
      <c r="Q182" s="4" t="s">
        <v>41</v>
      </c>
      <c r="R182" s="4" t="s">
        <v>44</v>
      </c>
    </row>
    <row r="183" spans="1:18" x14ac:dyDescent="0.3">
      <c r="A183" t="str" cm="1">
        <f t="array" ref="A183">IFERROR(
  _xlfn.TEXTJOIN(", ", TRUE,
    _xlfn._xlws.FILTER(copy_IDs!A:A, copy_IDs!B:B = B183)
  ),
  ""
)</f>
        <v>JG3</v>
      </c>
      <c r="B183" s="30" t="s">
        <v>320</v>
      </c>
      <c r="C183" s="4">
        <v>21</v>
      </c>
      <c r="D183" s="30" t="s">
        <v>34</v>
      </c>
      <c r="E183" s="4">
        <v>3</v>
      </c>
      <c r="F183" s="4" t="s">
        <v>36</v>
      </c>
      <c r="G183" s="4" t="s">
        <v>36</v>
      </c>
      <c r="H183" s="4" t="s">
        <v>37</v>
      </c>
      <c r="I183" s="4" t="s">
        <v>37</v>
      </c>
      <c r="J183" s="4" t="s">
        <v>36</v>
      </c>
      <c r="K183" s="4" t="s">
        <v>36</v>
      </c>
      <c r="L183" s="4">
        <v>36</v>
      </c>
      <c r="M183" s="4" t="s">
        <v>36</v>
      </c>
      <c r="N183" s="4" t="s">
        <v>38</v>
      </c>
      <c r="O183" s="4" t="s">
        <v>36</v>
      </c>
      <c r="P183" s="4" t="s">
        <v>201</v>
      </c>
      <c r="Q183" s="4" t="s">
        <v>43</v>
      </c>
      <c r="R183" s="4" t="s">
        <v>45</v>
      </c>
    </row>
    <row r="184" spans="1:18" x14ac:dyDescent="0.3">
      <c r="A184" t="str" cm="1">
        <f t="array" ref="A184">IFERROR(
  _xlfn.TEXTJOIN(", ", TRUE,
    _xlfn._xlws.FILTER(copy_IDs!A:A, copy_IDs!B:B = B184)
  ),
  ""
)</f>
        <v/>
      </c>
      <c r="B184" s="30" t="s">
        <v>319</v>
      </c>
      <c r="C184" s="4">
        <v>21</v>
      </c>
      <c r="D184" s="30" t="s">
        <v>275</v>
      </c>
      <c r="E184" s="4">
        <v>3</v>
      </c>
      <c r="F184" s="4" t="s">
        <v>36</v>
      </c>
      <c r="G184" s="4" t="s">
        <v>36</v>
      </c>
      <c r="H184" s="4" t="s">
        <v>37</v>
      </c>
      <c r="I184" s="4" t="s">
        <v>37</v>
      </c>
      <c r="J184" s="4" t="s">
        <v>36</v>
      </c>
      <c r="K184" s="4" t="s">
        <v>36</v>
      </c>
      <c r="L184" s="4">
        <v>36</v>
      </c>
      <c r="M184" s="4" t="s">
        <v>36</v>
      </c>
      <c r="N184" s="4" t="s">
        <v>38</v>
      </c>
      <c r="O184" s="4" t="s">
        <v>36</v>
      </c>
      <c r="P184" s="4" t="s">
        <v>201</v>
      </c>
      <c r="Q184" s="4" t="s">
        <v>247</v>
      </c>
      <c r="R184" s="4" t="s">
        <v>44</v>
      </c>
    </row>
    <row r="185" spans="1:18" x14ac:dyDescent="0.3">
      <c r="A185" t="str" cm="1">
        <f t="array" ref="A185">IFERROR(
  _xlfn.TEXTJOIN(", ", TRUE,
    _xlfn._xlws.FILTER(copy_IDs!A:A, copy_IDs!B:B = B185)
  ),
  ""
)</f>
        <v>JG109, JG200</v>
      </c>
      <c r="B185" s="30" t="s">
        <v>318</v>
      </c>
      <c r="C185" s="4">
        <v>21</v>
      </c>
      <c r="D185" s="30" t="s">
        <v>33</v>
      </c>
      <c r="E185" s="4">
        <v>3</v>
      </c>
      <c r="F185" s="4" t="s">
        <v>36</v>
      </c>
      <c r="G185" s="4" t="s">
        <v>36</v>
      </c>
      <c r="H185" s="4" t="s">
        <v>37</v>
      </c>
      <c r="I185" s="4" t="s">
        <v>37</v>
      </c>
      <c r="J185" s="4" t="s">
        <v>36</v>
      </c>
      <c r="K185" s="4" t="s">
        <v>36</v>
      </c>
      <c r="L185" s="4">
        <v>36</v>
      </c>
      <c r="M185" s="4" t="s">
        <v>36</v>
      </c>
      <c r="N185" s="4" t="s">
        <v>36</v>
      </c>
      <c r="O185" s="4" t="s">
        <v>36</v>
      </c>
      <c r="P185" s="4" t="s">
        <v>201</v>
      </c>
      <c r="Q185" s="4" t="s">
        <v>41</v>
      </c>
      <c r="R185" s="4" t="s">
        <v>44</v>
      </c>
    </row>
    <row r="186" spans="1:18" x14ac:dyDescent="0.3">
      <c r="A186" t="str" cm="1">
        <f t="array" ref="A186">IFERROR(
  _xlfn.TEXTJOIN(", ", TRUE,
    _xlfn._xlws.FILTER(copy_IDs!A:A, copy_IDs!B:B = B186)
  ),
  ""
)</f>
        <v>JG2</v>
      </c>
      <c r="B186" s="30" t="s">
        <v>317</v>
      </c>
      <c r="C186" s="4">
        <v>22</v>
      </c>
      <c r="D186" s="30" t="s">
        <v>34</v>
      </c>
      <c r="E186" s="4">
        <v>14</v>
      </c>
      <c r="F186" s="4" t="s">
        <v>36</v>
      </c>
      <c r="G186" s="4" t="s">
        <v>36</v>
      </c>
      <c r="H186" s="4" t="s">
        <v>36</v>
      </c>
      <c r="I186" s="4" t="s">
        <v>36</v>
      </c>
      <c r="J186" s="4" t="s">
        <v>37</v>
      </c>
      <c r="K186" s="4" t="s">
        <v>36</v>
      </c>
      <c r="L186" s="4">
        <v>24</v>
      </c>
      <c r="M186" s="4" t="s">
        <v>36</v>
      </c>
      <c r="N186" s="4" t="s">
        <v>38</v>
      </c>
      <c r="O186" s="4" t="s">
        <v>36</v>
      </c>
      <c r="P186" s="4" t="s">
        <v>200</v>
      </c>
      <c r="Q186" s="4" t="s">
        <v>42</v>
      </c>
      <c r="R186" s="4" t="s">
        <v>45</v>
      </c>
    </row>
    <row r="187" spans="1:18" x14ac:dyDescent="0.3">
      <c r="A187" t="str" cm="1">
        <f t="array" ref="A187">IFERROR(
  _xlfn.TEXTJOIN(", ", TRUE,
    _xlfn._xlws.FILTER(copy_IDs!A:A, copy_IDs!B:B = B187)
  ),
  ""
)</f>
        <v/>
      </c>
      <c r="B187" s="30" t="s">
        <v>316</v>
      </c>
      <c r="C187" s="4">
        <v>22</v>
      </c>
      <c r="D187" s="30" t="s">
        <v>275</v>
      </c>
      <c r="E187" s="4">
        <v>14</v>
      </c>
      <c r="F187" s="4" t="s">
        <v>36</v>
      </c>
      <c r="G187" s="4" t="s">
        <v>36</v>
      </c>
      <c r="H187" s="4" t="s">
        <v>36</v>
      </c>
      <c r="I187" s="4" t="s">
        <v>36</v>
      </c>
      <c r="J187" s="4" t="s">
        <v>37</v>
      </c>
      <c r="K187" s="4" t="s">
        <v>36</v>
      </c>
      <c r="L187" s="4">
        <v>24</v>
      </c>
      <c r="M187" s="4" t="s">
        <v>36</v>
      </c>
      <c r="N187" s="4" t="s">
        <v>38</v>
      </c>
      <c r="O187" s="4" t="s">
        <v>36</v>
      </c>
      <c r="P187" s="4" t="s">
        <v>200</v>
      </c>
      <c r="Q187" s="4" t="s">
        <v>247</v>
      </c>
      <c r="R187" s="4" t="s">
        <v>44</v>
      </c>
    </row>
    <row r="188" spans="1:18" x14ac:dyDescent="0.3">
      <c r="A188" t="str" cm="1">
        <f t="array" ref="A188">IFERROR(
  _xlfn.TEXTJOIN(", ", TRUE,
    _xlfn._xlws.FILTER(copy_IDs!A:A, copy_IDs!B:B = B188)
  ),
  ""
)</f>
        <v>JG114, JG208</v>
      </c>
      <c r="B188" s="30" t="s">
        <v>315</v>
      </c>
      <c r="C188" s="4">
        <v>22</v>
      </c>
      <c r="D188" s="30" t="s">
        <v>33</v>
      </c>
      <c r="E188" s="4">
        <v>14</v>
      </c>
      <c r="F188" s="4" t="s">
        <v>36</v>
      </c>
      <c r="G188" s="4" t="s">
        <v>36</v>
      </c>
      <c r="H188" s="4" t="s">
        <v>36</v>
      </c>
      <c r="I188" s="4" t="s">
        <v>36</v>
      </c>
      <c r="J188" s="4" t="s">
        <v>37</v>
      </c>
      <c r="K188" s="4" t="s">
        <v>36</v>
      </c>
      <c r="L188" s="4">
        <v>0.5</v>
      </c>
      <c r="M188" s="4" t="s">
        <v>36</v>
      </c>
      <c r="N188" s="4" t="s">
        <v>36</v>
      </c>
      <c r="O188" s="4" t="s">
        <v>36</v>
      </c>
      <c r="P188" s="4" t="s">
        <v>200</v>
      </c>
      <c r="Q188" s="4" t="s">
        <v>40</v>
      </c>
      <c r="R188" s="4" t="s">
        <v>44</v>
      </c>
    </row>
    <row r="189" spans="1:18" x14ac:dyDescent="0.3">
      <c r="A189" t="str" cm="1">
        <f t="array" ref="A189">IFERROR(
  _xlfn.TEXTJOIN(", ", TRUE,
    _xlfn._xlws.FILTER(copy_IDs!A:A, copy_IDs!B:B = B189)
  ),
  ""
)</f>
        <v>JG137, JG141</v>
      </c>
      <c r="B189" s="30" t="s">
        <v>314</v>
      </c>
      <c r="C189" s="4">
        <v>1</v>
      </c>
      <c r="D189" s="30" t="s">
        <v>33</v>
      </c>
      <c r="E189" s="4">
        <v>540</v>
      </c>
      <c r="F189" s="4" t="s">
        <v>36</v>
      </c>
      <c r="G189" s="4" t="s">
        <v>36</v>
      </c>
      <c r="H189" s="4" t="s">
        <v>36</v>
      </c>
      <c r="I189" s="4" t="s">
        <v>36</v>
      </c>
      <c r="J189" s="4" t="s">
        <v>37</v>
      </c>
      <c r="K189" s="4" t="s">
        <v>36</v>
      </c>
      <c r="L189" s="4">
        <v>24</v>
      </c>
      <c r="M189" s="4" t="s">
        <v>37</v>
      </c>
      <c r="N189" s="4" t="s">
        <v>37</v>
      </c>
      <c r="O189" s="4" t="s">
        <v>36</v>
      </c>
      <c r="P189" s="4" t="s">
        <v>204</v>
      </c>
      <c r="Q189" s="4" t="s">
        <v>39</v>
      </c>
      <c r="R189" s="4" t="s">
        <v>44</v>
      </c>
    </row>
    <row r="190" spans="1:18" x14ac:dyDescent="0.3">
      <c r="A190" t="str" cm="1">
        <f t="array" ref="A190">IFERROR(
  _xlfn.TEXTJOIN(", ", TRUE,
    _xlfn._xlws.FILTER(copy_IDs!A:A, copy_IDs!B:B = B190)
  ),
  ""
)</f>
        <v>JG167, JG171</v>
      </c>
      <c r="B190" s="30" t="s">
        <v>313</v>
      </c>
      <c r="C190" s="4">
        <v>1</v>
      </c>
      <c r="D190" s="30" t="s">
        <v>33</v>
      </c>
      <c r="E190" s="4">
        <v>555</v>
      </c>
      <c r="F190" s="4" t="s">
        <v>36</v>
      </c>
      <c r="G190" s="4" t="s">
        <v>36</v>
      </c>
      <c r="H190" s="4" t="s">
        <v>36</v>
      </c>
      <c r="I190" s="4" t="s">
        <v>36</v>
      </c>
      <c r="J190" s="4" t="s">
        <v>37</v>
      </c>
      <c r="K190" s="4" t="s">
        <v>36</v>
      </c>
      <c r="L190" s="4">
        <v>24</v>
      </c>
      <c r="M190" s="4" t="s">
        <v>37</v>
      </c>
      <c r="N190" s="4" t="s">
        <v>38</v>
      </c>
      <c r="O190" s="4" t="s">
        <v>36</v>
      </c>
      <c r="P190" s="4" t="s">
        <v>204</v>
      </c>
      <c r="Q190" s="4" t="s">
        <v>39</v>
      </c>
      <c r="R190" s="4" t="s">
        <v>44</v>
      </c>
    </row>
    <row r="191" spans="1:18" x14ac:dyDescent="0.3">
      <c r="A191" t="str" cm="1">
        <f t="array" ref="A191">IFERROR(
  _xlfn.TEXTJOIN(", ", TRUE,
    _xlfn._xlws.FILTER(copy_IDs!A:A, copy_IDs!B:B = B191)
  ),
  ""
)</f>
        <v>JG135, JG143</v>
      </c>
      <c r="B191" s="30" t="s">
        <v>312</v>
      </c>
      <c r="C191" s="4">
        <v>2</v>
      </c>
      <c r="D191" s="30" t="s">
        <v>33</v>
      </c>
      <c r="E191" s="4">
        <v>4</v>
      </c>
      <c r="F191" s="4" t="s">
        <v>36</v>
      </c>
      <c r="G191" s="4" t="s">
        <v>36</v>
      </c>
      <c r="H191" s="4" t="s">
        <v>36</v>
      </c>
      <c r="I191" s="4" t="s">
        <v>37</v>
      </c>
      <c r="J191" s="4" t="s">
        <v>36</v>
      </c>
      <c r="K191" s="4" t="s">
        <v>36</v>
      </c>
      <c r="L191" s="4">
        <v>24</v>
      </c>
      <c r="M191" s="4" t="s">
        <v>36</v>
      </c>
      <c r="N191" s="4" t="s">
        <v>36</v>
      </c>
      <c r="O191" s="4" t="s">
        <v>36</v>
      </c>
      <c r="P191" s="4" t="s">
        <v>201</v>
      </c>
      <c r="Q191" s="4" t="s">
        <v>40</v>
      </c>
      <c r="R191" s="4" t="s">
        <v>44</v>
      </c>
    </row>
    <row r="192" spans="1:18" x14ac:dyDescent="0.3">
      <c r="A192" t="str" cm="1">
        <f t="array" ref="A192">IFERROR(
  _xlfn.TEXTJOIN(", ", TRUE,
    _xlfn._xlws.FILTER(copy_IDs!A:A, copy_IDs!B:B = B192)
  ),
  ""
)</f>
        <v>JG163, JG164</v>
      </c>
      <c r="B192" s="30" t="s">
        <v>311</v>
      </c>
      <c r="C192" s="4">
        <v>2</v>
      </c>
      <c r="D192" s="30" t="s">
        <v>33</v>
      </c>
      <c r="E192" s="4">
        <v>0</v>
      </c>
      <c r="F192" s="4" t="s">
        <v>37</v>
      </c>
      <c r="G192" s="4" t="s">
        <v>37</v>
      </c>
      <c r="H192" s="4" t="s">
        <v>37</v>
      </c>
      <c r="I192" s="4" t="s">
        <v>37</v>
      </c>
      <c r="J192" s="4" t="s">
        <v>36</v>
      </c>
      <c r="K192" s="4" t="s">
        <v>37</v>
      </c>
      <c r="L192" s="4">
        <v>24</v>
      </c>
      <c r="M192" s="4" t="s">
        <v>36</v>
      </c>
      <c r="N192" s="4" t="s">
        <v>38</v>
      </c>
      <c r="O192" s="4" t="s">
        <v>36</v>
      </c>
      <c r="P192" s="4" t="s">
        <v>201</v>
      </c>
      <c r="Q192" s="4" t="s">
        <v>40</v>
      </c>
      <c r="R192" s="4" t="s">
        <v>44</v>
      </c>
    </row>
    <row r="193" spans="1:18" x14ac:dyDescent="0.3">
      <c r="A193" t="str" cm="1">
        <f t="array" ref="A193">IFERROR(
  _xlfn.TEXTJOIN(", ", TRUE,
    _xlfn._xlws.FILTER(copy_IDs!A:A, copy_IDs!B:B = B193)
  ),
  ""
)</f>
        <v>JG131, JG139</v>
      </c>
      <c r="B193" s="30" t="s">
        <v>310</v>
      </c>
      <c r="C193" s="4">
        <v>3</v>
      </c>
      <c r="D193" s="30" t="s">
        <v>33</v>
      </c>
      <c r="E193" s="4">
        <v>3</v>
      </c>
      <c r="F193" s="4" t="s">
        <v>36</v>
      </c>
      <c r="G193" s="4" t="s">
        <v>36</v>
      </c>
      <c r="H193" s="4" t="s">
        <v>37</v>
      </c>
      <c r="I193" s="4" t="s">
        <v>37</v>
      </c>
      <c r="J193" s="4" t="s">
        <v>36</v>
      </c>
      <c r="K193" s="4" t="s">
        <v>36</v>
      </c>
      <c r="L193" s="4">
        <v>48</v>
      </c>
      <c r="M193" s="4" t="s">
        <v>36</v>
      </c>
      <c r="N193" s="4" t="s">
        <v>38</v>
      </c>
      <c r="O193" s="4" t="s">
        <v>36</v>
      </c>
      <c r="P193" s="4" t="s">
        <v>200</v>
      </c>
      <c r="Q193" s="4" t="s">
        <v>40</v>
      </c>
      <c r="R193" s="4" t="s">
        <v>44</v>
      </c>
    </row>
    <row r="194" spans="1:18" x14ac:dyDescent="0.3">
      <c r="A194" t="str" cm="1">
        <f t="array" ref="A194">IFERROR(
  _xlfn.TEXTJOIN(", ", TRUE,
    _xlfn._xlws.FILTER(copy_IDs!A:A, copy_IDs!B:B = B194)
  ),
  ""
)</f>
        <v>JG160, JG166</v>
      </c>
      <c r="B194" s="30" t="s">
        <v>309</v>
      </c>
      <c r="C194" s="4">
        <v>3</v>
      </c>
      <c r="D194" s="30" t="s">
        <v>33</v>
      </c>
      <c r="E194" s="4">
        <v>17</v>
      </c>
      <c r="F194" s="4" t="s">
        <v>36</v>
      </c>
      <c r="G194" s="4" t="s">
        <v>36</v>
      </c>
      <c r="H194" s="4" t="s">
        <v>36</v>
      </c>
      <c r="I194" s="4" t="s">
        <v>36</v>
      </c>
      <c r="J194" s="4" t="s">
        <v>37</v>
      </c>
      <c r="K194" s="4" t="s">
        <v>36</v>
      </c>
      <c r="L194" s="4">
        <v>24</v>
      </c>
      <c r="M194" s="4" t="s">
        <v>36</v>
      </c>
      <c r="N194" s="4" t="s">
        <v>38</v>
      </c>
      <c r="O194" s="4" t="s">
        <v>36</v>
      </c>
      <c r="P194" s="4" t="s">
        <v>308</v>
      </c>
      <c r="Q194" s="4" t="s">
        <v>40</v>
      </c>
      <c r="R194" s="4" t="s">
        <v>44</v>
      </c>
    </row>
    <row r="195" spans="1:18" x14ac:dyDescent="0.3">
      <c r="A195" t="str" cm="1">
        <f t="array" ref="A195">IFERROR(
  _xlfn.TEXTJOIN(", ", TRUE,
    _xlfn._xlws.FILTER(copy_IDs!A:A, copy_IDs!B:B = B195)
  ),
  ""
)</f>
        <v/>
      </c>
      <c r="B195" s="30" t="s">
        <v>307</v>
      </c>
      <c r="C195" s="4">
        <v>4</v>
      </c>
      <c r="D195" s="30" t="s">
        <v>33</v>
      </c>
      <c r="E195" s="4" t="s">
        <v>38</v>
      </c>
      <c r="F195" s="4" t="s">
        <v>247</v>
      </c>
      <c r="G195" s="4" t="s">
        <v>247</v>
      </c>
      <c r="H195" s="4" t="s">
        <v>38</v>
      </c>
      <c r="I195" s="4" t="s">
        <v>38</v>
      </c>
      <c r="J195" s="4" t="s">
        <v>38</v>
      </c>
      <c r="K195" s="4" t="s">
        <v>38</v>
      </c>
      <c r="L195" s="4" t="s">
        <v>38</v>
      </c>
      <c r="M195" s="4" t="s">
        <v>38</v>
      </c>
      <c r="N195" s="4" t="s">
        <v>38</v>
      </c>
      <c r="O195" s="4" t="s">
        <v>36</v>
      </c>
      <c r="P195" s="4" t="s">
        <v>38</v>
      </c>
      <c r="Q195" s="4" t="s">
        <v>247</v>
      </c>
      <c r="R195" s="4" t="s">
        <v>44</v>
      </c>
    </row>
    <row r="196" spans="1:18" x14ac:dyDescent="0.3">
      <c r="A196" t="str" cm="1">
        <f t="array" ref="A196">IFERROR(
  _xlfn.TEXTJOIN(", ", TRUE,
    _xlfn._xlws.FILTER(copy_IDs!A:A, copy_IDs!B:B = B196)
  ),
  ""
)</f>
        <v>JG159, JG165</v>
      </c>
      <c r="B196" s="30" t="s">
        <v>306</v>
      </c>
      <c r="C196" s="4">
        <v>4</v>
      </c>
      <c r="D196" s="30" t="s">
        <v>33</v>
      </c>
      <c r="E196" s="4" t="s">
        <v>38</v>
      </c>
      <c r="F196" s="4" t="s">
        <v>247</v>
      </c>
      <c r="G196" s="4" t="s">
        <v>247</v>
      </c>
      <c r="H196" s="4" t="s">
        <v>38</v>
      </c>
      <c r="I196" s="4" t="s">
        <v>38</v>
      </c>
      <c r="J196" s="4" t="s">
        <v>38</v>
      </c>
      <c r="K196" s="4" t="s">
        <v>38</v>
      </c>
      <c r="L196" s="4" t="s">
        <v>38</v>
      </c>
      <c r="M196" s="4" t="s">
        <v>38</v>
      </c>
      <c r="N196" s="4" t="s">
        <v>37</v>
      </c>
      <c r="O196" s="4" t="s">
        <v>36</v>
      </c>
      <c r="P196" s="4" t="s">
        <v>38</v>
      </c>
      <c r="Q196" s="4" t="s">
        <v>247</v>
      </c>
      <c r="R196" s="4" t="s">
        <v>44</v>
      </c>
    </row>
    <row r="197" spans="1:18" x14ac:dyDescent="0.3">
      <c r="A197" t="str" cm="1">
        <f t="array" ref="A197">IFERROR(
  _xlfn.TEXTJOIN(", ", TRUE,
    _xlfn._xlws.FILTER(copy_IDs!A:A, copy_IDs!B:B = B197)
  ),
  ""
)</f>
        <v>JG136, JG138</v>
      </c>
      <c r="B197" s="30" t="s">
        <v>305</v>
      </c>
      <c r="C197" s="4">
        <v>5</v>
      </c>
      <c r="D197" s="30" t="s">
        <v>33</v>
      </c>
      <c r="E197" s="4">
        <v>1</v>
      </c>
      <c r="F197" s="4" t="s">
        <v>37</v>
      </c>
      <c r="G197" s="4" t="s">
        <v>37</v>
      </c>
      <c r="H197" s="4" t="s">
        <v>37</v>
      </c>
      <c r="I197" s="4" t="s">
        <v>37</v>
      </c>
      <c r="J197" s="4" t="s">
        <v>36</v>
      </c>
      <c r="K197" s="4" t="s">
        <v>36</v>
      </c>
      <c r="L197" s="4">
        <v>48</v>
      </c>
      <c r="M197" s="4" t="s">
        <v>36</v>
      </c>
      <c r="N197" s="4" t="s">
        <v>38</v>
      </c>
      <c r="O197" s="4" t="s">
        <v>36</v>
      </c>
      <c r="P197" s="4" t="s">
        <v>201</v>
      </c>
      <c r="Q197" s="4" t="s">
        <v>40</v>
      </c>
      <c r="R197" s="4" t="s">
        <v>44</v>
      </c>
    </row>
    <row r="198" spans="1:18" x14ac:dyDescent="0.3">
      <c r="A198" t="str" cm="1">
        <f t="array" ref="A198">IFERROR(
  _xlfn.TEXTJOIN(", ", TRUE,
    _xlfn._xlws.FILTER(copy_IDs!A:A, copy_IDs!B:B = B198)
  ),
  ""
)</f>
        <v>JG158, JG162</v>
      </c>
      <c r="B198" s="30" t="s">
        <v>304</v>
      </c>
      <c r="C198" s="4">
        <v>5</v>
      </c>
      <c r="D198" s="30" t="s">
        <v>33</v>
      </c>
      <c r="E198" s="4">
        <v>2</v>
      </c>
      <c r="F198" s="4" t="s">
        <v>36</v>
      </c>
      <c r="G198" s="4" t="s">
        <v>37</v>
      </c>
      <c r="H198" s="4" t="s">
        <v>37</v>
      </c>
      <c r="I198" s="4" t="s">
        <v>37</v>
      </c>
      <c r="J198" s="4" t="s">
        <v>36</v>
      </c>
      <c r="K198" s="4" t="s">
        <v>36</v>
      </c>
      <c r="L198" s="4" t="s">
        <v>38</v>
      </c>
      <c r="M198" s="4" t="s">
        <v>36</v>
      </c>
      <c r="N198" s="4" t="s">
        <v>37</v>
      </c>
      <c r="O198" s="4" t="s">
        <v>36</v>
      </c>
      <c r="P198" s="4" t="s">
        <v>201</v>
      </c>
      <c r="Q198" s="4" t="s">
        <v>40</v>
      </c>
      <c r="R198" s="4" t="s">
        <v>44</v>
      </c>
    </row>
    <row r="199" spans="1:18" x14ac:dyDescent="0.3">
      <c r="A199" t="str" cm="1">
        <f t="array" ref="A199">IFERROR(
  _xlfn.TEXTJOIN(", ", TRUE,
    _xlfn._xlws.FILTER(copy_IDs!A:A, copy_IDs!B:B = B199)
  ),
  ""
)</f>
        <v/>
      </c>
      <c r="B199" s="30" t="s">
        <v>303</v>
      </c>
      <c r="C199" s="4">
        <v>6</v>
      </c>
      <c r="D199" s="30" t="s">
        <v>33</v>
      </c>
      <c r="E199" s="4">
        <v>0</v>
      </c>
      <c r="F199" s="4" t="s">
        <v>37</v>
      </c>
      <c r="G199" s="4" t="s">
        <v>37</v>
      </c>
      <c r="H199" s="4" t="s">
        <v>37</v>
      </c>
      <c r="I199" s="4" t="s">
        <v>37</v>
      </c>
      <c r="J199" s="4" t="s">
        <v>36</v>
      </c>
      <c r="K199" s="4" t="s">
        <v>37</v>
      </c>
      <c r="L199" s="4" t="s">
        <v>38</v>
      </c>
      <c r="M199" s="4" t="s">
        <v>37</v>
      </c>
      <c r="N199" s="4" t="s">
        <v>38</v>
      </c>
      <c r="O199" s="4" t="s">
        <v>36</v>
      </c>
      <c r="P199" s="4" t="s">
        <v>202</v>
      </c>
      <c r="Q199" s="4" t="s">
        <v>39</v>
      </c>
      <c r="R199" s="4" t="s">
        <v>44</v>
      </c>
    </row>
    <row r="200" spans="1:18" x14ac:dyDescent="0.3">
      <c r="A200" t="str" cm="1">
        <f t="array" ref="A200">IFERROR(
  _xlfn.TEXTJOIN(", ", TRUE,
    _xlfn._xlws.FILTER(copy_IDs!A:A, copy_IDs!B:B = B200)
  ),
  ""
)</f>
        <v>JG130, JG142</v>
      </c>
      <c r="B200" s="30" t="s">
        <v>302</v>
      </c>
      <c r="C200" s="4">
        <v>7</v>
      </c>
      <c r="D200" s="30" t="s">
        <v>33</v>
      </c>
      <c r="E200" s="4" t="s">
        <v>38</v>
      </c>
      <c r="F200" s="4" t="s">
        <v>247</v>
      </c>
      <c r="G200" s="4" t="s">
        <v>247</v>
      </c>
      <c r="H200" s="4" t="s">
        <v>38</v>
      </c>
      <c r="I200" s="4" t="s">
        <v>38</v>
      </c>
      <c r="J200" s="4" t="s">
        <v>38</v>
      </c>
      <c r="K200" s="4" t="s">
        <v>38</v>
      </c>
      <c r="L200" s="4" t="s">
        <v>38</v>
      </c>
      <c r="M200" s="4" t="s">
        <v>37</v>
      </c>
      <c r="N200" s="4" t="s">
        <v>37</v>
      </c>
      <c r="O200" s="4" t="s">
        <v>36</v>
      </c>
      <c r="P200" s="4" t="s">
        <v>38</v>
      </c>
      <c r="Q200" s="4" t="s">
        <v>39</v>
      </c>
      <c r="R200" s="4" t="s">
        <v>44</v>
      </c>
    </row>
    <row r="201" spans="1:18" x14ac:dyDescent="0.3">
      <c r="A201" t="str" cm="1">
        <f t="array" ref="A201">IFERROR(
  _xlfn.TEXTJOIN(", ", TRUE,
    _xlfn._xlws.FILTER(copy_IDs!A:A, copy_IDs!B:B = B201)
  ),
  ""
)</f>
        <v>JG157, JG161</v>
      </c>
      <c r="B201" s="30" t="s">
        <v>301</v>
      </c>
      <c r="C201" s="4">
        <v>7</v>
      </c>
      <c r="D201" s="30" t="s">
        <v>33</v>
      </c>
      <c r="E201" s="4" t="s">
        <v>38</v>
      </c>
      <c r="F201" s="4" t="s">
        <v>247</v>
      </c>
      <c r="G201" s="4" t="s">
        <v>247</v>
      </c>
      <c r="H201" s="4" t="s">
        <v>38</v>
      </c>
      <c r="I201" s="4" t="s">
        <v>38</v>
      </c>
      <c r="J201" s="4" t="s">
        <v>38</v>
      </c>
      <c r="K201" s="4" t="s">
        <v>38</v>
      </c>
      <c r="L201" s="4" t="s">
        <v>38</v>
      </c>
      <c r="M201" s="4" t="s">
        <v>38</v>
      </c>
      <c r="N201" s="4" t="s">
        <v>38</v>
      </c>
      <c r="O201" s="4" t="s">
        <v>36</v>
      </c>
      <c r="P201" s="4" t="s">
        <v>38</v>
      </c>
      <c r="Q201" s="4" t="s">
        <v>247</v>
      </c>
      <c r="R201" s="4" t="s">
        <v>44</v>
      </c>
    </row>
    <row r="202" spans="1:18" x14ac:dyDescent="0.3">
      <c r="A202" t="str" cm="1">
        <f t="array" ref="A202">IFERROR(
  _xlfn.TEXTJOIN(", ", TRUE,
    _xlfn._xlws.FILTER(copy_IDs!A:A, copy_IDs!B:B = B202)
  ),
  ""
)</f>
        <v>JG134, JG140</v>
      </c>
      <c r="B202" s="30" t="s">
        <v>300</v>
      </c>
      <c r="C202" s="4">
        <v>8</v>
      </c>
      <c r="D202" s="30" t="s">
        <v>33</v>
      </c>
      <c r="E202" s="4">
        <v>8</v>
      </c>
      <c r="F202" s="4" t="s">
        <v>36</v>
      </c>
      <c r="G202" s="4" t="s">
        <v>36</v>
      </c>
      <c r="H202" s="4" t="s">
        <v>36</v>
      </c>
      <c r="I202" s="4" t="s">
        <v>36</v>
      </c>
      <c r="J202" s="4" t="s">
        <v>37</v>
      </c>
      <c r="K202" s="4" t="s">
        <v>36</v>
      </c>
      <c r="L202" s="4" t="s">
        <v>38</v>
      </c>
      <c r="M202" s="4" t="s">
        <v>36</v>
      </c>
      <c r="N202" s="4" t="s">
        <v>37</v>
      </c>
      <c r="O202" s="4" t="s">
        <v>36</v>
      </c>
      <c r="P202" s="4" t="s">
        <v>203</v>
      </c>
      <c r="Q202" s="4" t="s">
        <v>40</v>
      </c>
      <c r="R202" s="4" t="s">
        <v>44</v>
      </c>
    </row>
    <row r="203" spans="1:18" x14ac:dyDescent="0.3">
      <c r="A203" t="str" cm="1">
        <f t="array" ref="A203">IFERROR(
  _xlfn.TEXTJOIN(", ", TRUE,
    _xlfn._xlws.FILTER(copy_IDs!A:A, copy_IDs!B:B = B203)
  ),
  ""
)</f>
        <v>JG168, JG172</v>
      </c>
      <c r="B203" s="30" t="s">
        <v>299</v>
      </c>
      <c r="C203" s="4">
        <v>8</v>
      </c>
      <c r="D203" s="30" t="s">
        <v>33</v>
      </c>
      <c r="E203" s="4" t="s">
        <v>38</v>
      </c>
      <c r="F203" s="4" t="s">
        <v>247</v>
      </c>
      <c r="G203" s="4" t="s">
        <v>247</v>
      </c>
      <c r="H203" s="4" t="s">
        <v>38</v>
      </c>
      <c r="I203" s="4" t="s">
        <v>38</v>
      </c>
      <c r="J203" s="4" t="s">
        <v>38</v>
      </c>
      <c r="K203" s="4" t="s">
        <v>38</v>
      </c>
      <c r="L203" s="4" t="s">
        <v>38</v>
      </c>
      <c r="M203" s="4" t="s">
        <v>38</v>
      </c>
      <c r="N203" s="4" t="s">
        <v>38</v>
      </c>
      <c r="O203" s="4" t="s">
        <v>36</v>
      </c>
      <c r="P203" s="4" t="s">
        <v>38</v>
      </c>
      <c r="Q203" s="4" t="s">
        <v>247</v>
      </c>
      <c r="R203" s="4" t="s">
        <v>44</v>
      </c>
    </row>
    <row r="204" spans="1:18" x14ac:dyDescent="0.3">
      <c r="A204" t="str" cm="1">
        <f t="array" ref="A204">IFERROR(
  _xlfn.TEXTJOIN(", ", TRUE,
    _xlfn._xlws.FILTER(copy_IDs!A:A, copy_IDs!B:B = B204)
  ),
  ""
)</f>
        <v>JG87, JG91</v>
      </c>
      <c r="B204" s="30" t="s">
        <v>298</v>
      </c>
      <c r="C204" s="4">
        <v>11</v>
      </c>
      <c r="D204" s="30" t="s">
        <v>33</v>
      </c>
      <c r="E204" s="4">
        <v>5</v>
      </c>
      <c r="F204" s="4" t="s">
        <v>36</v>
      </c>
      <c r="G204" s="4" t="s">
        <v>36</v>
      </c>
      <c r="H204" s="4" t="s">
        <v>36</v>
      </c>
      <c r="I204" s="4" t="s">
        <v>37</v>
      </c>
      <c r="J204" s="4" t="s">
        <v>36</v>
      </c>
      <c r="K204" s="4" t="s">
        <v>36</v>
      </c>
      <c r="L204" s="4">
        <v>8</v>
      </c>
      <c r="M204" s="4" t="s">
        <v>37</v>
      </c>
      <c r="N204" s="4" t="s">
        <v>38</v>
      </c>
      <c r="O204" s="4" t="s">
        <v>36</v>
      </c>
      <c r="P204" s="4" t="s">
        <v>200</v>
      </c>
      <c r="Q204" s="4" t="s">
        <v>39</v>
      </c>
      <c r="R204" s="4" t="s">
        <v>44</v>
      </c>
    </row>
    <row r="205" spans="1:18" x14ac:dyDescent="0.3">
      <c r="A205" t="str" cm="1">
        <f t="array" ref="A205">IFERROR(
  _xlfn.TEXTJOIN(", ", TRUE,
    _xlfn._xlws.FILTER(copy_IDs!A:A, copy_IDs!B:B = B205)
  ),
  ""
)</f>
        <v>JG63, JG66</v>
      </c>
      <c r="B205" s="30" t="s">
        <v>297</v>
      </c>
      <c r="C205" s="4">
        <v>11</v>
      </c>
      <c r="D205" s="30" t="s">
        <v>33</v>
      </c>
      <c r="E205" s="4">
        <v>6</v>
      </c>
      <c r="F205" s="4" t="s">
        <v>36</v>
      </c>
      <c r="G205" s="4" t="s">
        <v>36</v>
      </c>
      <c r="H205" s="4" t="s">
        <v>36</v>
      </c>
      <c r="I205" s="4" t="s">
        <v>36</v>
      </c>
      <c r="J205" s="4" t="s">
        <v>37</v>
      </c>
      <c r="K205" s="4" t="s">
        <v>36</v>
      </c>
      <c r="L205" s="4">
        <v>24</v>
      </c>
      <c r="M205" s="4" t="s">
        <v>37</v>
      </c>
      <c r="N205" s="4" t="s">
        <v>36</v>
      </c>
      <c r="O205" s="4" t="s">
        <v>36</v>
      </c>
      <c r="P205" s="4" t="s">
        <v>200</v>
      </c>
      <c r="Q205" s="4" t="s">
        <v>39</v>
      </c>
      <c r="R205" s="4" t="s">
        <v>44</v>
      </c>
    </row>
    <row r="206" spans="1:18" x14ac:dyDescent="0.3">
      <c r="A206" t="str" cm="1">
        <f t="array" ref="A206">IFERROR(
  _xlfn.TEXTJOIN(", ", TRUE,
    _xlfn._xlws.FILTER(copy_IDs!A:A, copy_IDs!B:B = B206)
  ),
  ""
)</f>
        <v>JG83, JG88</v>
      </c>
      <c r="B206" s="30" t="s">
        <v>296</v>
      </c>
      <c r="C206" s="4">
        <v>12</v>
      </c>
      <c r="D206" s="30" t="s">
        <v>33</v>
      </c>
      <c r="E206" s="4">
        <v>5</v>
      </c>
      <c r="F206" s="4" t="s">
        <v>36</v>
      </c>
      <c r="G206" s="4" t="s">
        <v>36</v>
      </c>
      <c r="H206" s="4" t="s">
        <v>36</v>
      </c>
      <c r="I206" s="4" t="s">
        <v>37</v>
      </c>
      <c r="J206" s="4" t="s">
        <v>36</v>
      </c>
      <c r="K206" s="4" t="s">
        <v>36</v>
      </c>
      <c r="L206" s="4">
        <v>7</v>
      </c>
      <c r="M206" s="4" t="s">
        <v>36</v>
      </c>
      <c r="N206" s="4" t="s">
        <v>36</v>
      </c>
      <c r="O206" s="4" t="s">
        <v>36</v>
      </c>
      <c r="P206" s="4" t="s">
        <v>201</v>
      </c>
      <c r="Q206" s="4" t="s">
        <v>40</v>
      </c>
      <c r="R206" s="4" t="s">
        <v>44</v>
      </c>
    </row>
    <row r="207" spans="1:18" x14ac:dyDescent="0.3">
      <c r="A207" t="str" cm="1">
        <f t="array" ref="A207">IFERROR(
  _xlfn.TEXTJOIN(", ", TRUE,
    _xlfn._xlws.FILTER(copy_IDs!A:A, copy_IDs!B:B = B207)
  ),
  ""
)</f>
        <v>JG68, JG69</v>
      </c>
      <c r="B207" s="30" t="s">
        <v>295</v>
      </c>
      <c r="C207" s="4">
        <v>12</v>
      </c>
      <c r="D207" s="30" t="s">
        <v>33</v>
      </c>
      <c r="E207" s="4">
        <v>5</v>
      </c>
      <c r="F207" s="4" t="s">
        <v>36</v>
      </c>
      <c r="G207" s="4" t="s">
        <v>36</v>
      </c>
      <c r="H207" s="4" t="s">
        <v>36</v>
      </c>
      <c r="I207" s="4" t="s">
        <v>37</v>
      </c>
      <c r="J207" s="4" t="s">
        <v>36</v>
      </c>
      <c r="K207" s="4" t="s">
        <v>36</v>
      </c>
      <c r="L207" s="4">
        <v>9</v>
      </c>
      <c r="M207" s="4" t="s">
        <v>36</v>
      </c>
      <c r="N207" s="4" t="s">
        <v>37</v>
      </c>
      <c r="O207" s="4" t="s">
        <v>36</v>
      </c>
      <c r="P207" s="4" t="s">
        <v>203</v>
      </c>
      <c r="Q207" s="4" t="s">
        <v>40</v>
      </c>
      <c r="R207" s="4" t="s">
        <v>44</v>
      </c>
    </row>
    <row r="208" spans="1:18" x14ac:dyDescent="0.3">
      <c r="A208" t="str" cm="1">
        <f t="array" ref="A208">IFERROR(
  _xlfn.TEXTJOIN(", ", TRUE,
    _xlfn._xlws.FILTER(copy_IDs!A:A, copy_IDs!B:B = B208)
  ),
  ""
)</f>
        <v>JG79, JG92</v>
      </c>
      <c r="B208" s="30" t="s">
        <v>294</v>
      </c>
      <c r="C208" s="4">
        <v>13</v>
      </c>
      <c r="D208" s="30" t="s">
        <v>33</v>
      </c>
      <c r="E208" s="4">
        <v>8</v>
      </c>
      <c r="F208" s="4" t="s">
        <v>36</v>
      </c>
      <c r="G208" s="4" t="s">
        <v>36</v>
      </c>
      <c r="H208" s="4" t="s">
        <v>36</v>
      </c>
      <c r="I208" s="4" t="s">
        <v>36</v>
      </c>
      <c r="J208" s="4" t="s">
        <v>37</v>
      </c>
      <c r="K208" s="4" t="s">
        <v>36</v>
      </c>
      <c r="L208" s="4">
        <v>12</v>
      </c>
      <c r="M208" s="4" t="s">
        <v>36</v>
      </c>
      <c r="N208" s="4" t="s">
        <v>37</v>
      </c>
      <c r="O208" s="4" t="s">
        <v>36</v>
      </c>
      <c r="P208" s="4" t="s">
        <v>203</v>
      </c>
      <c r="Q208" s="4" t="s">
        <v>41</v>
      </c>
      <c r="R208" s="4" t="s">
        <v>44</v>
      </c>
    </row>
    <row r="209" spans="1:18" x14ac:dyDescent="0.3">
      <c r="A209" t="str" cm="1">
        <f t="array" ref="A209">IFERROR(
  _xlfn.TEXTJOIN(", ", TRUE,
    _xlfn._xlws.FILTER(copy_IDs!A:A, copy_IDs!B:B = B209)
  ),
  ""
)</f>
        <v>JG64, JG75</v>
      </c>
      <c r="B209" s="30" t="s">
        <v>293</v>
      </c>
      <c r="C209" s="4">
        <v>13</v>
      </c>
      <c r="D209" s="30" t="s">
        <v>33</v>
      </c>
      <c r="E209" s="4">
        <v>8</v>
      </c>
      <c r="F209" s="4" t="s">
        <v>36</v>
      </c>
      <c r="G209" s="4" t="s">
        <v>36</v>
      </c>
      <c r="H209" s="4" t="s">
        <v>36</v>
      </c>
      <c r="I209" s="4" t="s">
        <v>36</v>
      </c>
      <c r="J209" s="4" t="s">
        <v>37</v>
      </c>
      <c r="K209" s="4" t="s">
        <v>36</v>
      </c>
      <c r="L209" s="4">
        <v>12</v>
      </c>
      <c r="M209" s="4" t="s">
        <v>36</v>
      </c>
      <c r="N209" s="4" t="s">
        <v>36</v>
      </c>
      <c r="O209" s="4" t="s">
        <v>36</v>
      </c>
      <c r="P209" s="4" t="s">
        <v>203</v>
      </c>
      <c r="Q209" s="4" t="s">
        <v>41</v>
      </c>
      <c r="R209" s="4" t="s">
        <v>44</v>
      </c>
    </row>
    <row r="210" spans="1:18" x14ac:dyDescent="0.3">
      <c r="A210" t="str" cm="1">
        <f t="array" ref="A210">IFERROR(
  _xlfn.TEXTJOIN(", ", TRUE,
    _xlfn._xlws.FILTER(copy_IDs!A:A, copy_IDs!B:B = B210)
  ),
  ""
)</f>
        <v>JG111, JG203</v>
      </c>
      <c r="B210" s="30" t="s">
        <v>292</v>
      </c>
      <c r="C210" s="4">
        <v>14</v>
      </c>
      <c r="D210" s="30" t="s">
        <v>33</v>
      </c>
      <c r="E210" s="4">
        <v>1</v>
      </c>
      <c r="F210" s="4" t="s">
        <v>37</v>
      </c>
      <c r="G210" s="4" t="s">
        <v>37</v>
      </c>
      <c r="H210" s="4" t="s">
        <v>37</v>
      </c>
      <c r="I210" s="4" t="s">
        <v>37</v>
      </c>
      <c r="J210" s="4" t="s">
        <v>36</v>
      </c>
      <c r="K210" s="4" t="s">
        <v>36</v>
      </c>
      <c r="L210" s="4">
        <v>24</v>
      </c>
      <c r="M210" s="4" t="s">
        <v>36</v>
      </c>
      <c r="N210" s="4" t="s">
        <v>36</v>
      </c>
      <c r="O210" s="4" t="s">
        <v>36</v>
      </c>
      <c r="P210" s="4" t="s">
        <v>200</v>
      </c>
      <c r="Q210" s="4" t="s">
        <v>41</v>
      </c>
      <c r="R210" s="4" t="s">
        <v>44</v>
      </c>
    </row>
    <row r="211" spans="1:18" x14ac:dyDescent="0.3">
      <c r="A211" t="str" cm="1">
        <f t="array" ref="A211">IFERROR(
  _xlfn.TEXTJOIN(", ", TRUE,
    _xlfn._xlws.FILTER(copy_IDs!A:A, copy_IDs!B:B = B211)
  ),
  ""
)</f>
        <v>JG54, JG62</v>
      </c>
      <c r="B211" s="30" t="s">
        <v>291</v>
      </c>
      <c r="C211" s="4">
        <v>14</v>
      </c>
      <c r="D211" s="30" t="s">
        <v>33</v>
      </c>
      <c r="E211" s="4">
        <v>10</v>
      </c>
      <c r="F211" s="4" t="s">
        <v>36</v>
      </c>
      <c r="G211" s="4" t="s">
        <v>36</v>
      </c>
      <c r="H211" s="4" t="s">
        <v>36</v>
      </c>
      <c r="I211" s="4" t="s">
        <v>36</v>
      </c>
      <c r="J211" s="4" t="s">
        <v>37</v>
      </c>
      <c r="K211" s="4" t="s">
        <v>36</v>
      </c>
      <c r="L211" s="4">
        <v>24</v>
      </c>
      <c r="M211" s="4" t="s">
        <v>36</v>
      </c>
      <c r="N211" s="4" t="s">
        <v>36</v>
      </c>
      <c r="O211" s="4" t="s">
        <v>36</v>
      </c>
      <c r="P211" s="4" t="s">
        <v>200</v>
      </c>
      <c r="Q211" s="4" t="s">
        <v>41</v>
      </c>
      <c r="R211" s="4" t="s">
        <v>44</v>
      </c>
    </row>
    <row r="212" spans="1:18" x14ac:dyDescent="0.3">
      <c r="A212" t="str" cm="1">
        <f t="array" ref="A212">IFERROR(
  _xlfn.TEXTJOIN(", ", TRUE,
    _xlfn._xlws.FILTER(copy_IDs!A:A, copy_IDs!B:B = B212)
  ),
  ""
)</f>
        <v>JG188</v>
      </c>
      <c r="B212" s="32" t="s">
        <v>290</v>
      </c>
      <c r="C212" s="4">
        <v>23</v>
      </c>
      <c r="D212" s="30" t="s">
        <v>34</v>
      </c>
      <c r="E212" s="4">
        <v>0</v>
      </c>
      <c r="F212" s="4" t="s">
        <v>37</v>
      </c>
      <c r="G212" s="4" t="s">
        <v>37</v>
      </c>
      <c r="H212" s="4" t="s">
        <v>37</v>
      </c>
      <c r="I212" s="4" t="s">
        <v>37</v>
      </c>
      <c r="J212" s="4" t="s">
        <v>36</v>
      </c>
      <c r="K212" s="4" t="s">
        <v>37</v>
      </c>
      <c r="L212" s="4">
        <v>7</v>
      </c>
      <c r="M212" s="4" t="s">
        <v>36</v>
      </c>
      <c r="N212" s="4" t="s">
        <v>38</v>
      </c>
      <c r="O212" s="4" t="s">
        <v>36</v>
      </c>
      <c r="P212" s="4" t="s">
        <v>201</v>
      </c>
      <c r="Q212" s="4" t="s">
        <v>42</v>
      </c>
      <c r="R212" s="4" t="s">
        <v>45</v>
      </c>
    </row>
    <row r="213" spans="1:18" x14ac:dyDescent="0.3">
      <c r="A213" t="str" cm="1">
        <f t="array" ref="A213">IFERROR(
  _xlfn.TEXTJOIN(", ", TRUE,
    _xlfn._xlws.FILTER(copy_IDs!A:A, copy_IDs!B:B = B213)
  ),
  ""
)</f>
        <v>JG47, JG50</v>
      </c>
      <c r="B213" s="30" t="s">
        <v>289</v>
      </c>
      <c r="C213" s="4">
        <v>15</v>
      </c>
      <c r="D213" s="30" t="s">
        <v>33</v>
      </c>
      <c r="E213" s="4">
        <v>3</v>
      </c>
      <c r="F213" s="4" t="s">
        <v>36</v>
      </c>
      <c r="G213" s="4" t="s">
        <v>36</v>
      </c>
      <c r="H213" s="4" t="s">
        <v>37</v>
      </c>
      <c r="I213" s="4" t="s">
        <v>37</v>
      </c>
      <c r="J213" s="4" t="s">
        <v>36</v>
      </c>
      <c r="K213" s="4" t="s">
        <v>36</v>
      </c>
      <c r="L213" s="4">
        <v>24</v>
      </c>
      <c r="M213" s="4" t="s">
        <v>36</v>
      </c>
      <c r="N213" s="4" t="s">
        <v>36</v>
      </c>
      <c r="O213" s="4" t="s">
        <v>36</v>
      </c>
      <c r="P213" s="4" t="s">
        <v>201</v>
      </c>
      <c r="Q213" s="4" t="s">
        <v>40</v>
      </c>
      <c r="R213" s="4" t="s">
        <v>44</v>
      </c>
    </row>
    <row r="214" spans="1:18" x14ac:dyDescent="0.3">
      <c r="A214" t="str" cm="1">
        <f t="array" ref="A214">IFERROR(
  _xlfn.TEXTJOIN(", ", TRUE,
    _xlfn._xlws.FILTER(copy_IDs!A:A, copy_IDs!B:B = B214)
  ),
  ""
)</f>
        <v>JG34, JG39</v>
      </c>
      <c r="B214" s="30" t="s">
        <v>288</v>
      </c>
      <c r="C214" s="4">
        <v>15</v>
      </c>
      <c r="D214" s="30" t="s">
        <v>33</v>
      </c>
      <c r="E214" s="4">
        <v>6</v>
      </c>
      <c r="F214" s="4" t="s">
        <v>36</v>
      </c>
      <c r="G214" s="4" t="s">
        <v>36</v>
      </c>
      <c r="H214" s="4" t="s">
        <v>36</v>
      </c>
      <c r="I214" s="4" t="s">
        <v>36</v>
      </c>
      <c r="J214" s="4" t="s">
        <v>37</v>
      </c>
      <c r="K214" s="4" t="s">
        <v>36</v>
      </c>
      <c r="L214" s="4">
        <v>24</v>
      </c>
      <c r="M214" s="4" t="s">
        <v>36</v>
      </c>
      <c r="N214" s="4" t="s">
        <v>36</v>
      </c>
      <c r="O214" s="4" t="s">
        <v>36</v>
      </c>
      <c r="P214" s="4" t="s">
        <v>201</v>
      </c>
      <c r="Q214" s="4" t="s">
        <v>40</v>
      </c>
      <c r="R214" s="4" t="s">
        <v>44</v>
      </c>
    </row>
    <row r="215" spans="1:18" x14ac:dyDescent="0.3">
      <c r="A215" t="str" cm="1">
        <f t="array" ref="A215">IFERROR(
  _xlfn.TEXTJOIN(", ", TRUE,
    _xlfn._xlws.FILTER(copy_IDs!A:A, copy_IDs!B:B = B215)
  ),
  ""
)</f>
        <v/>
      </c>
      <c r="B215" s="30" t="s">
        <v>287</v>
      </c>
      <c r="C215" s="4">
        <v>23</v>
      </c>
      <c r="D215" s="30" t="s">
        <v>275</v>
      </c>
      <c r="E215" s="4">
        <v>0</v>
      </c>
      <c r="F215" s="4" t="s">
        <v>37</v>
      </c>
      <c r="G215" s="4" t="s">
        <v>37</v>
      </c>
      <c r="H215" s="4" t="s">
        <v>37</v>
      </c>
      <c r="I215" s="4" t="s">
        <v>37</v>
      </c>
      <c r="J215" s="4" t="s">
        <v>36</v>
      </c>
      <c r="K215" s="4" t="s">
        <v>37</v>
      </c>
      <c r="L215" s="4">
        <v>7</v>
      </c>
      <c r="M215" s="4" t="s">
        <v>36</v>
      </c>
      <c r="N215" s="4" t="s">
        <v>38</v>
      </c>
      <c r="O215" s="4" t="s">
        <v>36</v>
      </c>
      <c r="P215" s="4" t="s">
        <v>201</v>
      </c>
      <c r="Q215" s="4" t="s">
        <v>247</v>
      </c>
      <c r="R215" s="4" t="s">
        <v>44</v>
      </c>
    </row>
    <row r="216" spans="1:18" x14ac:dyDescent="0.3">
      <c r="A216" t="str" cm="1">
        <f t="array" ref="A216">IFERROR(
  _xlfn.TEXTJOIN(", ", TRUE,
    _xlfn._xlws.FILTER(copy_IDs!A:A, copy_IDs!B:B = B216)
  ),
  ""
)</f>
        <v>JG201, JG206</v>
      </c>
      <c r="B216" s="30" t="s">
        <v>286</v>
      </c>
      <c r="C216" s="4">
        <v>16</v>
      </c>
      <c r="D216" s="30" t="s">
        <v>33</v>
      </c>
      <c r="E216" s="4">
        <v>1</v>
      </c>
      <c r="F216" s="4" t="s">
        <v>37</v>
      </c>
      <c r="G216" s="4" t="s">
        <v>37</v>
      </c>
      <c r="H216" s="4" t="s">
        <v>37</v>
      </c>
      <c r="I216" s="4" t="s">
        <v>37</v>
      </c>
      <c r="J216" s="4" t="s">
        <v>36</v>
      </c>
      <c r="K216" s="4" t="s">
        <v>36</v>
      </c>
      <c r="L216" s="4">
        <v>36</v>
      </c>
      <c r="M216" s="4" t="s">
        <v>37</v>
      </c>
      <c r="N216" s="4" t="s">
        <v>36</v>
      </c>
      <c r="O216" s="4" t="s">
        <v>36</v>
      </c>
      <c r="P216" s="4" t="s">
        <v>203</v>
      </c>
      <c r="Q216" s="4" t="s">
        <v>39</v>
      </c>
      <c r="R216" s="4" t="s">
        <v>44</v>
      </c>
    </row>
    <row r="217" spans="1:18" x14ac:dyDescent="0.3">
      <c r="A217" t="str" cm="1">
        <f t="array" ref="A217">IFERROR(
  _xlfn.TEXTJOIN(", ", TRUE,
    _xlfn._xlws.FILTER(copy_IDs!A:A, copy_IDs!B:B = B217)
  ),
  ""
)</f>
        <v>JG46, JG56</v>
      </c>
      <c r="B217" s="30" t="s">
        <v>285</v>
      </c>
      <c r="C217" s="4">
        <v>16</v>
      </c>
      <c r="D217" s="30" t="s">
        <v>33</v>
      </c>
      <c r="E217" s="4">
        <v>4</v>
      </c>
      <c r="F217" s="4" t="s">
        <v>36</v>
      </c>
      <c r="G217" s="4" t="s">
        <v>36</v>
      </c>
      <c r="H217" s="4" t="s">
        <v>36</v>
      </c>
      <c r="I217" s="4" t="s">
        <v>37</v>
      </c>
      <c r="J217" s="4" t="s">
        <v>36</v>
      </c>
      <c r="K217" s="4" t="s">
        <v>36</v>
      </c>
      <c r="L217" s="4">
        <v>48</v>
      </c>
      <c r="M217" s="4" t="s">
        <v>36</v>
      </c>
      <c r="N217" s="4" t="s">
        <v>37</v>
      </c>
      <c r="O217" s="4" t="s">
        <v>36</v>
      </c>
      <c r="P217" s="4" t="s">
        <v>203</v>
      </c>
      <c r="Q217" s="4" t="s">
        <v>205</v>
      </c>
      <c r="R217" s="4" t="s">
        <v>44</v>
      </c>
    </row>
    <row r="218" spans="1:18" x14ac:dyDescent="0.3">
      <c r="A218" t="str" cm="1">
        <f t="array" ref="A218">IFERROR(
  _xlfn.TEXTJOIN(", ", TRUE,
    _xlfn._xlws.FILTER(copy_IDs!A:A, copy_IDs!B:B = B218)
  ),
  ""
)</f>
        <v>JG186, JG187</v>
      </c>
      <c r="B218" s="32" t="s">
        <v>284</v>
      </c>
      <c r="C218" s="4">
        <v>23</v>
      </c>
      <c r="D218" s="30" t="s">
        <v>33</v>
      </c>
      <c r="E218" s="4">
        <v>0</v>
      </c>
      <c r="F218" s="4" t="s">
        <v>37</v>
      </c>
      <c r="G218" s="4" t="s">
        <v>37</v>
      </c>
      <c r="H218" s="4" t="s">
        <v>37</v>
      </c>
      <c r="I218" s="4" t="s">
        <v>37</v>
      </c>
      <c r="J218" s="4" t="s">
        <v>36</v>
      </c>
      <c r="K218" s="4" t="s">
        <v>37</v>
      </c>
      <c r="L218" s="4">
        <v>8</v>
      </c>
      <c r="M218" s="4" t="s">
        <v>36</v>
      </c>
      <c r="N218" s="4" t="s">
        <v>36</v>
      </c>
      <c r="O218" s="4" t="s">
        <v>37</v>
      </c>
      <c r="P218" s="4" t="s">
        <v>202</v>
      </c>
      <c r="Q218" s="4" t="s">
        <v>40</v>
      </c>
      <c r="R218" s="4" t="s">
        <v>44</v>
      </c>
    </row>
    <row r="219" spans="1:18" x14ac:dyDescent="0.3">
      <c r="A219" t="str" cm="1">
        <f t="array" ref="A219">IFERROR(
  _xlfn.TEXTJOIN(", ", TRUE,
    _xlfn._xlws.FILTER(copy_IDs!A:A, copy_IDs!B:B = B219)
  ),
  ""
)</f>
        <v>JG112, JG199</v>
      </c>
      <c r="B219" s="30" t="s">
        <v>283</v>
      </c>
      <c r="C219" s="4">
        <v>17</v>
      </c>
      <c r="D219" s="30" t="s">
        <v>33</v>
      </c>
      <c r="E219" s="4">
        <v>36</v>
      </c>
      <c r="F219" s="4" t="s">
        <v>36</v>
      </c>
      <c r="G219" s="4" t="s">
        <v>36</v>
      </c>
      <c r="H219" s="4" t="s">
        <v>36</v>
      </c>
      <c r="I219" s="4" t="s">
        <v>36</v>
      </c>
      <c r="J219" s="4" t="s">
        <v>37</v>
      </c>
      <c r="K219" s="4" t="s">
        <v>36</v>
      </c>
      <c r="L219" s="4">
        <v>6</v>
      </c>
      <c r="M219" s="4" t="s">
        <v>37</v>
      </c>
      <c r="N219" s="4" t="s">
        <v>36</v>
      </c>
      <c r="O219" s="4" t="s">
        <v>36</v>
      </c>
      <c r="P219" s="4" t="s">
        <v>204</v>
      </c>
      <c r="Q219" s="4" t="s">
        <v>39</v>
      </c>
      <c r="R219" s="4" t="s">
        <v>44</v>
      </c>
    </row>
    <row r="220" spans="1:18" x14ac:dyDescent="0.3">
      <c r="A220" t="str" cm="1">
        <f t="array" ref="A220">IFERROR(
  _xlfn.TEXTJOIN(", ", TRUE,
    _xlfn._xlws.FILTER(copy_IDs!A:A, copy_IDs!B:B = B220)
  ),
  ""
)</f>
        <v>JG51, JG60</v>
      </c>
      <c r="B220" s="30" t="s">
        <v>282</v>
      </c>
      <c r="C220" s="4">
        <v>17</v>
      </c>
      <c r="D220" s="30" t="s">
        <v>33</v>
      </c>
      <c r="E220" s="4">
        <v>0</v>
      </c>
      <c r="F220" s="4" t="s">
        <v>37</v>
      </c>
      <c r="G220" s="4" t="s">
        <v>37</v>
      </c>
      <c r="H220" s="4" t="s">
        <v>37</v>
      </c>
      <c r="I220" s="4" t="s">
        <v>37</v>
      </c>
      <c r="J220" s="4" t="s">
        <v>36</v>
      </c>
      <c r="K220" s="4" t="s">
        <v>37</v>
      </c>
      <c r="L220" s="4">
        <v>2</v>
      </c>
      <c r="M220" s="4" t="s">
        <v>36</v>
      </c>
      <c r="N220" s="4" t="s">
        <v>36</v>
      </c>
      <c r="O220" s="4" t="s">
        <v>36</v>
      </c>
      <c r="P220" s="4" t="s">
        <v>200</v>
      </c>
      <c r="Q220" s="4" t="s">
        <v>40</v>
      </c>
      <c r="R220" s="4" t="s">
        <v>44</v>
      </c>
    </row>
    <row r="221" spans="1:18" x14ac:dyDescent="0.3">
      <c r="A221" t="str" cm="1">
        <f t="array" ref="A221">IFERROR(
  _xlfn.TEXTJOIN(", ", TRUE,
    _xlfn._xlws.FILTER(copy_IDs!A:A, copy_IDs!B:B = B221)
  ),
  ""
)</f>
        <v>JG192</v>
      </c>
      <c r="B221" s="32" t="s">
        <v>281</v>
      </c>
      <c r="C221" s="4">
        <v>24</v>
      </c>
      <c r="D221" s="30" t="s">
        <v>34</v>
      </c>
      <c r="E221" s="4">
        <v>1</v>
      </c>
      <c r="F221" s="4" t="s">
        <v>37</v>
      </c>
      <c r="G221" s="4" t="s">
        <v>37</v>
      </c>
      <c r="H221" s="4" t="s">
        <v>37</v>
      </c>
      <c r="I221" s="4" t="s">
        <v>37</v>
      </c>
      <c r="J221" s="4" t="s">
        <v>36</v>
      </c>
      <c r="K221" s="4" t="s">
        <v>36</v>
      </c>
      <c r="L221" s="4">
        <v>24</v>
      </c>
      <c r="M221" s="4" t="s">
        <v>36</v>
      </c>
      <c r="N221" s="4" t="s">
        <v>38</v>
      </c>
      <c r="O221" s="4" t="s">
        <v>36</v>
      </c>
      <c r="P221" s="4" t="s">
        <v>201</v>
      </c>
      <c r="Q221" s="4" t="s">
        <v>42</v>
      </c>
      <c r="R221" s="4" t="s">
        <v>45</v>
      </c>
    </row>
    <row r="222" spans="1:18" x14ac:dyDescent="0.3">
      <c r="A222" t="str" cm="1">
        <f t="array" ref="A222">IFERROR(
  _xlfn.TEXTJOIN(", ", TRUE,
    _xlfn._xlws.FILTER(copy_IDs!A:A, copy_IDs!B:B = B222)
  ),
  ""
)</f>
        <v>JG176, JG177</v>
      </c>
      <c r="B222" s="30" t="s">
        <v>280</v>
      </c>
      <c r="C222" s="4">
        <v>18</v>
      </c>
      <c r="D222" s="30" t="s">
        <v>33</v>
      </c>
      <c r="E222" s="4">
        <v>2</v>
      </c>
      <c r="F222" s="4" t="s">
        <v>36</v>
      </c>
      <c r="G222" s="4" t="s">
        <v>37</v>
      </c>
      <c r="H222" s="4" t="s">
        <v>37</v>
      </c>
      <c r="I222" s="4" t="s">
        <v>37</v>
      </c>
      <c r="J222" s="4" t="s">
        <v>36</v>
      </c>
      <c r="K222" s="4" t="s">
        <v>36</v>
      </c>
      <c r="L222" s="4">
        <v>8</v>
      </c>
      <c r="M222" s="4" t="s">
        <v>36</v>
      </c>
      <c r="N222" s="4" t="s">
        <v>36</v>
      </c>
      <c r="O222" s="4" t="s">
        <v>36</v>
      </c>
      <c r="P222" s="4" t="s">
        <v>201</v>
      </c>
      <c r="Q222" s="4" t="s">
        <v>41</v>
      </c>
      <c r="R222" s="4" t="s">
        <v>44</v>
      </c>
    </row>
    <row r="223" spans="1:18" x14ac:dyDescent="0.3">
      <c r="A223" t="str" cm="1">
        <f t="array" ref="A223">IFERROR(
  _xlfn.TEXTJOIN(", ", TRUE,
    _xlfn._xlws.FILTER(copy_IDs!A:A, copy_IDs!B:B = B223)
  ),
  ""
)</f>
        <v>JG49, JG57</v>
      </c>
      <c r="B223" s="30" t="s">
        <v>279</v>
      </c>
      <c r="C223" s="4">
        <v>18</v>
      </c>
      <c r="D223" s="30" t="s">
        <v>33</v>
      </c>
      <c r="E223" s="4">
        <v>3</v>
      </c>
      <c r="F223" s="4" t="s">
        <v>36</v>
      </c>
      <c r="G223" s="4" t="s">
        <v>36</v>
      </c>
      <c r="H223" s="4" t="s">
        <v>37</v>
      </c>
      <c r="I223" s="4" t="s">
        <v>37</v>
      </c>
      <c r="J223" s="4" t="s">
        <v>36</v>
      </c>
      <c r="K223" s="4" t="s">
        <v>36</v>
      </c>
      <c r="L223" s="4">
        <v>1</v>
      </c>
      <c r="M223" s="4" t="s">
        <v>36</v>
      </c>
      <c r="N223" s="4" t="s">
        <v>36</v>
      </c>
      <c r="O223" s="4" t="s">
        <v>36</v>
      </c>
      <c r="P223" s="4" t="s">
        <v>201</v>
      </c>
      <c r="Q223" s="4" t="s">
        <v>40</v>
      </c>
      <c r="R223" s="4" t="s">
        <v>44</v>
      </c>
    </row>
    <row r="224" spans="1:18" x14ac:dyDescent="0.3">
      <c r="A224" t="str" cm="1">
        <f t="array" ref="A224">IFERROR(
  _xlfn.TEXTJOIN(", ", TRUE,
    _xlfn._xlws.FILTER(copy_IDs!A:A, copy_IDs!B:B = B224)
  ),
  ""
)</f>
        <v>JG32, JG43</v>
      </c>
      <c r="B224" s="30" t="s">
        <v>278</v>
      </c>
      <c r="C224" s="4">
        <v>19</v>
      </c>
      <c r="D224" s="30" t="s">
        <v>33</v>
      </c>
      <c r="E224" s="4">
        <v>0</v>
      </c>
      <c r="F224" s="4" t="s">
        <v>37</v>
      </c>
      <c r="G224" s="4" t="s">
        <v>37</v>
      </c>
      <c r="H224" s="4" t="s">
        <v>37</v>
      </c>
      <c r="I224" s="4" t="s">
        <v>37</v>
      </c>
      <c r="J224" s="4" t="s">
        <v>36</v>
      </c>
      <c r="K224" s="4" t="s">
        <v>37</v>
      </c>
      <c r="L224" s="4">
        <v>10</v>
      </c>
      <c r="M224" s="4" t="s">
        <v>37</v>
      </c>
      <c r="N224" s="4" t="s">
        <v>37</v>
      </c>
      <c r="O224" s="4" t="s">
        <v>36</v>
      </c>
      <c r="P224" s="4" t="s">
        <v>202</v>
      </c>
      <c r="Q224" s="4" t="s">
        <v>39</v>
      </c>
      <c r="R224" s="4" t="s">
        <v>44</v>
      </c>
    </row>
    <row r="225" spans="1:18" x14ac:dyDescent="0.3">
      <c r="A225" t="str" cm="1">
        <f t="array" ref="A225">IFERROR(
  _xlfn.TEXTJOIN(", ", TRUE,
    _xlfn._xlws.FILTER(copy_IDs!A:A, copy_IDs!B:B = B225)
  ),
  ""
)</f>
        <v>JG29, JG31</v>
      </c>
      <c r="B225" s="30" t="s">
        <v>277</v>
      </c>
      <c r="C225" s="4">
        <v>19</v>
      </c>
      <c r="D225" s="30" t="s">
        <v>33</v>
      </c>
      <c r="E225" s="4">
        <v>0</v>
      </c>
      <c r="F225" s="4" t="s">
        <v>37</v>
      </c>
      <c r="G225" s="4" t="s">
        <v>37</v>
      </c>
      <c r="H225" s="4" t="s">
        <v>37</v>
      </c>
      <c r="I225" s="4" t="s">
        <v>37</v>
      </c>
      <c r="J225" s="4" t="s">
        <v>36</v>
      </c>
      <c r="K225" s="4" t="s">
        <v>37</v>
      </c>
      <c r="L225" s="4">
        <v>8</v>
      </c>
      <c r="M225" s="4" t="s">
        <v>36</v>
      </c>
      <c r="N225" s="4" t="s">
        <v>36</v>
      </c>
      <c r="O225" s="4" t="s">
        <v>36</v>
      </c>
      <c r="P225" s="4" t="s">
        <v>201</v>
      </c>
      <c r="Q225" s="4" t="s">
        <v>41</v>
      </c>
      <c r="R225" s="4" t="s">
        <v>44</v>
      </c>
    </row>
    <row r="226" spans="1:18" x14ac:dyDescent="0.3">
      <c r="A226" t="str" cm="1">
        <f t="array" ref="A226">IFERROR(
  _xlfn.TEXTJOIN(", ", TRUE,
    _xlfn._xlws.FILTER(copy_IDs!A:A, copy_IDs!B:B = B226)
  ),
  ""
)</f>
        <v/>
      </c>
      <c r="B226" s="30" t="s">
        <v>276</v>
      </c>
      <c r="C226" s="4">
        <v>24</v>
      </c>
      <c r="D226" s="30" t="s">
        <v>275</v>
      </c>
      <c r="E226" s="4">
        <v>1</v>
      </c>
      <c r="F226" s="4" t="s">
        <v>37</v>
      </c>
      <c r="G226" s="4" t="s">
        <v>37</v>
      </c>
      <c r="H226" s="4" t="s">
        <v>37</v>
      </c>
      <c r="I226" s="4" t="s">
        <v>37</v>
      </c>
      <c r="J226" s="4" t="s">
        <v>36</v>
      </c>
      <c r="K226" s="4" t="s">
        <v>36</v>
      </c>
      <c r="L226" s="4">
        <v>24</v>
      </c>
      <c r="M226" s="4" t="s">
        <v>36</v>
      </c>
      <c r="N226" s="4" t="s">
        <v>38</v>
      </c>
      <c r="O226" s="4" t="s">
        <v>36</v>
      </c>
      <c r="P226" s="4" t="s">
        <v>201</v>
      </c>
      <c r="Q226" s="4" t="s">
        <v>247</v>
      </c>
      <c r="R226" s="4" t="s">
        <v>44</v>
      </c>
    </row>
    <row r="227" spans="1:18" x14ac:dyDescent="0.3">
      <c r="A227" t="str" cm="1">
        <f t="array" ref="A227">IFERROR(
  _xlfn.TEXTJOIN(", ", TRUE,
    _xlfn._xlws.FILTER(copy_IDs!A:A, copy_IDs!B:B = B227)
  ),
  ""
)</f>
        <v>JG52, JG61</v>
      </c>
      <c r="B227" s="30" t="s">
        <v>274</v>
      </c>
      <c r="C227" s="4">
        <v>20</v>
      </c>
      <c r="D227" s="30" t="s">
        <v>33</v>
      </c>
      <c r="E227" s="4">
        <v>0</v>
      </c>
      <c r="F227" s="4" t="s">
        <v>37</v>
      </c>
      <c r="G227" s="4" t="s">
        <v>37</v>
      </c>
      <c r="H227" s="4" t="s">
        <v>37</v>
      </c>
      <c r="I227" s="4" t="s">
        <v>37</v>
      </c>
      <c r="J227" s="4" t="s">
        <v>36</v>
      </c>
      <c r="K227" s="4" t="s">
        <v>37</v>
      </c>
      <c r="L227" s="4">
        <v>8</v>
      </c>
      <c r="M227" s="4" t="s">
        <v>36</v>
      </c>
      <c r="N227" s="4" t="s">
        <v>36</v>
      </c>
      <c r="O227" s="4" t="s">
        <v>36</v>
      </c>
      <c r="P227" s="4" t="s">
        <v>201</v>
      </c>
      <c r="Q227" s="4" t="s">
        <v>41</v>
      </c>
      <c r="R227" s="4" t="s">
        <v>44</v>
      </c>
    </row>
    <row r="228" spans="1:18" x14ac:dyDescent="0.3">
      <c r="A228" t="str" cm="1">
        <f t="array" ref="A228">IFERROR(
  _xlfn.TEXTJOIN(", ", TRUE,
    _xlfn._xlws.FILTER(copy_IDs!A:A, copy_IDs!B:B = B228)
  ),
  ""
)</f>
        <v>JG33, JG40</v>
      </c>
      <c r="B228" s="30" t="s">
        <v>273</v>
      </c>
      <c r="C228" s="4">
        <v>20</v>
      </c>
      <c r="D228" s="30" t="s">
        <v>33</v>
      </c>
      <c r="E228" s="4">
        <v>0</v>
      </c>
      <c r="F228" s="4" t="s">
        <v>37</v>
      </c>
      <c r="G228" s="4" t="s">
        <v>37</v>
      </c>
      <c r="H228" s="4" t="s">
        <v>37</v>
      </c>
      <c r="I228" s="4" t="s">
        <v>37</v>
      </c>
      <c r="J228" s="4" t="s">
        <v>36</v>
      </c>
      <c r="K228" s="4" t="s">
        <v>37</v>
      </c>
      <c r="L228" s="4">
        <v>10</v>
      </c>
      <c r="M228" s="4" t="s">
        <v>36</v>
      </c>
      <c r="N228" s="4" t="s">
        <v>36</v>
      </c>
      <c r="O228" s="4" t="s">
        <v>36</v>
      </c>
      <c r="P228" s="4" t="s">
        <v>201</v>
      </c>
      <c r="Q228" s="4" t="s">
        <v>40</v>
      </c>
      <c r="R228" s="4" t="s">
        <v>44</v>
      </c>
    </row>
    <row r="229" spans="1:18" x14ac:dyDescent="0.3">
      <c r="A229" t="str" cm="1">
        <f t="array" ref="A229">IFERROR(
  _xlfn.TEXTJOIN(", ", TRUE,
    _xlfn._xlws.FILTER(copy_IDs!A:A, copy_IDs!B:B = B229)
  ),
  ""
)</f>
        <v>JG189, JG190</v>
      </c>
      <c r="B229" s="32" t="s">
        <v>272</v>
      </c>
      <c r="C229" s="4">
        <v>24</v>
      </c>
      <c r="D229" s="30" t="s">
        <v>33</v>
      </c>
      <c r="E229" s="4">
        <v>1</v>
      </c>
      <c r="F229" s="4" t="s">
        <v>37</v>
      </c>
      <c r="G229" s="4" t="s">
        <v>37</v>
      </c>
      <c r="H229" s="4" t="s">
        <v>37</v>
      </c>
      <c r="I229" s="4" t="s">
        <v>37</v>
      </c>
      <c r="J229" s="4" t="s">
        <v>36</v>
      </c>
      <c r="K229" s="4" t="s">
        <v>36</v>
      </c>
      <c r="L229" s="4">
        <v>24</v>
      </c>
      <c r="M229" s="4" t="s">
        <v>36</v>
      </c>
      <c r="N229" s="4" t="s">
        <v>36</v>
      </c>
      <c r="O229" s="4" t="s">
        <v>36</v>
      </c>
      <c r="P229" s="4" t="s">
        <v>201</v>
      </c>
      <c r="Q229" s="4" t="s">
        <v>41</v>
      </c>
      <c r="R229" s="4" t="s">
        <v>44</v>
      </c>
    </row>
    <row r="230" spans="1:18" x14ac:dyDescent="0.3">
      <c r="A230" t="str" cm="1">
        <f t="array" ref="A230">IFERROR(
  _xlfn.TEXTJOIN(", ", TRUE,
    _xlfn._xlws.FILTER(copy_IDs!A:A, copy_IDs!B:B = B230)
  ),
  ""
)</f>
        <v>JG53, JG59</v>
      </c>
      <c r="B230" s="30" t="s">
        <v>271</v>
      </c>
      <c r="C230" s="4">
        <v>21</v>
      </c>
      <c r="D230" s="30" t="s">
        <v>33</v>
      </c>
      <c r="E230" s="4">
        <v>4</v>
      </c>
      <c r="F230" s="4" t="s">
        <v>36</v>
      </c>
      <c r="G230" s="4" t="s">
        <v>36</v>
      </c>
      <c r="H230" s="4" t="s">
        <v>36</v>
      </c>
      <c r="I230" s="4" t="s">
        <v>37</v>
      </c>
      <c r="J230" s="4" t="s">
        <v>36</v>
      </c>
      <c r="K230" s="4" t="s">
        <v>36</v>
      </c>
      <c r="L230" s="4">
        <v>15</v>
      </c>
      <c r="M230" s="4" t="s">
        <v>36</v>
      </c>
      <c r="N230" s="4" t="s">
        <v>36</v>
      </c>
      <c r="O230" s="4" t="s">
        <v>36</v>
      </c>
      <c r="P230" s="4" t="s">
        <v>201</v>
      </c>
      <c r="Q230" s="4" t="s">
        <v>41</v>
      </c>
      <c r="R230" s="4" t="s">
        <v>44</v>
      </c>
    </row>
    <row r="231" spans="1:18" x14ac:dyDescent="0.3">
      <c r="A231" t="str" cm="1">
        <f t="array" ref="A231">IFERROR(
  _xlfn.TEXTJOIN(", ", TRUE,
    _xlfn._xlws.FILTER(copy_IDs!A:A, copy_IDs!B:B = B231)
  ),
  ""
)</f>
        <v>JG37, JG38</v>
      </c>
      <c r="B231" s="30" t="s">
        <v>270</v>
      </c>
      <c r="C231" s="4">
        <v>21</v>
      </c>
      <c r="D231" s="30" t="s">
        <v>33</v>
      </c>
      <c r="E231" s="4">
        <v>1</v>
      </c>
      <c r="F231" s="4" t="s">
        <v>37</v>
      </c>
      <c r="G231" s="4" t="s">
        <v>37</v>
      </c>
      <c r="H231" s="4" t="s">
        <v>37</v>
      </c>
      <c r="I231" s="4" t="s">
        <v>37</v>
      </c>
      <c r="J231" s="4" t="s">
        <v>36</v>
      </c>
      <c r="K231" s="4" t="s">
        <v>36</v>
      </c>
      <c r="L231" s="4">
        <v>18</v>
      </c>
      <c r="M231" s="4" t="s">
        <v>36</v>
      </c>
      <c r="N231" s="4" t="s">
        <v>36</v>
      </c>
      <c r="O231" s="4" t="s">
        <v>37</v>
      </c>
      <c r="P231" s="4" t="s">
        <v>201</v>
      </c>
      <c r="Q231" s="4" t="s">
        <v>41</v>
      </c>
      <c r="R231" s="4" t="s">
        <v>44</v>
      </c>
    </row>
    <row r="232" spans="1:18" x14ac:dyDescent="0.3">
      <c r="A232" t="str" cm="1">
        <f t="array" ref="A232">IFERROR(
  _xlfn.TEXTJOIN(", ", TRUE,
    _xlfn._xlws.FILTER(copy_IDs!A:A, copy_IDs!B:B = B232)
  ),
  ""
)</f>
        <v/>
      </c>
      <c r="B232" t="s">
        <v>269</v>
      </c>
      <c r="C232" s="4" t="s">
        <v>255</v>
      </c>
      <c r="D232" t="s">
        <v>254</v>
      </c>
      <c r="E232" s="4" t="s">
        <v>38</v>
      </c>
      <c r="F232" s="4" t="s">
        <v>247</v>
      </c>
      <c r="G232" s="4" t="s">
        <v>247</v>
      </c>
      <c r="H232" s="4" t="s">
        <v>38</v>
      </c>
      <c r="I232" s="4" t="s">
        <v>38</v>
      </c>
      <c r="J232" s="4" t="s">
        <v>38</v>
      </c>
      <c r="K232" s="4" t="s">
        <v>38</v>
      </c>
      <c r="L232" s="4" t="s">
        <v>38</v>
      </c>
      <c r="M232" s="4" t="s">
        <v>38</v>
      </c>
      <c r="N232" s="4" t="s">
        <v>38</v>
      </c>
      <c r="O232" s="4" t="s">
        <v>36</v>
      </c>
      <c r="P232" s="4" t="s">
        <v>38</v>
      </c>
      <c r="Q232" s="4" t="s">
        <v>247</v>
      </c>
      <c r="R232" s="4" t="s">
        <v>44</v>
      </c>
    </row>
    <row r="233" spans="1:18" x14ac:dyDescent="0.3">
      <c r="A233" t="str" cm="1">
        <f t="array" ref="A233">IFERROR(
  _xlfn.TEXTJOIN(", ", TRUE,
    _xlfn._xlws.FILTER(copy_IDs!A:A, copy_IDs!B:B = B233)
  ),
  ""
)</f>
        <v>JG48, JG58</v>
      </c>
      <c r="B233" s="30" t="s">
        <v>268</v>
      </c>
      <c r="C233" s="4">
        <v>22</v>
      </c>
      <c r="D233" s="30" t="s">
        <v>33</v>
      </c>
      <c r="E233" s="4">
        <v>7</v>
      </c>
      <c r="F233" s="4" t="s">
        <v>36</v>
      </c>
      <c r="G233" s="4" t="s">
        <v>36</v>
      </c>
      <c r="H233" s="4" t="s">
        <v>36</v>
      </c>
      <c r="I233" s="4" t="s">
        <v>36</v>
      </c>
      <c r="J233" s="4" t="s">
        <v>37</v>
      </c>
      <c r="K233" s="4" t="s">
        <v>36</v>
      </c>
      <c r="L233" s="4">
        <v>5</v>
      </c>
      <c r="M233" s="4" t="s">
        <v>36</v>
      </c>
      <c r="N233" s="4" t="s">
        <v>36</v>
      </c>
      <c r="O233" s="4" t="s">
        <v>36</v>
      </c>
      <c r="P233" s="4" t="s">
        <v>203</v>
      </c>
      <c r="Q233" s="4" t="s">
        <v>40</v>
      </c>
      <c r="R233" s="4" t="s">
        <v>44</v>
      </c>
    </row>
    <row r="234" spans="1:18" x14ac:dyDescent="0.3">
      <c r="A234" t="str" cm="1">
        <f t="array" ref="A234">IFERROR(
  _xlfn.TEXTJOIN(", ", TRUE,
    _xlfn._xlws.FILTER(copy_IDs!A:A, copy_IDs!B:B = B234)
  ),
  ""
)</f>
        <v>JG30, JG35</v>
      </c>
      <c r="B234" s="30" t="s">
        <v>267</v>
      </c>
      <c r="C234" s="4">
        <v>22</v>
      </c>
      <c r="D234" s="30" t="s">
        <v>33</v>
      </c>
      <c r="E234" s="4">
        <v>0</v>
      </c>
      <c r="F234" s="4" t="s">
        <v>37</v>
      </c>
      <c r="G234" s="4" t="s">
        <v>37</v>
      </c>
      <c r="H234" s="4" t="s">
        <v>37</v>
      </c>
      <c r="I234" s="4" t="s">
        <v>37</v>
      </c>
      <c r="J234" s="4" t="s">
        <v>36</v>
      </c>
      <c r="K234" s="4" t="s">
        <v>37</v>
      </c>
      <c r="L234" s="4">
        <v>10</v>
      </c>
      <c r="M234" s="4" t="s">
        <v>36</v>
      </c>
      <c r="N234" s="4" t="s">
        <v>37</v>
      </c>
      <c r="O234" s="4" t="s">
        <v>36</v>
      </c>
      <c r="P234" s="4" t="s">
        <v>203</v>
      </c>
      <c r="Q234" s="4" t="s">
        <v>40</v>
      </c>
      <c r="R234" s="4" t="s">
        <v>44</v>
      </c>
    </row>
    <row r="235" spans="1:18" x14ac:dyDescent="0.3">
      <c r="A235" t="str" cm="1">
        <f t="array" ref="A235">IFERROR(
  _xlfn.TEXTJOIN(", ", TRUE,
    _xlfn._xlws.FILTER(copy_IDs!A:A, copy_IDs!B:B = B235)
  ),
  ""
)</f>
        <v/>
      </c>
      <c r="B235" t="s">
        <v>266</v>
      </c>
      <c r="C235" s="4" t="s">
        <v>255</v>
      </c>
      <c r="D235" t="s">
        <v>254</v>
      </c>
      <c r="E235" s="4" t="s">
        <v>38</v>
      </c>
      <c r="F235" s="4" t="s">
        <v>247</v>
      </c>
      <c r="G235" s="4" t="s">
        <v>247</v>
      </c>
      <c r="H235" s="4" t="s">
        <v>38</v>
      </c>
      <c r="I235" s="4" t="s">
        <v>38</v>
      </c>
      <c r="J235" s="4" t="s">
        <v>38</v>
      </c>
      <c r="K235" s="4" t="s">
        <v>38</v>
      </c>
      <c r="L235" s="4" t="s">
        <v>38</v>
      </c>
      <c r="M235" s="4" t="s">
        <v>38</v>
      </c>
      <c r="N235" s="4" t="s">
        <v>38</v>
      </c>
      <c r="O235" s="4" t="s">
        <v>36</v>
      </c>
      <c r="P235" s="4" t="s">
        <v>38</v>
      </c>
      <c r="Q235" s="4" t="s">
        <v>247</v>
      </c>
      <c r="R235" s="4" t="s">
        <v>44</v>
      </c>
    </row>
    <row r="236" spans="1:18" x14ac:dyDescent="0.3">
      <c r="A236" t="str" cm="1">
        <f t="array" ref="A236">IFERROR(
  _xlfn.TEXTJOIN(", ", TRUE,
    _xlfn._xlws.FILTER(copy_IDs!A:A, copy_IDs!B:B = B236)
  ),
  ""
)</f>
        <v>JG42, JG44</v>
      </c>
      <c r="B236" s="30" t="s">
        <v>265</v>
      </c>
      <c r="C236" s="4">
        <v>23</v>
      </c>
      <c r="D236" s="30" t="s">
        <v>33</v>
      </c>
      <c r="E236" s="4">
        <v>1</v>
      </c>
      <c r="F236" s="4" t="s">
        <v>37</v>
      </c>
      <c r="G236" s="4" t="s">
        <v>37</v>
      </c>
      <c r="H236" s="4" t="s">
        <v>37</v>
      </c>
      <c r="I236" s="4" t="s">
        <v>37</v>
      </c>
      <c r="J236" s="4" t="s">
        <v>36</v>
      </c>
      <c r="K236" s="4" t="s">
        <v>36</v>
      </c>
      <c r="L236" s="4">
        <v>1.5</v>
      </c>
      <c r="M236" s="4" t="s">
        <v>36</v>
      </c>
      <c r="N236" s="4" t="s">
        <v>36</v>
      </c>
      <c r="O236" s="4" t="s">
        <v>37</v>
      </c>
      <c r="P236" s="4" t="s">
        <v>201</v>
      </c>
      <c r="Q236" s="4" t="s">
        <v>40</v>
      </c>
      <c r="R236" s="4" t="s">
        <v>44</v>
      </c>
    </row>
    <row r="237" spans="1:18" x14ac:dyDescent="0.3">
      <c r="A237" t="str" cm="1">
        <f t="array" ref="A237">IFERROR(
  _xlfn.TEXTJOIN(", ", TRUE,
    _xlfn._xlws.FILTER(copy_IDs!A:A, copy_IDs!B:B = B237)
  ),
  ""
)</f>
        <v>JG25, JG26</v>
      </c>
      <c r="B237" s="30" t="s">
        <v>264</v>
      </c>
      <c r="C237" s="4">
        <v>23</v>
      </c>
      <c r="D237" s="30" t="s">
        <v>33</v>
      </c>
      <c r="E237" s="4">
        <v>1</v>
      </c>
      <c r="F237" s="4" t="s">
        <v>37</v>
      </c>
      <c r="G237" s="4" t="s">
        <v>37</v>
      </c>
      <c r="H237" s="4" t="s">
        <v>37</v>
      </c>
      <c r="I237" s="4" t="s">
        <v>37</v>
      </c>
      <c r="J237" s="4" t="s">
        <v>36</v>
      </c>
      <c r="K237" s="4" t="s">
        <v>36</v>
      </c>
      <c r="L237" s="4">
        <v>20</v>
      </c>
      <c r="M237" s="4" t="s">
        <v>36</v>
      </c>
      <c r="N237" s="4" t="s">
        <v>36</v>
      </c>
      <c r="O237" s="4" t="s">
        <v>37</v>
      </c>
      <c r="P237" s="4" t="s">
        <v>201</v>
      </c>
      <c r="Q237" s="4" t="s">
        <v>40</v>
      </c>
      <c r="R237" s="4" t="s">
        <v>44</v>
      </c>
    </row>
    <row r="238" spans="1:18" x14ac:dyDescent="0.3">
      <c r="A238" t="str" cm="1">
        <f t="array" ref="A238">IFERROR(
  _xlfn.TEXTJOIN(", ", TRUE,
    _xlfn._xlws.FILTER(copy_IDs!A:A, copy_IDs!B:B = B238)
  ),
  ""
)</f>
        <v/>
      </c>
      <c r="B238" t="s">
        <v>263</v>
      </c>
      <c r="C238" s="4" t="s">
        <v>255</v>
      </c>
      <c r="D238" t="s">
        <v>254</v>
      </c>
      <c r="E238" s="4" t="s">
        <v>38</v>
      </c>
      <c r="F238" s="4" t="s">
        <v>247</v>
      </c>
      <c r="G238" s="4" t="s">
        <v>247</v>
      </c>
      <c r="H238" s="4" t="s">
        <v>38</v>
      </c>
      <c r="I238" s="4" t="s">
        <v>38</v>
      </c>
      <c r="J238" s="4" t="s">
        <v>38</v>
      </c>
      <c r="K238" s="4" t="s">
        <v>38</v>
      </c>
      <c r="L238" s="4" t="s">
        <v>38</v>
      </c>
      <c r="M238" s="4" t="s">
        <v>38</v>
      </c>
      <c r="N238" s="4" t="s">
        <v>38</v>
      </c>
      <c r="O238" s="4" t="s">
        <v>36</v>
      </c>
      <c r="P238" s="4" t="s">
        <v>38</v>
      </c>
      <c r="Q238" s="4" t="s">
        <v>247</v>
      </c>
      <c r="R238" s="4" t="s">
        <v>44</v>
      </c>
    </row>
    <row r="239" spans="1:18" x14ac:dyDescent="0.3">
      <c r="A239" t="str" cm="1">
        <f t="array" ref="A239">IFERROR(
  _xlfn.TEXTJOIN(", ", TRUE,
    _xlfn._xlws.FILTER(copy_IDs!A:A, copy_IDs!B:B = B239)
  ),
  ""
)</f>
        <v>JG27, JG41</v>
      </c>
      <c r="B239" s="30" t="s">
        <v>262</v>
      </c>
      <c r="C239" s="4">
        <v>24</v>
      </c>
      <c r="D239" s="30" t="s">
        <v>33</v>
      </c>
      <c r="E239" s="4">
        <v>0</v>
      </c>
      <c r="F239" s="4" t="s">
        <v>37</v>
      </c>
      <c r="G239" s="4" t="s">
        <v>37</v>
      </c>
      <c r="H239" s="4" t="s">
        <v>37</v>
      </c>
      <c r="I239" s="4" t="s">
        <v>37</v>
      </c>
      <c r="J239" s="4" t="s">
        <v>36</v>
      </c>
      <c r="K239" s="4" t="s">
        <v>37</v>
      </c>
      <c r="L239" s="4">
        <v>7</v>
      </c>
      <c r="M239" s="4" t="s">
        <v>36</v>
      </c>
      <c r="N239" s="4" t="s">
        <v>37</v>
      </c>
      <c r="O239" s="4" t="s">
        <v>36</v>
      </c>
      <c r="P239" s="4" t="s">
        <v>201</v>
      </c>
      <c r="Q239" s="4" t="s">
        <v>41</v>
      </c>
      <c r="R239" s="4" t="s">
        <v>44</v>
      </c>
    </row>
    <row r="240" spans="1:18" x14ac:dyDescent="0.3">
      <c r="A240" t="str" cm="1">
        <f t="array" ref="A240">IFERROR(
  _xlfn.TEXTJOIN(", ", TRUE,
    _xlfn._xlws.FILTER(copy_IDs!A:A, copy_IDs!B:B = B240)
  ),
  ""
)</f>
        <v>JG28, JG36</v>
      </c>
      <c r="B240" s="30" t="s">
        <v>261</v>
      </c>
      <c r="C240" s="4">
        <v>24</v>
      </c>
      <c r="D240" s="30" t="s">
        <v>33</v>
      </c>
      <c r="E240" s="4">
        <v>0</v>
      </c>
      <c r="F240" s="4" t="s">
        <v>37</v>
      </c>
      <c r="G240" s="4" t="s">
        <v>37</v>
      </c>
      <c r="H240" s="4" t="s">
        <v>37</v>
      </c>
      <c r="I240" s="4" t="s">
        <v>37</v>
      </c>
      <c r="J240" s="4" t="s">
        <v>36</v>
      </c>
      <c r="K240" s="4" t="s">
        <v>37</v>
      </c>
      <c r="L240" s="4">
        <v>2</v>
      </c>
      <c r="M240" s="4" t="s">
        <v>36</v>
      </c>
      <c r="N240" s="4" t="s">
        <v>36</v>
      </c>
      <c r="O240" s="4" t="s">
        <v>36</v>
      </c>
      <c r="P240" s="4" t="s">
        <v>201</v>
      </c>
      <c r="Q240" s="4" t="s">
        <v>40</v>
      </c>
      <c r="R240" s="4" t="s">
        <v>44</v>
      </c>
    </row>
    <row r="241" spans="1:18" x14ac:dyDescent="0.3">
      <c r="A241" t="str" cm="1">
        <f t="array" ref="A241">IFERROR(
  _xlfn.TEXTJOIN(", ", TRUE,
    _xlfn._xlws.FILTER(copy_IDs!A:A, copy_IDs!B:B = B241)
  ),
  ""
)</f>
        <v/>
      </c>
      <c r="B241" s="30" t="s">
        <v>260</v>
      </c>
      <c r="C241" s="4">
        <v>17</v>
      </c>
      <c r="D241" s="30" t="s">
        <v>33</v>
      </c>
      <c r="E241" s="4">
        <v>0</v>
      </c>
      <c r="F241" s="4" t="s">
        <v>37</v>
      </c>
      <c r="G241" s="4" t="s">
        <v>37</v>
      </c>
      <c r="H241" s="4" t="s">
        <v>37</v>
      </c>
      <c r="I241" s="4" t="s">
        <v>37</v>
      </c>
      <c r="J241" s="4" t="s">
        <v>36</v>
      </c>
      <c r="K241" s="4" t="s">
        <v>37</v>
      </c>
      <c r="L241" s="4" t="s">
        <v>38</v>
      </c>
      <c r="M241" s="4" t="s">
        <v>36</v>
      </c>
      <c r="N241" s="4" t="s">
        <v>36</v>
      </c>
      <c r="O241" s="4" t="s">
        <v>36</v>
      </c>
      <c r="P241" s="4" t="s">
        <v>38</v>
      </c>
      <c r="Q241" s="4" t="s">
        <v>247</v>
      </c>
      <c r="R241" s="4" t="s">
        <v>44</v>
      </c>
    </row>
    <row r="242" spans="1:18" x14ac:dyDescent="0.3">
      <c r="A242" t="str" cm="1">
        <f t="array" ref="A242">IFERROR(
  _xlfn.TEXTJOIN(", ", TRUE,
    _xlfn._xlws.FILTER(copy_IDs!A:A, copy_IDs!B:B = B242)
  ),
  ""
)</f>
        <v/>
      </c>
      <c r="B242" t="s">
        <v>259</v>
      </c>
      <c r="C242" s="4">
        <v>13</v>
      </c>
      <c r="D242" s="30" t="s">
        <v>33</v>
      </c>
      <c r="E242" s="4">
        <v>8</v>
      </c>
      <c r="F242" s="4" t="s">
        <v>36</v>
      </c>
      <c r="G242" s="4" t="s">
        <v>36</v>
      </c>
      <c r="H242" s="4" t="s">
        <v>36</v>
      </c>
      <c r="I242" s="4" t="s">
        <v>36</v>
      </c>
      <c r="J242" s="4" t="s">
        <v>37</v>
      </c>
      <c r="K242" s="31" t="s">
        <v>36</v>
      </c>
      <c r="L242" s="4" t="s">
        <v>38</v>
      </c>
      <c r="M242" s="4" t="s">
        <v>36</v>
      </c>
      <c r="N242" s="4" t="s">
        <v>36</v>
      </c>
      <c r="O242" s="4" t="s">
        <v>36</v>
      </c>
      <c r="P242" s="4" t="s">
        <v>38</v>
      </c>
      <c r="Q242" s="4" t="s">
        <v>247</v>
      </c>
      <c r="R242" s="4" t="s">
        <v>44</v>
      </c>
    </row>
    <row r="243" spans="1:18" x14ac:dyDescent="0.3">
      <c r="A243" t="str" cm="1">
        <f t="array" ref="A243">IFERROR(
  _xlfn.TEXTJOIN(", ", TRUE,
    _xlfn._xlws.FILTER(copy_IDs!A:A, copy_IDs!B:B = B243)
  ),
  ""
)</f>
        <v/>
      </c>
      <c r="B243" t="s">
        <v>258</v>
      </c>
      <c r="C243" s="4">
        <v>17</v>
      </c>
      <c r="D243" s="30" t="s">
        <v>33</v>
      </c>
      <c r="E243" s="4">
        <v>22</v>
      </c>
      <c r="F243" s="4" t="s">
        <v>36</v>
      </c>
      <c r="G243" s="4" t="s">
        <v>36</v>
      </c>
      <c r="H243" s="4" t="s">
        <v>36</v>
      </c>
      <c r="I243" s="4" t="s">
        <v>36</v>
      </c>
      <c r="J243" s="4" t="s">
        <v>37</v>
      </c>
      <c r="K243" s="31" t="s">
        <v>36</v>
      </c>
      <c r="L243" s="4" t="s">
        <v>38</v>
      </c>
      <c r="M243" s="4" t="s">
        <v>36</v>
      </c>
      <c r="N243" s="4" t="s">
        <v>36</v>
      </c>
      <c r="O243" s="4" t="s">
        <v>36</v>
      </c>
      <c r="P243" s="4" t="s">
        <v>38</v>
      </c>
      <c r="Q243" s="4" t="s">
        <v>38</v>
      </c>
      <c r="R243" s="4" t="s">
        <v>44</v>
      </c>
    </row>
    <row r="244" spans="1:18" x14ac:dyDescent="0.3">
      <c r="A244" t="str" cm="1">
        <f t="array" ref="A244">IFERROR(
  _xlfn.TEXTJOIN(", ", TRUE,
    _xlfn._xlws.FILTER(copy_IDs!A:A, copy_IDs!B:B = B244)
  ),
  ""
)</f>
        <v/>
      </c>
      <c r="B244" t="s">
        <v>257</v>
      </c>
      <c r="C244" s="4">
        <v>18</v>
      </c>
      <c r="D244" s="30" t="s">
        <v>33</v>
      </c>
      <c r="E244" s="4">
        <v>6</v>
      </c>
      <c r="F244" s="4" t="s">
        <v>36</v>
      </c>
      <c r="G244" s="4" t="s">
        <v>36</v>
      </c>
      <c r="H244" s="4" t="s">
        <v>36</v>
      </c>
      <c r="I244" s="4" t="s">
        <v>36</v>
      </c>
      <c r="J244" s="4" t="s">
        <v>37</v>
      </c>
      <c r="K244" s="31" t="s">
        <v>36</v>
      </c>
      <c r="L244" s="4" t="s">
        <v>38</v>
      </c>
      <c r="M244" s="4" t="s">
        <v>36</v>
      </c>
      <c r="N244" s="4" t="s">
        <v>36</v>
      </c>
      <c r="O244" s="4" t="s">
        <v>36</v>
      </c>
      <c r="P244" s="4" t="s">
        <v>38</v>
      </c>
      <c r="Q244" s="4" t="s">
        <v>247</v>
      </c>
      <c r="R244" s="4" t="s">
        <v>44</v>
      </c>
    </row>
    <row r="245" spans="1:18" x14ac:dyDescent="0.3">
      <c r="A245" t="str" cm="1">
        <f t="array" ref="A245">IFERROR(
  _xlfn.TEXTJOIN(", ", TRUE,
    _xlfn._xlws.FILTER(copy_IDs!A:A, copy_IDs!B:B = B245)
  ),
  ""
)</f>
        <v/>
      </c>
      <c r="B245" t="s">
        <v>256</v>
      </c>
      <c r="C245" s="4" t="s">
        <v>255</v>
      </c>
      <c r="D245" t="s">
        <v>254</v>
      </c>
      <c r="E245" s="4" t="s">
        <v>38</v>
      </c>
      <c r="F245" s="4" t="s">
        <v>247</v>
      </c>
      <c r="G245" s="4" t="s">
        <v>247</v>
      </c>
      <c r="H245" s="4" t="s">
        <v>38</v>
      </c>
      <c r="I245" s="4" t="s">
        <v>38</v>
      </c>
      <c r="J245" s="4" t="s">
        <v>38</v>
      </c>
      <c r="K245" s="4" t="s">
        <v>38</v>
      </c>
      <c r="L245" s="4" t="s">
        <v>38</v>
      </c>
      <c r="M245" s="4" t="s">
        <v>38</v>
      </c>
      <c r="N245" s="4" t="s">
        <v>38</v>
      </c>
      <c r="O245" s="4" t="s">
        <v>36</v>
      </c>
      <c r="P245" s="4" t="s">
        <v>38</v>
      </c>
      <c r="Q245" s="4" t="s">
        <v>247</v>
      </c>
      <c r="R245" s="4" t="s">
        <v>44</v>
      </c>
    </row>
    <row r="246" spans="1:18" x14ac:dyDescent="0.3">
      <c r="A246" t="str" cm="1">
        <f t="array" ref="A246">IFERROR(
  _xlfn.TEXTJOIN(", ", TRUE,
    _xlfn._xlws.FILTER(copy_IDs!A:A, copy_IDs!B:B = B246)
  ),
  ""
)</f>
        <v/>
      </c>
      <c r="B246" t="s">
        <v>253</v>
      </c>
      <c r="C246" s="4">
        <v>13</v>
      </c>
      <c r="D246" t="s">
        <v>33</v>
      </c>
      <c r="E246">
        <v>0</v>
      </c>
      <c r="F246" s="4" t="s">
        <v>37</v>
      </c>
      <c r="G246" s="4" t="s">
        <v>37</v>
      </c>
      <c r="H246" s="4" t="s">
        <v>37</v>
      </c>
      <c r="I246" s="4" t="s">
        <v>37</v>
      </c>
      <c r="J246" s="4" t="s">
        <v>36</v>
      </c>
      <c r="K246" s="4" t="s">
        <v>37</v>
      </c>
      <c r="L246" s="4" t="s">
        <v>38</v>
      </c>
      <c r="M246" s="4" t="s">
        <v>36</v>
      </c>
      <c r="N246" s="4" t="s">
        <v>36</v>
      </c>
      <c r="O246" s="4" t="s">
        <v>36</v>
      </c>
      <c r="P246" s="4" t="s">
        <v>38</v>
      </c>
      <c r="Q246" s="4" t="s">
        <v>247</v>
      </c>
      <c r="R246" s="4" t="s">
        <v>44</v>
      </c>
    </row>
    <row r="247" spans="1:18" x14ac:dyDescent="0.3">
      <c r="A247" t="str" cm="1">
        <f t="array" ref="A247">IFERROR(
  _xlfn.TEXTJOIN(", ", TRUE,
    _xlfn._xlws.FILTER(copy_IDs!A:A, copy_IDs!B:B = B247)
  ),
  ""
)</f>
        <v/>
      </c>
      <c r="B247" t="s">
        <v>252</v>
      </c>
      <c r="C247" s="4">
        <v>18</v>
      </c>
      <c r="D247" t="s">
        <v>33</v>
      </c>
      <c r="E247">
        <v>0</v>
      </c>
      <c r="F247" s="4" t="s">
        <v>37</v>
      </c>
      <c r="G247" s="4" t="s">
        <v>37</v>
      </c>
      <c r="H247" s="4" t="s">
        <v>37</v>
      </c>
      <c r="I247" s="4" t="s">
        <v>37</v>
      </c>
      <c r="J247" s="4" t="s">
        <v>36</v>
      </c>
      <c r="K247" s="4" t="s">
        <v>37</v>
      </c>
      <c r="L247" s="4" t="s">
        <v>38</v>
      </c>
      <c r="M247" s="4" t="s">
        <v>36</v>
      </c>
      <c r="N247" s="4" t="s">
        <v>36</v>
      </c>
      <c r="O247" s="4" t="s">
        <v>36</v>
      </c>
      <c r="P247" s="4" t="s">
        <v>38</v>
      </c>
      <c r="Q247" s="4" t="s">
        <v>247</v>
      </c>
      <c r="R247" s="4" t="s">
        <v>44</v>
      </c>
    </row>
    <row r="248" spans="1:18" x14ac:dyDescent="0.3">
      <c r="A248" t="str" cm="1">
        <f t="array" ref="A248">IFERROR(
  _xlfn.TEXTJOIN(", ", TRUE,
    _xlfn._xlws.FILTER(copy_IDs!A:A, copy_IDs!B:B = B248)
  ),
  ""
)</f>
        <v/>
      </c>
      <c r="B248" t="s">
        <v>251</v>
      </c>
      <c r="C248" s="4">
        <v>19</v>
      </c>
      <c r="D248" t="s">
        <v>33</v>
      </c>
      <c r="E248">
        <v>0</v>
      </c>
      <c r="F248" s="4" t="s">
        <v>37</v>
      </c>
      <c r="G248" s="4" t="s">
        <v>37</v>
      </c>
      <c r="H248" s="4" t="s">
        <v>37</v>
      </c>
      <c r="I248" s="4" t="s">
        <v>37</v>
      </c>
      <c r="J248" s="4" t="s">
        <v>36</v>
      </c>
      <c r="K248" s="4" t="s">
        <v>37</v>
      </c>
      <c r="L248" s="4" t="s">
        <v>38</v>
      </c>
      <c r="M248" s="4" t="s">
        <v>36</v>
      </c>
      <c r="N248" s="4" t="s">
        <v>36</v>
      </c>
      <c r="O248" s="4" t="s">
        <v>36</v>
      </c>
      <c r="P248" s="4" t="s">
        <v>38</v>
      </c>
      <c r="Q248" s="4" t="s">
        <v>247</v>
      </c>
      <c r="R248" s="4" t="s">
        <v>44</v>
      </c>
    </row>
    <row r="249" spans="1:18" x14ac:dyDescent="0.3">
      <c r="A249" t="str" cm="1">
        <f t="array" ref="A249">IFERROR(
  _xlfn.TEXTJOIN(", ", TRUE,
    _xlfn._xlws.FILTER(copy_IDs!A:A, copy_IDs!B:B = B249)
  ),
  ""
)</f>
        <v/>
      </c>
      <c r="B249" t="s">
        <v>250</v>
      </c>
      <c r="C249" s="4">
        <v>21</v>
      </c>
      <c r="D249" t="s">
        <v>33</v>
      </c>
      <c r="E249">
        <v>0</v>
      </c>
      <c r="F249" s="4" t="s">
        <v>37</v>
      </c>
      <c r="G249" s="4" t="s">
        <v>37</v>
      </c>
      <c r="H249" s="4" t="s">
        <v>37</v>
      </c>
      <c r="I249" s="4" t="s">
        <v>37</v>
      </c>
      <c r="J249" s="4" t="s">
        <v>36</v>
      </c>
      <c r="K249" s="4" t="s">
        <v>37</v>
      </c>
      <c r="L249" s="4" t="s">
        <v>38</v>
      </c>
      <c r="M249" s="4" t="s">
        <v>36</v>
      </c>
      <c r="N249" s="4" t="s">
        <v>36</v>
      </c>
      <c r="O249" s="4" t="s">
        <v>36</v>
      </c>
      <c r="P249" s="4" t="s">
        <v>38</v>
      </c>
      <c r="Q249" s="4" t="s">
        <v>247</v>
      </c>
      <c r="R249" s="4" t="s">
        <v>44</v>
      </c>
    </row>
    <row r="250" spans="1:18" x14ac:dyDescent="0.3">
      <c r="A250" t="str" cm="1">
        <f t="array" ref="A250">IFERROR(
  _xlfn.TEXTJOIN(", ", TRUE,
    _xlfn._xlws.FILTER(copy_IDs!A:A, copy_IDs!B:B = B250)
  ),
  ""
)</f>
        <v/>
      </c>
      <c r="B250" t="s">
        <v>249</v>
      </c>
      <c r="C250" s="4">
        <v>23</v>
      </c>
      <c r="D250" t="s">
        <v>33</v>
      </c>
      <c r="E250">
        <v>0</v>
      </c>
      <c r="F250" s="4" t="s">
        <v>37</v>
      </c>
      <c r="G250" s="4" t="s">
        <v>37</v>
      </c>
      <c r="H250" s="4" t="s">
        <v>37</v>
      </c>
      <c r="I250" s="4" t="s">
        <v>37</v>
      </c>
      <c r="J250" s="4" t="s">
        <v>36</v>
      </c>
      <c r="K250" s="4" t="s">
        <v>37</v>
      </c>
      <c r="L250" s="4" t="s">
        <v>38</v>
      </c>
      <c r="M250" s="4" t="s">
        <v>36</v>
      </c>
      <c r="N250" s="4" t="s">
        <v>36</v>
      </c>
      <c r="O250" s="4" t="s">
        <v>37</v>
      </c>
      <c r="P250" s="4" t="s">
        <v>38</v>
      </c>
      <c r="Q250" s="4" t="s">
        <v>247</v>
      </c>
      <c r="R250" s="4" t="s">
        <v>44</v>
      </c>
    </row>
    <row r="251" spans="1:18" x14ac:dyDescent="0.3">
      <c r="A251" t="str" cm="1">
        <f t="array" ref="A251">IFERROR(
  _xlfn.TEXTJOIN(", ", TRUE,
    _xlfn._xlws.FILTER(copy_IDs!A:A, copy_IDs!B:B = B251)
  ),
  ""
)</f>
        <v/>
      </c>
      <c r="B251" t="s">
        <v>248</v>
      </c>
      <c r="C251" s="4">
        <v>24</v>
      </c>
      <c r="D251" t="s">
        <v>33</v>
      </c>
      <c r="E251">
        <v>0</v>
      </c>
      <c r="F251" s="4" t="s">
        <v>37</v>
      </c>
      <c r="G251" s="4" t="s">
        <v>37</v>
      </c>
      <c r="H251" s="4" t="s">
        <v>37</v>
      </c>
      <c r="I251" s="4" t="s">
        <v>37</v>
      </c>
      <c r="J251" s="4" t="s">
        <v>36</v>
      </c>
      <c r="K251" s="4" t="s">
        <v>37</v>
      </c>
      <c r="L251" s="4" t="s">
        <v>38</v>
      </c>
      <c r="M251" s="4" t="s">
        <v>36</v>
      </c>
      <c r="N251" s="4" t="s">
        <v>36</v>
      </c>
      <c r="O251" s="4" t="s">
        <v>36</v>
      </c>
      <c r="P251" s="4" t="s">
        <v>38</v>
      </c>
      <c r="Q251" s="4" t="s">
        <v>247</v>
      </c>
      <c r="R251" s="4" t="s">
        <v>44</v>
      </c>
    </row>
    <row r="252" spans="1:18" x14ac:dyDescent="0.3">
      <c r="A252" t="str" cm="1">
        <f t="array" ref="A252">IFERROR(
  _xlfn.TEXTJOIN(", ", TRUE,
    _xlfn._xlws.FILTER(copy_IDs!A:A, copy_IDs!B:B = B252)
  ),
  ""
)</f>
        <v>IVPZ006, IVPZ023, IVPZ039, IVPZ079, IVPZ089, IVPZ122, IVPZ126, IVPZ129, IVPZ147, IVPZ154, IVPZ193, IVPZ159, IVPZ163, IVPZ180, IVPZ181, IVPZ194, IVPZ215, IVPZ230, IVPZ234, IVPZ236, IVPZ248, IVPZ273, IVPZ315, IVPZ386, IVPZ410, IVPZ425, IVPZ435, IVPZ441, IVPZ445</v>
      </c>
    </row>
    <row r="257" spans="2:2" x14ac:dyDescent="0.3">
      <c r="B257" s="30"/>
    </row>
  </sheetData>
  <autoFilter ref="A1:A257" xr:uid="{4F75D822-9D07-4EF9-B10F-6B2F6141B38D}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30A4-9FBE-48E9-A568-571C903F1943}">
  <dimension ref="A1:K131"/>
  <sheetViews>
    <sheetView topLeftCell="A105" zoomScale="117" workbookViewId="0">
      <selection activeCell="B5" sqref="B5"/>
    </sheetView>
  </sheetViews>
  <sheetFormatPr baseColWidth="10" defaultRowHeight="14.4" x14ac:dyDescent="0.3"/>
  <cols>
    <col min="1" max="1" width="11.5546875" style="10" customWidth="1"/>
    <col min="2" max="2" width="14" style="66" customWidth="1"/>
    <col min="3" max="3" width="11.5546875" style="10" customWidth="1"/>
    <col min="4" max="16384" width="11.5546875" style="10"/>
  </cols>
  <sheetData>
    <row r="1" spans="1:7" x14ac:dyDescent="0.3">
      <c r="A1" s="10" t="s">
        <v>46</v>
      </c>
      <c r="B1" s="66" t="s">
        <v>508</v>
      </c>
      <c r="C1" s="10" t="s">
        <v>246</v>
      </c>
      <c r="D1" s="10" t="s">
        <v>245</v>
      </c>
      <c r="E1" s="10" t="s">
        <v>244</v>
      </c>
      <c r="F1" s="10" t="s">
        <v>243</v>
      </c>
      <c r="G1" s="10" t="s">
        <v>242</v>
      </c>
    </row>
    <row r="2" spans="1:7" x14ac:dyDescent="0.3">
      <c r="A2" s="10">
        <v>1</v>
      </c>
      <c r="B2" s="66" t="s">
        <v>1074</v>
      </c>
      <c r="C2" s="10">
        <v>1.99</v>
      </c>
      <c r="G2" s="10" t="s">
        <v>241</v>
      </c>
    </row>
    <row r="3" spans="1:7" x14ac:dyDescent="0.3">
      <c r="A3" s="10">
        <v>2</v>
      </c>
      <c r="B3" s="66" t="s">
        <v>1073</v>
      </c>
      <c r="C3" s="10">
        <v>0.28199999999999997</v>
      </c>
      <c r="G3" s="10" t="s">
        <v>241</v>
      </c>
    </row>
    <row r="4" spans="1:7" x14ac:dyDescent="0.3">
      <c r="A4" s="10">
        <v>3</v>
      </c>
      <c r="B4" s="66" t="s">
        <v>1072</v>
      </c>
      <c r="C4" s="10">
        <v>0.50800000000000001</v>
      </c>
      <c r="G4" s="10" t="s">
        <v>241</v>
      </c>
    </row>
    <row r="5" spans="1:7" s="17" customFormat="1" x14ac:dyDescent="0.3">
      <c r="A5" s="10">
        <v>4</v>
      </c>
      <c r="B5" s="67" t="s">
        <v>1076</v>
      </c>
      <c r="C5" s="17">
        <v>0.192</v>
      </c>
      <c r="G5" s="17" t="s">
        <v>241</v>
      </c>
    </row>
    <row r="6" spans="1:7" s="16" customFormat="1" x14ac:dyDescent="0.3">
      <c r="A6" s="10">
        <v>5</v>
      </c>
      <c r="B6" s="68" t="s">
        <v>1075</v>
      </c>
      <c r="C6" s="16">
        <v>3</v>
      </c>
      <c r="G6" s="16" t="s">
        <v>241</v>
      </c>
    </row>
    <row r="7" spans="1:7" s="12" customFormat="1" x14ac:dyDescent="0.3">
      <c r="A7" s="10">
        <v>6</v>
      </c>
      <c r="B7" s="69" t="s">
        <v>1070</v>
      </c>
      <c r="C7" s="12">
        <v>14.8</v>
      </c>
      <c r="G7" s="12" t="s">
        <v>241</v>
      </c>
    </row>
    <row r="8" spans="1:7" s="13" customFormat="1" x14ac:dyDescent="0.3">
      <c r="A8" s="10">
        <v>7</v>
      </c>
      <c r="B8" s="70" t="s">
        <v>1069</v>
      </c>
      <c r="C8" s="13">
        <v>10.1</v>
      </c>
      <c r="G8" s="13" t="s">
        <v>241</v>
      </c>
    </row>
    <row r="9" spans="1:7" s="15" customFormat="1" x14ac:dyDescent="0.3">
      <c r="A9" s="10">
        <v>8</v>
      </c>
      <c r="B9" s="71" t="s">
        <v>1071</v>
      </c>
      <c r="C9" s="15">
        <v>0.14199999999999999</v>
      </c>
      <c r="G9" s="15" t="s">
        <v>241</v>
      </c>
    </row>
    <row r="10" spans="1:7" s="14" customFormat="1" x14ac:dyDescent="0.3">
      <c r="A10" s="10">
        <v>9</v>
      </c>
      <c r="B10" s="72" t="s">
        <v>1068</v>
      </c>
      <c r="C10" s="14">
        <v>8.02</v>
      </c>
      <c r="G10" s="14" t="s">
        <v>241</v>
      </c>
    </row>
    <row r="11" spans="1:7" x14ac:dyDescent="0.3">
      <c r="A11" s="10">
        <v>10</v>
      </c>
      <c r="B11" s="66" t="s">
        <v>1060</v>
      </c>
      <c r="C11" s="10">
        <v>3.6</v>
      </c>
      <c r="G11" s="10" t="s">
        <v>229</v>
      </c>
    </row>
    <row r="12" spans="1:7" x14ac:dyDescent="0.3">
      <c r="A12" s="10">
        <v>11</v>
      </c>
      <c r="B12" s="66" t="s">
        <v>1059</v>
      </c>
      <c r="C12" s="10">
        <v>43.2</v>
      </c>
      <c r="G12" s="10" t="s">
        <v>229</v>
      </c>
    </row>
    <row r="13" spans="1:7" s="17" customFormat="1" x14ac:dyDescent="0.3">
      <c r="A13" s="10">
        <v>12</v>
      </c>
      <c r="B13" s="67" t="s">
        <v>1058</v>
      </c>
      <c r="C13" s="17">
        <v>1.29</v>
      </c>
      <c r="G13" s="17" t="s">
        <v>229</v>
      </c>
    </row>
    <row r="14" spans="1:7" s="16" customFormat="1" x14ac:dyDescent="0.3">
      <c r="A14" s="10">
        <v>13</v>
      </c>
      <c r="B14" s="68" t="s">
        <v>1054</v>
      </c>
      <c r="C14" s="16">
        <v>2.4</v>
      </c>
      <c r="G14" s="16" t="s">
        <v>229</v>
      </c>
    </row>
    <row r="15" spans="1:7" x14ac:dyDescent="0.3">
      <c r="A15" s="10">
        <v>14</v>
      </c>
      <c r="B15" s="66" t="s">
        <v>1055</v>
      </c>
      <c r="C15" s="10">
        <v>46</v>
      </c>
      <c r="G15" s="10" t="s">
        <v>229</v>
      </c>
    </row>
    <row r="16" spans="1:7" x14ac:dyDescent="0.3">
      <c r="A16" s="10">
        <v>15</v>
      </c>
      <c r="B16" s="66" t="s">
        <v>1067</v>
      </c>
      <c r="C16" s="10">
        <v>100</v>
      </c>
      <c r="G16" s="10" t="s">
        <v>229</v>
      </c>
    </row>
    <row r="17" spans="1:11" x14ac:dyDescent="0.3">
      <c r="A17" s="10">
        <v>16</v>
      </c>
      <c r="B17" s="66" t="s">
        <v>1056</v>
      </c>
      <c r="C17" s="10">
        <v>11.5</v>
      </c>
      <c r="G17" s="10" t="s">
        <v>229</v>
      </c>
    </row>
    <row r="18" spans="1:11" s="15" customFormat="1" x14ac:dyDescent="0.3">
      <c r="A18" s="10">
        <v>17</v>
      </c>
      <c r="B18" s="71" t="s">
        <v>1065</v>
      </c>
      <c r="C18" s="15">
        <v>1.63</v>
      </c>
      <c r="G18" s="15" t="s">
        <v>229</v>
      </c>
    </row>
    <row r="19" spans="1:11" x14ac:dyDescent="0.3">
      <c r="A19" s="10">
        <v>18</v>
      </c>
      <c r="B19" s="66" t="s">
        <v>1063</v>
      </c>
      <c r="C19" s="10">
        <v>49</v>
      </c>
      <c r="G19" s="10" t="s">
        <v>229</v>
      </c>
    </row>
    <row r="20" spans="1:11" s="14" customFormat="1" x14ac:dyDescent="0.3">
      <c r="A20" s="10">
        <v>19</v>
      </c>
      <c r="B20" s="72" t="s">
        <v>1062</v>
      </c>
      <c r="C20" s="14">
        <v>2.38</v>
      </c>
      <c r="G20" s="14" t="s">
        <v>229</v>
      </c>
    </row>
    <row r="21" spans="1:11" s="13" customFormat="1" x14ac:dyDescent="0.3">
      <c r="A21" s="10">
        <v>20</v>
      </c>
      <c r="B21" s="70" t="s">
        <v>1064</v>
      </c>
      <c r="C21" s="13">
        <v>10.7</v>
      </c>
      <c r="G21" s="13" t="s">
        <v>229</v>
      </c>
    </row>
    <row r="22" spans="1:11" s="12" customFormat="1" x14ac:dyDescent="0.3">
      <c r="A22" s="10">
        <v>21</v>
      </c>
      <c r="B22" s="69" t="s">
        <v>1066</v>
      </c>
      <c r="C22" s="12">
        <v>4.6399999999999997</v>
      </c>
      <c r="G22" s="12" t="s">
        <v>229</v>
      </c>
    </row>
    <row r="23" spans="1:11" x14ac:dyDescent="0.3">
      <c r="A23" s="10">
        <v>22</v>
      </c>
      <c r="B23" s="66" t="s">
        <v>1061</v>
      </c>
      <c r="C23" s="10">
        <v>43.2</v>
      </c>
      <c r="G23" s="10" t="s">
        <v>229</v>
      </c>
    </row>
    <row r="24" spans="1:11" x14ac:dyDescent="0.3">
      <c r="A24" s="10">
        <v>23</v>
      </c>
      <c r="B24" s="66" t="s">
        <v>1057</v>
      </c>
      <c r="C24" s="10">
        <v>48.2</v>
      </c>
      <c r="G24" s="10" t="s">
        <v>229</v>
      </c>
    </row>
    <row r="25" spans="1:11" x14ac:dyDescent="0.3">
      <c r="A25" s="10">
        <v>24</v>
      </c>
      <c r="B25" s="66" t="s">
        <v>1046</v>
      </c>
      <c r="C25" s="10">
        <v>4.72</v>
      </c>
      <c r="D25" s="10">
        <v>26.35</v>
      </c>
      <c r="E25" s="10">
        <v>1.76</v>
      </c>
      <c r="F25" s="10">
        <v>6.8</v>
      </c>
      <c r="G25" s="10" t="s">
        <v>229</v>
      </c>
      <c r="I25" s="10" t="s">
        <v>240</v>
      </c>
      <c r="J25" s="10" t="s">
        <v>239</v>
      </c>
    </row>
    <row r="26" spans="1:11" x14ac:dyDescent="0.3">
      <c r="A26" s="10">
        <v>25</v>
      </c>
      <c r="B26" s="66" t="s">
        <v>1047</v>
      </c>
      <c r="C26" s="10">
        <v>1.42</v>
      </c>
      <c r="D26" s="10">
        <v>11.2</v>
      </c>
      <c r="E26" s="10">
        <v>1.66</v>
      </c>
      <c r="F26" s="10">
        <v>-1.89</v>
      </c>
      <c r="G26" s="10" t="s">
        <v>229</v>
      </c>
      <c r="I26" s="11">
        <f>C6</f>
        <v>3</v>
      </c>
      <c r="J26" s="10">
        <f>C14</f>
        <v>2.4</v>
      </c>
      <c r="K26" s="10" t="s">
        <v>238</v>
      </c>
    </row>
    <row r="27" spans="1:11" x14ac:dyDescent="0.3">
      <c r="A27" s="10">
        <v>26</v>
      </c>
      <c r="B27" s="66" t="s">
        <v>1048</v>
      </c>
      <c r="C27" s="10">
        <v>1.52</v>
      </c>
      <c r="D27" s="10">
        <v>16.78</v>
      </c>
      <c r="E27" s="10">
        <v>1.75</v>
      </c>
      <c r="F27" s="10">
        <v>11.6</v>
      </c>
      <c r="G27" s="10" t="s">
        <v>229</v>
      </c>
      <c r="I27" s="11">
        <f>C13</f>
        <v>1.29</v>
      </c>
      <c r="J27" s="10">
        <f>C5</f>
        <v>0.192</v>
      </c>
      <c r="K27" s="10" t="s">
        <v>238</v>
      </c>
    </row>
    <row r="28" spans="1:11" x14ac:dyDescent="0.3">
      <c r="A28" s="10">
        <v>27</v>
      </c>
      <c r="B28" s="66" t="s">
        <v>1049</v>
      </c>
      <c r="C28" s="10">
        <v>2.2000000000000002</v>
      </c>
      <c r="D28" s="10">
        <v>21.03</v>
      </c>
      <c r="E28" s="10">
        <v>1.35</v>
      </c>
      <c r="F28" s="10">
        <v>1.07</v>
      </c>
      <c r="G28" s="10" t="s">
        <v>229</v>
      </c>
      <c r="I28" s="10">
        <f>C22</f>
        <v>4.6399999999999997</v>
      </c>
      <c r="J28" s="11">
        <f>C7</f>
        <v>14.8</v>
      </c>
      <c r="K28" s="10" t="s">
        <v>238</v>
      </c>
    </row>
    <row r="29" spans="1:11" x14ac:dyDescent="0.3">
      <c r="A29" s="10">
        <v>28</v>
      </c>
      <c r="B29" s="66" t="s">
        <v>1050</v>
      </c>
      <c r="C29" s="10">
        <v>-1</v>
      </c>
      <c r="D29" s="10">
        <v>-2.0299999999999998</v>
      </c>
      <c r="E29" s="10">
        <v>-1.75</v>
      </c>
      <c r="F29" s="10">
        <v>0.19</v>
      </c>
      <c r="G29" s="10" t="s">
        <v>229</v>
      </c>
      <c r="I29" s="11">
        <f>C21</f>
        <v>10.7</v>
      </c>
      <c r="J29" s="10">
        <f>C8</f>
        <v>10.1</v>
      </c>
      <c r="K29" s="10" t="s">
        <v>238</v>
      </c>
    </row>
    <row r="30" spans="1:11" x14ac:dyDescent="0.3">
      <c r="A30" s="10">
        <v>29</v>
      </c>
      <c r="B30" s="66" t="s">
        <v>1051</v>
      </c>
      <c r="C30" s="10">
        <v>-1</v>
      </c>
      <c r="D30" s="10">
        <v>-3.4</v>
      </c>
      <c r="E30" s="10">
        <v>-5.71</v>
      </c>
      <c r="F30" s="10">
        <v>0.3</v>
      </c>
      <c r="G30" s="10" t="s">
        <v>229</v>
      </c>
      <c r="I30" s="11">
        <f>C18</f>
        <v>1.63</v>
      </c>
      <c r="J30" s="10">
        <f>C9</f>
        <v>0.14199999999999999</v>
      </c>
      <c r="K30" s="10" t="s">
        <v>238</v>
      </c>
    </row>
    <row r="31" spans="1:11" x14ac:dyDescent="0.3">
      <c r="A31" s="10">
        <v>30</v>
      </c>
      <c r="B31" s="66" t="s">
        <v>1052</v>
      </c>
      <c r="C31" s="10">
        <v>-1</v>
      </c>
      <c r="D31" s="10">
        <v>-3.21</v>
      </c>
      <c r="E31" s="10">
        <v>-4.7</v>
      </c>
      <c r="F31" s="10">
        <v>0.25</v>
      </c>
      <c r="G31" s="10" t="s">
        <v>229</v>
      </c>
      <c r="I31" s="10">
        <f>C20</f>
        <v>2.38</v>
      </c>
      <c r="J31" s="11">
        <f>C10</f>
        <v>8.02</v>
      </c>
      <c r="K31" s="10" t="s">
        <v>238</v>
      </c>
    </row>
    <row r="32" spans="1:11" x14ac:dyDescent="0.3">
      <c r="A32" s="10">
        <v>31</v>
      </c>
      <c r="B32" s="66" t="s">
        <v>1053</v>
      </c>
      <c r="C32" s="10">
        <v>-1</v>
      </c>
      <c r="D32" s="10">
        <v>2.79</v>
      </c>
      <c r="E32" s="10">
        <v>0.99</v>
      </c>
      <c r="F32" s="10">
        <v>-0.27</v>
      </c>
      <c r="G32" s="10" t="s">
        <v>229</v>
      </c>
      <c r="I32" s="10">
        <v>81.2</v>
      </c>
      <c r="J32" s="11">
        <f>C16</f>
        <v>100</v>
      </c>
      <c r="K32" s="10" t="s">
        <v>237</v>
      </c>
    </row>
    <row r="33" spans="1:11" x14ac:dyDescent="0.3">
      <c r="A33" s="10">
        <v>32</v>
      </c>
      <c r="B33" s="66" t="s">
        <v>1038</v>
      </c>
      <c r="C33" s="10">
        <v>81.2</v>
      </c>
      <c r="D33" s="10">
        <v>101.8</v>
      </c>
      <c r="E33" s="10">
        <v>1.65</v>
      </c>
      <c r="F33" s="10">
        <v>1.32</v>
      </c>
      <c r="G33" s="10" t="s">
        <v>229</v>
      </c>
      <c r="I33" s="11">
        <v>44</v>
      </c>
      <c r="J33" s="10">
        <f>C23</f>
        <v>43.2</v>
      </c>
      <c r="K33" s="10" t="s">
        <v>236</v>
      </c>
    </row>
    <row r="34" spans="1:11" x14ac:dyDescent="0.3">
      <c r="A34" s="10">
        <v>33</v>
      </c>
      <c r="B34" s="66" t="s">
        <v>1039</v>
      </c>
      <c r="C34" s="10">
        <v>44</v>
      </c>
      <c r="D34" s="10">
        <v>159.9</v>
      </c>
      <c r="E34" s="10">
        <v>1.9</v>
      </c>
      <c r="F34" s="10">
        <v>1.86</v>
      </c>
      <c r="G34" s="10" t="s">
        <v>229</v>
      </c>
      <c r="I34" s="11">
        <v>79.599999999999994</v>
      </c>
      <c r="J34" s="10">
        <f>C19</f>
        <v>49</v>
      </c>
      <c r="K34" s="10" t="s">
        <v>235</v>
      </c>
    </row>
    <row r="35" spans="1:11" x14ac:dyDescent="0.3">
      <c r="A35" s="10">
        <v>34</v>
      </c>
      <c r="B35" s="66" t="s">
        <v>1040</v>
      </c>
      <c r="C35" s="10">
        <v>79.599999999999994</v>
      </c>
      <c r="D35" s="10">
        <v>138.19999999999999</v>
      </c>
      <c r="E35" s="10">
        <v>1.61</v>
      </c>
      <c r="F35" s="10">
        <v>1.21</v>
      </c>
      <c r="G35" s="10" t="s">
        <v>229</v>
      </c>
      <c r="I35" s="11">
        <v>79.599999999999994</v>
      </c>
      <c r="J35" s="10">
        <f>C15</f>
        <v>46</v>
      </c>
      <c r="K35" s="10" t="s">
        <v>234</v>
      </c>
    </row>
    <row r="36" spans="1:11" x14ac:dyDescent="0.3">
      <c r="A36" s="10">
        <v>35</v>
      </c>
      <c r="B36" s="66" t="s">
        <v>1041</v>
      </c>
      <c r="C36" s="10">
        <v>79.599999999999994</v>
      </c>
      <c r="D36" s="10">
        <v>193.7</v>
      </c>
      <c r="E36" s="10">
        <v>1.69</v>
      </c>
      <c r="F36" s="10">
        <v>1.33</v>
      </c>
      <c r="G36" s="10" t="s">
        <v>229</v>
      </c>
      <c r="I36" s="10">
        <v>18</v>
      </c>
      <c r="J36" s="11">
        <f>C24</f>
        <v>48.2</v>
      </c>
      <c r="K36" s="10" t="s">
        <v>233</v>
      </c>
    </row>
    <row r="37" spans="1:11" x14ac:dyDescent="0.3">
      <c r="A37" s="10">
        <v>36</v>
      </c>
      <c r="B37" s="66" t="s">
        <v>1042</v>
      </c>
      <c r="C37" s="10">
        <v>18</v>
      </c>
      <c r="D37" s="10">
        <v>40.299999999999997</v>
      </c>
      <c r="E37" s="10">
        <v>1.66</v>
      </c>
      <c r="F37" s="10">
        <v>1.29</v>
      </c>
      <c r="G37" s="10" t="s">
        <v>229</v>
      </c>
      <c r="I37" s="11">
        <v>26.8</v>
      </c>
      <c r="J37" s="10">
        <f>C17</f>
        <v>11.5</v>
      </c>
      <c r="K37" s="10" t="s">
        <v>232</v>
      </c>
    </row>
    <row r="38" spans="1:11" x14ac:dyDescent="0.3">
      <c r="A38" s="10">
        <v>37</v>
      </c>
      <c r="B38" s="66" t="s">
        <v>1043</v>
      </c>
      <c r="C38" s="10">
        <v>26.8</v>
      </c>
      <c r="D38" s="10">
        <v>58.2</v>
      </c>
      <c r="E38" s="10">
        <v>1.62</v>
      </c>
      <c r="F38" s="10">
        <v>1.32</v>
      </c>
      <c r="G38" s="10" t="s">
        <v>229</v>
      </c>
      <c r="I38" s="11">
        <v>11.7</v>
      </c>
      <c r="J38" s="10">
        <f>C11</f>
        <v>3.6</v>
      </c>
      <c r="K38" s="10" t="s">
        <v>231</v>
      </c>
    </row>
    <row r="39" spans="1:11" x14ac:dyDescent="0.3">
      <c r="A39" s="10">
        <v>38</v>
      </c>
      <c r="B39" s="66" t="s">
        <v>1044</v>
      </c>
      <c r="C39" s="10">
        <v>11.7</v>
      </c>
      <c r="D39" s="10">
        <v>28.7</v>
      </c>
      <c r="E39" s="10">
        <v>1.46</v>
      </c>
      <c r="F39" s="10">
        <v>2.27</v>
      </c>
      <c r="G39" s="10" t="s">
        <v>229</v>
      </c>
      <c r="I39" s="11">
        <v>46</v>
      </c>
      <c r="J39" s="10">
        <f>C12</f>
        <v>43.2</v>
      </c>
      <c r="K39" s="10" t="s">
        <v>230</v>
      </c>
    </row>
    <row r="40" spans="1:11" x14ac:dyDescent="0.3">
      <c r="A40" s="10">
        <v>39</v>
      </c>
      <c r="B40" s="66" t="s">
        <v>1045</v>
      </c>
      <c r="C40" s="10">
        <v>46</v>
      </c>
      <c r="D40" s="10">
        <v>87.1</v>
      </c>
      <c r="E40" s="10">
        <v>1.7</v>
      </c>
      <c r="F40" s="10">
        <v>1.43</v>
      </c>
      <c r="G40" s="10" t="s">
        <v>229</v>
      </c>
    </row>
    <row r="41" spans="1:11" x14ac:dyDescent="0.3">
      <c r="A41" s="10">
        <v>40</v>
      </c>
      <c r="B41" s="66" t="s">
        <v>1101</v>
      </c>
      <c r="C41" s="10">
        <v>0.75</v>
      </c>
      <c r="G41" s="10" t="s">
        <v>229</v>
      </c>
    </row>
    <row r="42" spans="1:11" x14ac:dyDescent="0.3">
      <c r="A42" s="10">
        <v>41</v>
      </c>
      <c r="B42" s="66" t="s">
        <v>1084</v>
      </c>
      <c r="C42" s="10">
        <v>1.48</v>
      </c>
      <c r="G42" s="10" t="s">
        <v>229</v>
      </c>
    </row>
    <row r="43" spans="1:11" x14ac:dyDescent="0.3">
      <c r="A43" s="10">
        <v>42</v>
      </c>
      <c r="B43" s="66" t="s">
        <v>1081</v>
      </c>
      <c r="C43" s="10">
        <v>3.54</v>
      </c>
      <c r="G43" s="10" t="s">
        <v>229</v>
      </c>
    </row>
    <row r="44" spans="1:11" x14ac:dyDescent="0.3">
      <c r="A44" s="10">
        <v>43</v>
      </c>
      <c r="B44" s="66" t="s">
        <v>1099</v>
      </c>
      <c r="C44" s="10">
        <v>-1</v>
      </c>
      <c r="G44" s="10" t="s">
        <v>229</v>
      </c>
    </row>
    <row r="45" spans="1:11" x14ac:dyDescent="0.3">
      <c r="A45" s="10">
        <v>44</v>
      </c>
      <c r="B45" s="66" t="s">
        <v>1079</v>
      </c>
      <c r="C45" s="10">
        <v>0.192</v>
      </c>
      <c r="G45" s="10" t="s">
        <v>229</v>
      </c>
    </row>
    <row r="46" spans="1:11" x14ac:dyDescent="0.3">
      <c r="A46" s="10">
        <v>45</v>
      </c>
      <c r="B46" s="66" t="s">
        <v>1091</v>
      </c>
      <c r="C46" s="10">
        <v>0.26800000000000002</v>
      </c>
      <c r="G46" s="10" t="s">
        <v>229</v>
      </c>
    </row>
    <row r="47" spans="1:11" x14ac:dyDescent="0.3">
      <c r="A47" s="10">
        <v>46</v>
      </c>
      <c r="B47" s="66" t="s">
        <v>1082</v>
      </c>
      <c r="C47" s="10">
        <v>3.36</v>
      </c>
      <c r="G47" s="10" t="s">
        <v>229</v>
      </c>
    </row>
    <row r="48" spans="1:11" x14ac:dyDescent="0.3">
      <c r="A48" s="10">
        <v>47</v>
      </c>
      <c r="B48" s="66" t="s">
        <v>1080</v>
      </c>
      <c r="C48" s="10">
        <v>2.08</v>
      </c>
      <c r="G48" s="10" t="s">
        <v>229</v>
      </c>
    </row>
    <row r="49" spans="1:7" x14ac:dyDescent="0.3">
      <c r="A49" s="10">
        <v>48</v>
      </c>
      <c r="B49" s="66" t="s">
        <v>1077</v>
      </c>
      <c r="C49" s="10">
        <v>3.2</v>
      </c>
      <c r="G49" s="10" t="s">
        <v>229</v>
      </c>
    </row>
    <row r="50" spans="1:7" x14ac:dyDescent="0.3">
      <c r="A50" s="10">
        <v>49</v>
      </c>
      <c r="B50" s="66" t="s">
        <v>1107</v>
      </c>
      <c r="C50" s="10">
        <v>72.2</v>
      </c>
      <c r="G50" s="10" t="s">
        <v>229</v>
      </c>
    </row>
    <row r="51" spans="1:7" x14ac:dyDescent="0.3">
      <c r="A51" s="10">
        <v>50</v>
      </c>
      <c r="B51" s="66" t="s">
        <v>1109</v>
      </c>
      <c r="C51" s="10">
        <v>38.799999999999997</v>
      </c>
      <c r="G51" s="10" t="s">
        <v>229</v>
      </c>
    </row>
    <row r="52" spans="1:7" x14ac:dyDescent="0.3">
      <c r="A52" s="10">
        <v>51</v>
      </c>
      <c r="B52" s="66" t="s">
        <v>1104</v>
      </c>
      <c r="C52" s="10">
        <v>17.100000000000001</v>
      </c>
      <c r="G52" s="10" t="s">
        <v>229</v>
      </c>
    </row>
    <row r="53" spans="1:7" x14ac:dyDescent="0.3">
      <c r="A53" s="10">
        <v>52</v>
      </c>
      <c r="B53" s="66" t="s">
        <v>1103</v>
      </c>
      <c r="C53" s="10">
        <v>6.54</v>
      </c>
      <c r="G53" s="10" t="s">
        <v>229</v>
      </c>
    </row>
    <row r="54" spans="1:7" x14ac:dyDescent="0.3">
      <c r="A54" s="10">
        <v>53</v>
      </c>
      <c r="B54" s="66" t="s">
        <v>1106</v>
      </c>
      <c r="C54" s="10">
        <v>19.600000000000001</v>
      </c>
      <c r="G54" s="10" t="s">
        <v>229</v>
      </c>
    </row>
    <row r="55" spans="1:7" x14ac:dyDescent="0.3">
      <c r="A55" s="10">
        <v>54</v>
      </c>
      <c r="B55" s="66" t="s">
        <v>1088</v>
      </c>
      <c r="C55" s="10">
        <v>50.6</v>
      </c>
      <c r="G55" s="10" t="s">
        <v>229</v>
      </c>
    </row>
    <row r="56" spans="1:7" x14ac:dyDescent="0.3">
      <c r="A56" s="10">
        <v>55</v>
      </c>
      <c r="B56" s="66" t="s">
        <v>1096</v>
      </c>
      <c r="C56" s="10">
        <v>23.4</v>
      </c>
      <c r="G56" s="10" t="s">
        <v>229</v>
      </c>
    </row>
    <row r="57" spans="1:7" x14ac:dyDescent="0.3">
      <c r="A57" s="10">
        <v>56</v>
      </c>
      <c r="B57" s="66" t="s">
        <v>1089</v>
      </c>
      <c r="C57" s="10">
        <v>42</v>
      </c>
      <c r="G57" s="10" t="s">
        <v>229</v>
      </c>
    </row>
    <row r="58" spans="1:7" x14ac:dyDescent="0.3">
      <c r="A58" s="10">
        <v>57</v>
      </c>
      <c r="B58" s="66" t="s">
        <v>1092</v>
      </c>
      <c r="C58" s="10">
        <v>59.6</v>
      </c>
      <c r="G58" s="10" t="s">
        <v>229</v>
      </c>
    </row>
    <row r="59" spans="1:7" x14ac:dyDescent="0.3">
      <c r="A59" s="10">
        <v>58</v>
      </c>
      <c r="B59" s="66" t="s">
        <v>1098</v>
      </c>
      <c r="C59" s="10">
        <v>11.3</v>
      </c>
      <c r="G59" s="10" t="s">
        <v>229</v>
      </c>
    </row>
    <row r="60" spans="1:7" x14ac:dyDescent="0.3">
      <c r="A60" s="10">
        <v>59</v>
      </c>
      <c r="B60" s="66" t="s">
        <v>1087</v>
      </c>
      <c r="C60" s="10">
        <v>53.6</v>
      </c>
      <c r="G60" s="10" t="s">
        <v>229</v>
      </c>
    </row>
    <row r="61" spans="1:7" x14ac:dyDescent="0.3">
      <c r="A61" s="10">
        <v>60</v>
      </c>
      <c r="B61" s="66" t="s">
        <v>1102</v>
      </c>
      <c r="C61" s="10">
        <v>61.8</v>
      </c>
      <c r="G61" s="10" t="s">
        <v>229</v>
      </c>
    </row>
    <row r="62" spans="1:7" x14ac:dyDescent="0.3">
      <c r="A62" s="10">
        <v>61</v>
      </c>
      <c r="B62" s="66" t="s">
        <v>1078</v>
      </c>
      <c r="C62" s="10">
        <v>7.44</v>
      </c>
      <c r="G62" s="10" t="s">
        <v>229</v>
      </c>
    </row>
    <row r="63" spans="1:7" x14ac:dyDescent="0.3">
      <c r="A63" s="10">
        <v>62</v>
      </c>
      <c r="B63" s="66" t="s">
        <v>1090</v>
      </c>
      <c r="C63" s="10">
        <v>50</v>
      </c>
      <c r="G63" s="10" t="s">
        <v>229</v>
      </c>
    </row>
    <row r="64" spans="1:7" x14ac:dyDescent="0.3">
      <c r="A64" s="10">
        <v>63</v>
      </c>
      <c r="B64" s="66" t="s">
        <v>1100</v>
      </c>
      <c r="C64" s="10">
        <v>62.2</v>
      </c>
      <c r="G64" s="10" t="s">
        <v>229</v>
      </c>
    </row>
    <row r="65" spans="1:7" x14ac:dyDescent="0.3">
      <c r="A65" s="10">
        <v>64</v>
      </c>
      <c r="B65" s="66" t="s">
        <v>1108</v>
      </c>
      <c r="C65" s="10">
        <v>-1</v>
      </c>
      <c r="G65" s="10" t="s">
        <v>229</v>
      </c>
    </row>
    <row r="66" spans="1:7" x14ac:dyDescent="0.3">
      <c r="A66" s="10">
        <v>65</v>
      </c>
      <c r="B66" s="66" t="s">
        <v>1123</v>
      </c>
      <c r="C66" s="10">
        <v>-1</v>
      </c>
      <c r="G66" s="10" t="s">
        <v>229</v>
      </c>
    </row>
    <row r="67" spans="1:7" x14ac:dyDescent="0.3">
      <c r="A67" s="10">
        <v>66</v>
      </c>
      <c r="B67" s="66" t="s">
        <v>1085</v>
      </c>
      <c r="C67" s="10">
        <v>0.39</v>
      </c>
      <c r="G67" s="10" t="s">
        <v>229</v>
      </c>
    </row>
    <row r="68" spans="1:7" x14ac:dyDescent="0.3">
      <c r="A68" s="10">
        <v>67</v>
      </c>
      <c r="B68" s="66" t="s">
        <v>1097</v>
      </c>
      <c r="C68" s="10">
        <v>53.8</v>
      </c>
      <c r="G68" s="10" t="s">
        <v>229</v>
      </c>
    </row>
    <row r="69" spans="1:7" x14ac:dyDescent="0.3">
      <c r="A69" s="10">
        <v>68</v>
      </c>
      <c r="B69" s="66" t="s">
        <v>1083</v>
      </c>
      <c r="C69" s="10">
        <v>2.34</v>
      </c>
      <c r="G69" s="10" t="s">
        <v>229</v>
      </c>
    </row>
    <row r="70" spans="1:7" x14ac:dyDescent="0.3">
      <c r="A70" s="10">
        <v>69</v>
      </c>
      <c r="B70" s="66" t="s">
        <v>1095</v>
      </c>
      <c r="C70" s="10">
        <v>58.4</v>
      </c>
      <c r="G70" s="10" t="s">
        <v>229</v>
      </c>
    </row>
    <row r="71" spans="1:7" x14ac:dyDescent="0.3">
      <c r="A71" s="10">
        <v>70</v>
      </c>
      <c r="B71" s="66" t="s">
        <v>1113</v>
      </c>
      <c r="C71" s="10">
        <v>32</v>
      </c>
      <c r="G71" s="10" t="s">
        <v>229</v>
      </c>
    </row>
    <row r="72" spans="1:7" x14ac:dyDescent="0.3">
      <c r="A72" s="10">
        <v>71</v>
      </c>
      <c r="B72" s="66" t="s">
        <v>1125</v>
      </c>
      <c r="C72" s="10">
        <v>0.13200000000000001</v>
      </c>
      <c r="G72" s="10" t="s">
        <v>229</v>
      </c>
    </row>
    <row r="73" spans="1:7" x14ac:dyDescent="0.3">
      <c r="A73" s="10">
        <v>72</v>
      </c>
      <c r="B73" s="66" t="s">
        <v>1121</v>
      </c>
      <c r="C73" s="10">
        <v>0.26400000000000001</v>
      </c>
      <c r="G73" s="10" t="s">
        <v>229</v>
      </c>
    </row>
    <row r="74" spans="1:7" x14ac:dyDescent="0.3">
      <c r="A74" s="10">
        <v>73</v>
      </c>
      <c r="B74" s="66" t="s">
        <v>1119</v>
      </c>
      <c r="C74" s="10">
        <v>9.6999999999999993</v>
      </c>
      <c r="G74" s="10" t="s">
        <v>229</v>
      </c>
    </row>
    <row r="75" spans="1:7" x14ac:dyDescent="0.3">
      <c r="A75" s="10">
        <v>74</v>
      </c>
      <c r="B75" s="66" t="s">
        <v>1117</v>
      </c>
      <c r="C75" s="10">
        <v>26.8</v>
      </c>
      <c r="G75" s="10" t="s">
        <v>229</v>
      </c>
    </row>
    <row r="76" spans="1:7" x14ac:dyDescent="0.3">
      <c r="A76" s="10">
        <v>75</v>
      </c>
      <c r="B76" s="66" t="s">
        <v>1115</v>
      </c>
      <c r="C76" s="10">
        <v>11.9</v>
      </c>
      <c r="G76" s="10" t="s">
        <v>229</v>
      </c>
    </row>
    <row r="77" spans="1:7" x14ac:dyDescent="0.3">
      <c r="A77" s="10">
        <v>76</v>
      </c>
      <c r="B77" s="66" t="s">
        <v>1111</v>
      </c>
      <c r="C77" s="10">
        <v>-1</v>
      </c>
      <c r="G77" s="10" t="s">
        <v>229</v>
      </c>
    </row>
    <row r="78" spans="1:7" x14ac:dyDescent="0.3">
      <c r="A78" s="10">
        <v>77</v>
      </c>
      <c r="B78" s="66" t="s">
        <v>1124</v>
      </c>
      <c r="C78" s="10">
        <v>-1</v>
      </c>
      <c r="G78" s="10" t="s">
        <v>229</v>
      </c>
    </row>
    <row r="79" spans="1:7" x14ac:dyDescent="0.3">
      <c r="A79" s="10">
        <v>78</v>
      </c>
      <c r="B79" s="66" t="s">
        <v>1122</v>
      </c>
      <c r="C79" s="10">
        <v>30.2</v>
      </c>
      <c r="G79" s="10" t="s">
        <v>229</v>
      </c>
    </row>
    <row r="80" spans="1:7" x14ac:dyDescent="0.3">
      <c r="A80" s="10">
        <v>79</v>
      </c>
      <c r="B80" s="66" t="s">
        <v>1118</v>
      </c>
      <c r="C80" s="10">
        <v>10.199999999999999</v>
      </c>
      <c r="G80" s="10" t="s">
        <v>229</v>
      </c>
    </row>
    <row r="81" spans="1:7" x14ac:dyDescent="0.3">
      <c r="A81" s="10">
        <v>80</v>
      </c>
      <c r="B81" s="66" t="s">
        <v>1116</v>
      </c>
      <c r="C81" s="10">
        <v>41.4</v>
      </c>
      <c r="G81" s="10" t="s">
        <v>229</v>
      </c>
    </row>
    <row r="82" spans="1:7" x14ac:dyDescent="0.3">
      <c r="A82" s="10">
        <v>81</v>
      </c>
      <c r="B82" s="66" t="s">
        <v>1114</v>
      </c>
      <c r="C82" s="10">
        <v>-1</v>
      </c>
      <c r="G82" s="10" t="s">
        <v>229</v>
      </c>
    </row>
    <row r="83" spans="1:7" x14ac:dyDescent="0.3">
      <c r="A83" s="10">
        <v>82</v>
      </c>
      <c r="B83" s="66" t="s">
        <v>1112</v>
      </c>
      <c r="C83" s="10">
        <v>0.19400000000000001</v>
      </c>
      <c r="G83" s="10" t="s">
        <v>229</v>
      </c>
    </row>
    <row r="84" spans="1:7" x14ac:dyDescent="0.3">
      <c r="A84" s="10">
        <v>83</v>
      </c>
      <c r="B84" s="66" t="s">
        <v>1110</v>
      </c>
      <c r="C84" s="10">
        <v>29.2</v>
      </c>
      <c r="G84" s="10" t="s">
        <v>229</v>
      </c>
    </row>
    <row r="85" spans="1:7" x14ac:dyDescent="0.3">
      <c r="A85" s="10">
        <v>84</v>
      </c>
      <c r="B85" s="66" t="s">
        <v>1146</v>
      </c>
      <c r="C85" s="10">
        <v>1.55</v>
      </c>
      <c r="G85" s="10" t="s">
        <v>229</v>
      </c>
    </row>
    <row r="86" spans="1:7" x14ac:dyDescent="0.3">
      <c r="A86" s="10">
        <v>85</v>
      </c>
      <c r="B86" s="66" t="s">
        <v>1143</v>
      </c>
      <c r="C86" s="10">
        <v>60.4</v>
      </c>
      <c r="G86" s="10" t="s">
        <v>229</v>
      </c>
    </row>
    <row r="87" spans="1:7" x14ac:dyDescent="0.3">
      <c r="A87" s="10">
        <v>86</v>
      </c>
      <c r="B87" s="66" t="s">
        <v>1140</v>
      </c>
      <c r="C87" s="10">
        <v>38.200000000000003</v>
      </c>
      <c r="G87" s="10" t="s">
        <v>229</v>
      </c>
    </row>
    <row r="88" spans="1:7" x14ac:dyDescent="0.3">
      <c r="A88" s="10">
        <v>87</v>
      </c>
      <c r="B88" s="66" t="s">
        <v>1137</v>
      </c>
      <c r="C88" s="10">
        <v>65.400000000000006</v>
      </c>
      <c r="G88" s="10" t="s">
        <v>229</v>
      </c>
    </row>
    <row r="89" spans="1:7" x14ac:dyDescent="0.3">
      <c r="A89" s="10">
        <v>88</v>
      </c>
      <c r="B89" s="66" t="s">
        <v>1134</v>
      </c>
      <c r="C89" s="10">
        <v>84.2</v>
      </c>
      <c r="G89" s="10" t="s">
        <v>229</v>
      </c>
    </row>
    <row r="90" spans="1:7" x14ac:dyDescent="0.3">
      <c r="A90" s="10">
        <v>89</v>
      </c>
      <c r="B90" s="66" t="s">
        <v>1131</v>
      </c>
      <c r="C90" s="10">
        <v>51.6</v>
      </c>
      <c r="G90" s="10" t="s">
        <v>229</v>
      </c>
    </row>
    <row r="91" spans="1:7" x14ac:dyDescent="0.3">
      <c r="A91" s="10">
        <v>90</v>
      </c>
      <c r="B91" s="66" t="s">
        <v>1128</v>
      </c>
      <c r="C91" s="10">
        <v>0.41</v>
      </c>
      <c r="G91" s="10" t="s">
        <v>229</v>
      </c>
    </row>
    <row r="92" spans="1:7" x14ac:dyDescent="0.3">
      <c r="A92" s="10">
        <v>91</v>
      </c>
      <c r="B92" s="66" t="s">
        <v>1148</v>
      </c>
      <c r="C92" s="10">
        <v>44.2</v>
      </c>
      <c r="G92" s="10" t="s">
        <v>229</v>
      </c>
    </row>
    <row r="93" spans="1:7" x14ac:dyDescent="0.3">
      <c r="A93" s="10">
        <v>92</v>
      </c>
      <c r="B93" s="66" t="s">
        <v>1145</v>
      </c>
      <c r="C93" s="10">
        <v>-1</v>
      </c>
      <c r="G93" s="10" t="s">
        <v>229</v>
      </c>
    </row>
    <row r="94" spans="1:7" x14ac:dyDescent="0.3">
      <c r="A94" s="10">
        <v>93</v>
      </c>
      <c r="B94" s="66" t="s">
        <v>1142</v>
      </c>
      <c r="C94" s="10">
        <v>95.6</v>
      </c>
      <c r="G94" s="10" t="s">
        <v>229</v>
      </c>
    </row>
    <row r="95" spans="1:7" x14ac:dyDescent="0.3">
      <c r="A95" s="10">
        <v>94</v>
      </c>
      <c r="B95" s="66" t="s">
        <v>1139</v>
      </c>
      <c r="C95" s="10">
        <v>16.5</v>
      </c>
      <c r="G95" s="10" t="s">
        <v>229</v>
      </c>
    </row>
    <row r="96" spans="1:7" x14ac:dyDescent="0.3">
      <c r="A96" s="10">
        <v>95</v>
      </c>
      <c r="B96" s="66" t="s">
        <v>1136</v>
      </c>
      <c r="C96" s="10">
        <v>34.799999999999997</v>
      </c>
      <c r="G96" s="10" t="s">
        <v>229</v>
      </c>
    </row>
    <row r="97" spans="1:7" x14ac:dyDescent="0.3">
      <c r="A97" s="10">
        <v>96</v>
      </c>
      <c r="B97" s="66" t="s">
        <v>1133</v>
      </c>
      <c r="C97" s="10">
        <v>34.200000000000003</v>
      </c>
      <c r="G97" s="10" t="s">
        <v>229</v>
      </c>
    </row>
    <row r="98" spans="1:7" x14ac:dyDescent="0.3">
      <c r="A98" s="10">
        <v>97</v>
      </c>
      <c r="B98" s="66" t="s">
        <v>1130</v>
      </c>
      <c r="C98" s="10">
        <v>0.42399999999999999</v>
      </c>
      <c r="G98" s="10" t="s">
        <v>229</v>
      </c>
    </row>
    <row r="99" spans="1:7" x14ac:dyDescent="0.3">
      <c r="A99" s="10">
        <v>98</v>
      </c>
      <c r="B99" s="66" t="s">
        <v>1127</v>
      </c>
      <c r="C99" s="10">
        <v>1.97</v>
      </c>
      <c r="G99" s="10" t="s">
        <v>229</v>
      </c>
    </row>
    <row r="100" spans="1:7" x14ac:dyDescent="0.3">
      <c r="A100" s="10">
        <v>99</v>
      </c>
      <c r="B100" s="66" t="s">
        <v>1147</v>
      </c>
      <c r="C100" s="10">
        <v>-1</v>
      </c>
      <c r="G100" s="10" t="s">
        <v>229</v>
      </c>
    </row>
    <row r="101" spans="1:7" x14ac:dyDescent="0.3">
      <c r="A101" s="10">
        <v>100</v>
      </c>
      <c r="B101" s="66" t="s">
        <v>1144</v>
      </c>
      <c r="C101" s="10">
        <v>23.6</v>
      </c>
      <c r="G101" s="10" t="s">
        <v>229</v>
      </c>
    </row>
    <row r="102" spans="1:7" x14ac:dyDescent="0.3">
      <c r="A102" s="10">
        <v>101</v>
      </c>
      <c r="B102" s="66" t="s">
        <v>1141</v>
      </c>
      <c r="C102" s="10">
        <v>1</v>
      </c>
      <c r="G102" s="10" t="s">
        <v>229</v>
      </c>
    </row>
    <row r="103" spans="1:7" x14ac:dyDescent="0.3">
      <c r="A103" s="10">
        <v>102</v>
      </c>
      <c r="B103" s="66" t="s">
        <v>1138</v>
      </c>
      <c r="C103" s="10">
        <v>19.399999999999999</v>
      </c>
      <c r="G103" s="10" t="s">
        <v>229</v>
      </c>
    </row>
    <row r="104" spans="1:7" x14ac:dyDescent="0.3">
      <c r="A104" s="10">
        <v>103</v>
      </c>
      <c r="B104" s="66" t="s">
        <v>1135</v>
      </c>
      <c r="C104" s="10">
        <v>-1</v>
      </c>
      <c r="G104" s="10" t="s">
        <v>229</v>
      </c>
    </row>
    <row r="105" spans="1:7" x14ac:dyDescent="0.3">
      <c r="A105" s="10">
        <v>104</v>
      </c>
      <c r="B105" s="66" t="s">
        <v>1129</v>
      </c>
      <c r="C105" s="10">
        <v>-1</v>
      </c>
      <c r="G105" s="10" t="s">
        <v>229</v>
      </c>
    </row>
    <row r="106" spans="1:7" x14ac:dyDescent="0.3">
      <c r="A106" s="10">
        <v>105</v>
      </c>
      <c r="B106" s="66" t="s">
        <v>1132</v>
      </c>
      <c r="C106" s="10">
        <v>-1</v>
      </c>
      <c r="G106" s="10" t="s">
        <v>229</v>
      </c>
    </row>
    <row r="107" spans="1:7" x14ac:dyDescent="0.3">
      <c r="A107" s="10">
        <v>106</v>
      </c>
      <c r="B107" s="66" t="s">
        <v>1126</v>
      </c>
      <c r="C107" s="10">
        <v>18</v>
      </c>
      <c r="G107" s="10" t="s">
        <v>229</v>
      </c>
    </row>
    <row r="108" spans="1:7" x14ac:dyDescent="0.3">
      <c r="A108" s="10">
        <v>107</v>
      </c>
      <c r="B108" s="66" t="s">
        <v>1166</v>
      </c>
      <c r="C108" s="10">
        <v>11.6</v>
      </c>
      <c r="G108" s="10" t="s">
        <v>229</v>
      </c>
    </row>
    <row r="109" spans="1:7" x14ac:dyDescent="0.3">
      <c r="A109" s="10">
        <v>108</v>
      </c>
      <c r="B109" s="66" t="s">
        <v>1155</v>
      </c>
      <c r="C109" s="10">
        <v>-1</v>
      </c>
      <c r="G109" s="10" t="s">
        <v>229</v>
      </c>
    </row>
    <row r="110" spans="1:7" x14ac:dyDescent="0.3">
      <c r="A110" s="10">
        <v>109</v>
      </c>
      <c r="B110" s="66" t="s">
        <v>1165</v>
      </c>
      <c r="C110" s="10">
        <v>47.2</v>
      </c>
      <c r="G110" s="10" t="s">
        <v>229</v>
      </c>
    </row>
    <row r="111" spans="1:7" x14ac:dyDescent="0.3">
      <c r="A111" s="10">
        <v>110</v>
      </c>
      <c r="B111" s="66" t="s">
        <v>1154</v>
      </c>
      <c r="C111" s="10">
        <v>24.2</v>
      </c>
      <c r="G111" s="10" t="s">
        <v>229</v>
      </c>
    </row>
    <row r="112" spans="1:7" x14ac:dyDescent="0.3">
      <c r="A112" s="10">
        <v>111</v>
      </c>
      <c r="B112" s="66" t="s">
        <v>1153</v>
      </c>
      <c r="C112" s="10">
        <v>0.68</v>
      </c>
      <c r="G112" s="10" t="s">
        <v>229</v>
      </c>
    </row>
    <row r="113" spans="1:7" x14ac:dyDescent="0.3">
      <c r="A113" s="10">
        <v>112</v>
      </c>
      <c r="B113" s="66" t="s">
        <v>1164</v>
      </c>
      <c r="C113" s="10">
        <v>12.6</v>
      </c>
      <c r="G113" s="10" t="s">
        <v>229</v>
      </c>
    </row>
    <row r="114" spans="1:7" x14ac:dyDescent="0.3">
      <c r="A114" s="10">
        <v>113</v>
      </c>
      <c r="B114" s="66" t="s">
        <v>1163</v>
      </c>
      <c r="C114" s="10">
        <v>4.0999999999999996</v>
      </c>
      <c r="G114" s="10" t="s">
        <v>229</v>
      </c>
    </row>
    <row r="115" spans="1:7" x14ac:dyDescent="0.3">
      <c r="A115" s="10">
        <v>114</v>
      </c>
      <c r="B115" s="66" t="s">
        <v>1162</v>
      </c>
      <c r="C115" s="10">
        <v>0.64</v>
      </c>
      <c r="G115" s="10" t="s">
        <v>229</v>
      </c>
    </row>
    <row r="116" spans="1:7" x14ac:dyDescent="0.3">
      <c r="A116" s="10">
        <v>115</v>
      </c>
      <c r="B116" s="66" t="s">
        <v>1152</v>
      </c>
      <c r="C116" s="10">
        <v>11</v>
      </c>
      <c r="G116" s="10" t="s">
        <v>229</v>
      </c>
    </row>
    <row r="117" spans="1:7" x14ac:dyDescent="0.3">
      <c r="A117" s="10">
        <v>116</v>
      </c>
      <c r="B117" s="66" t="s">
        <v>1151</v>
      </c>
      <c r="C117" s="10">
        <v>47.4</v>
      </c>
      <c r="G117" s="10" t="s">
        <v>229</v>
      </c>
    </row>
    <row r="118" spans="1:7" x14ac:dyDescent="0.3">
      <c r="A118" s="10">
        <v>117</v>
      </c>
      <c r="B118" s="66" t="s">
        <v>1150</v>
      </c>
      <c r="C118" s="10">
        <v>13.5</v>
      </c>
      <c r="G118" s="10" t="s">
        <v>229</v>
      </c>
    </row>
    <row r="119" spans="1:7" x14ac:dyDescent="0.3">
      <c r="A119" s="10">
        <v>118</v>
      </c>
      <c r="B119" s="66" t="s">
        <v>1149</v>
      </c>
      <c r="C119" s="10">
        <v>15.9</v>
      </c>
      <c r="G119" s="10" t="s">
        <v>229</v>
      </c>
    </row>
    <row r="120" spans="1:7" x14ac:dyDescent="0.3">
      <c r="A120" s="10">
        <v>119</v>
      </c>
      <c r="B120" s="66" t="s">
        <v>1171</v>
      </c>
      <c r="C120" s="10">
        <v>34.799999999999997</v>
      </c>
      <c r="G120" s="10" t="s">
        <v>229</v>
      </c>
    </row>
    <row r="121" spans="1:7" x14ac:dyDescent="0.3">
      <c r="A121" s="10">
        <v>120</v>
      </c>
      <c r="B121" s="66" t="s">
        <v>1170</v>
      </c>
      <c r="C121" s="10">
        <v>0.84</v>
      </c>
      <c r="G121" s="10" t="s">
        <v>229</v>
      </c>
    </row>
    <row r="122" spans="1:7" x14ac:dyDescent="0.3">
      <c r="A122" s="10">
        <v>121</v>
      </c>
      <c r="B122" s="66" t="s">
        <v>1169</v>
      </c>
      <c r="C122" s="10">
        <v>27.2</v>
      </c>
      <c r="G122" s="10" t="s">
        <v>229</v>
      </c>
    </row>
    <row r="123" spans="1:7" x14ac:dyDescent="0.3">
      <c r="A123" s="10">
        <v>122</v>
      </c>
      <c r="B123" s="66" t="s">
        <v>1172</v>
      </c>
      <c r="C123" s="10">
        <v>5.82</v>
      </c>
      <c r="G123" s="10" t="s">
        <v>229</v>
      </c>
    </row>
    <row r="124" spans="1:7" x14ac:dyDescent="0.3">
      <c r="A124" s="10">
        <v>123</v>
      </c>
      <c r="B124" s="66" t="s">
        <v>1167</v>
      </c>
      <c r="C124" s="10">
        <v>-1</v>
      </c>
      <c r="G124" s="10" t="s">
        <v>229</v>
      </c>
    </row>
    <row r="125" spans="1:7" x14ac:dyDescent="0.3">
      <c r="A125" s="10">
        <v>124</v>
      </c>
      <c r="B125" s="66" t="s">
        <v>1161</v>
      </c>
      <c r="C125" s="10">
        <v>1.03</v>
      </c>
      <c r="G125" s="10" t="s">
        <v>229</v>
      </c>
    </row>
    <row r="126" spans="1:7" x14ac:dyDescent="0.3">
      <c r="A126" s="10">
        <v>125</v>
      </c>
      <c r="B126" s="66" t="s">
        <v>1160</v>
      </c>
      <c r="C126" s="10">
        <v>0.84</v>
      </c>
      <c r="G126" s="10" t="s">
        <v>229</v>
      </c>
    </row>
    <row r="127" spans="1:7" x14ac:dyDescent="0.3">
      <c r="A127" s="10">
        <v>126</v>
      </c>
      <c r="B127" s="66" t="s">
        <v>1158</v>
      </c>
      <c r="C127" s="10">
        <v>12.7</v>
      </c>
      <c r="G127" s="10" t="s">
        <v>229</v>
      </c>
    </row>
    <row r="128" spans="1:7" x14ac:dyDescent="0.3">
      <c r="A128" s="10">
        <v>127</v>
      </c>
      <c r="B128" s="66" t="s">
        <v>1173</v>
      </c>
      <c r="C128" s="10">
        <v>-1</v>
      </c>
      <c r="G128" s="10" t="s">
        <v>229</v>
      </c>
    </row>
    <row r="129" spans="1:7" x14ac:dyDescent="0.3">
      <c r="A129" s="10">
        <v>128</v>
      </c>
      <c r="B129" s="66" t="s">
        <v>1157</v>
      </c>
      <c r="C129" s="10">
        <v>-1</v>
      </c>
      <c r="G129" s="10" t="s">
        <v>229</v>
      </c>
    </row>
    <row r="130" spans="1:7" x14ac:dyDescent="0.3">
      <c r="A130" s="10">
        <v>129</v>
      </c>
      <c r="B130" s="66" t="s">
        <v>1156</v>
      </c>
      <c r="C130" s="10">
        <v>10.1</v>
      </c>
      <c r="G130" s="10" t="s">
        <v>229</v>
      </c>
    </row>
    <row r="131" spans="1:7" x14ac:dyDescent="0.3">
      <c r="A131" s="10">
        <v>130</v>
      </c>
      <c r="B131" s="66" t="s">
        <v>1120</v>
      </c>
      <c r="C131" s="10">
        <v>86.4</v>
      </c>
      <c r="G131" s="10" t="s">
        <v>229</v>
      </c>
    </row>
  </sheetData>
  <pageMargins left="0.70000000000000007" right="0.70000000000000007" top="0.78740157500000008" bottom="0.78740157500000008" header="0.30000000000000004" footer="0.30000000000000004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88C5-22B7-44AE-A727-486A81200652}">
  <dimension ref="A1:I208"/>
  <sheetViews>
    <sheetView topLeftCell="A4" workbookViewId="0"/>
  </sheetViews>
  <sheetFormatPr baseColWidth="10" defaultRowHeight="14.4" x14ac:dyDescent="0.3"/>
  <cols>
    <col min="1" max="1" width="11.5546875" style="78"/>
    <col min="2" max="2" width="13.33203125" style="78" customWidth="1"/>
    <col min="3" max="3" width="14.5546875" style="78" customWidth="1"/>
    <col min="4" max="4" width="11.5546875" style="80"/>
    <col min="5" max="5" width="11.5546875" style="78"/>
    <col min="6" max="6" width="18.109375" style="78" customWidth="1"/>
    <col min="7" max="7" width="12" style="78" customWidth="1"/>
    <col min="8" max="8" width="13.33203125" style="78" customWidth="1"/>
    <col min="9" max="16384" width="11.5546875" style="78"/>
  </cols>
  <sheetData>
    <row r="1" spans="1:9" x14ac:dyDescent="0.3">
      <c r="A1" s="78" t="s">
        <v>508</v>
      </c>
      <c r="B1" s="78" t="s">
        <v>507</v>
      </c>
      <c r="C1" s="78" t="s">
        <v>519</v>
      </c>
      <c r="D1" s="80" t="s">
        <v>518</v>
      </c>
      <c r="E1" s="78" t="s">
        <v>517</v>
      </c>
      <c r="F1" s="78" t="s">
        <v>516</v>
      </c>
      <c r="G1" s="78" t="s">
        <v>1031</v>
      </c>
      <c r="H1" s="78" t="s">
        <v>1030</v>
      </c>
      <c r="I1" s="78" t="s">
        <v>46</v>
      </c>
    </row>
    <row r="2" spans="1:9" x14ac:dyDescent="0.3">
      <c r="A2" s="78">
        <v>1</v>
      </c>
      <c r="B2" s="78" t="s">
        <v>369</v>
      </c>
      <c r="C2" s="78" t="s">
        <v>509</v>
      </c>
      <c r="D2" s="81">
        <v>45237</v>
      </c>
      <c r="E2" s="78">
        <v>1</v>
      </c>
      <c r="F2" s="78" t="b">
        <v>1</v>
      </c>
      <c r="G2" s="78" t="b">
        <v>1</v>
      </c>
      <c r="H2" s="78" t="b">
        <v>1</v>
      </c>
      <c r="I2" s="78">
        <v>1</v>
      </c>
    </row>
    <row r="3" spans="1:9" x14ac:dyDescent="0.3">
      <c r="A3" s="78">
        <v>2</v>
      </c>
      <c r="B3" s="78" t="s">
        <v>317</v>
      </c>
      <c r="C3" s="78" t="s">
        <v>509</v>
      </c>
      <c r="D3" s="81">
        <v>44885</v>
      </c>
      <c r="E3" s="78">
        <v>1</v>
      </c>
      <c r="F3" s="78" t="b">
        <v>1</v>
      </c>
      <c r="G3" s="78" t="b">
        <v>1</v>
      </c>
      <c r="H3" s="78" t="b">
        <v>1</v>
      </c>
      <c r="I3" s="78">
        <v>2</v>
      </c>
    </row>
    <row r="4" spans="1:9" x14ac:dyDescent="0.3">
      <c r="A4" s="78">
        <v>3</v>
      </c>
      <c r="B4" s="78" t="s">
        <v>320</v>
      </c>
      <c r="C4" s="78" t="s">
        <v>509</v>
      </c>
      <c r="D4" s="81">
        <v>44886</v>
      </c>
      <c r="E4" s="78">
        <v>1</v>
      </c>
      <c r="F4" s="78" t="b">
        <v>1</v>
      </c>
      <c r="G4" s="78" t="b">
        <v>1</v>
      </c>
      <c r="H4" s="78" t="b">
        <v>1</v>
      </c>
      <c r="I4" s="78">
        <v>3</v>
      </c>
    </row>
    <row r="5" spans="1:9" x14ac:dyDescent="0.3">
      <c r="A5" s="78">
        <v>4</v>
      </c>
      <c r="B5" s="78" t="s">
        <v>423</v>
      </c>
      <c r="C5" s="78" t="s">
        <v>509</v>
      </c>
      <c r="D5" s="81">
        <v>44889</v>
      </c>
      <c r="E5" s="78">
        <v>1</v>
      </c>
      <c r="F5" s="78" t="b">
        <v>1</v>
      </c>
      <c r="G5" s="78" t="b">
        <v>1</v>
      </c>
      <c r="H5" s="78" t="b">
        <v>1</v>
      </c>
      <c r="I5" s="78">
        <v>4</v>
      </c>
    </row>
    <row r="6" spans="1:9" x14ac:dyDescent="0.3">
      <c r="A6" s="78">
        <v>5</v>
      </c>
      <c r="B6" s="78" t="s">
        <v>377</v>
      </c>
      <c r="C6" s="78" t="s">
        <v>509</v>
      </c>
      <c r="D6" s="81">
        <v>44885</v>
      </c>
      <c r="E6" s="78">
        <v>1</v>
      </c>
      <c r="F6" s="78" t="b">
        <v>1</v>
      </c>
      <c r="G6" s="78" t="b">
        <v>1</v>
      </c>
      <c r="H6" s="78" t="b">
        <v>1</v>
      </c>
      <c r="I6" s="78">
        <v>5</v>
      </c>
    </row>
    <row r="7" spans="1:9" x14ac:dyDescent="0.3">
      <c r="A7" s="78">
        <v>6</v>
      </c>
      <c r="B7" s="78" t="s">
        <v>459</v>
      </c>
      <c r="C7" s="78" t="s">
        <v>509</v>
      </c>
      <c r="D7" s="81">
        <v>44817</v>
      </c>
      <c r="E7" s="78">
        <v>2</v>
      </c>
      <c r="F7" s="78" t="b">
        <v>1</v>
      </c>
      <c r="G7" s="78" t="b">
        <v>1</v>
      </c>
      <c r="H7" s="78" t="b">
        <v>1</v>
      </c>
      <c r="I7" s="78">
        <v>6</v>
      </c>
    </row>
    <row r="8" spans="1:9" x14ac:dyDescent="0.3">
      <c r="A8" s="78">
        <v>7</v>
      </c>
      <c r="B8" s="78" t="s">
        <v>380</v>
      </c>
      <c r="C8" s="78" t="s">
        <v>509</v>
      </c>
      <c r="D8" s="81">
        <v>44817</v>
      </c>
      <c r="E8" s="78">
        <v>2</v>
      </c>
      <c r="F8" s="78" t="b">
        <v>1</v>
      </c>
      <c r="G8" s="78" t="b">
        <v>1</v>
      </c>
      <c r="H8" s="78" t="b">
        <v>1</v>
      </c>
      <c r="I8" s="78">
        <v>7</v>
      </c>
    </row>
    <row r="9" spans="1:9" x14ac:dyDescent="0.3">
      <c r="A9" s="78">
        <v>8</v>
      </c>
      <c r="B9" s="78" t="s">
        <v>430</v>
      </c>
      <c r="C9" s="78" t="s">
        <v>509</v>
      </c>
      <c r="D9" s="81">
        <v>44817</v>
      </c>
      <c r="E9" s="78">
        <v>2</v>
      </c>
      <c r="F9" s="78" t="b">
        <v>1</v>
      </c>
      <c r="G9" s="78" t="b">
        <v>1</v>
      </c>
      <c r="H9" s="78" t="b">
        <v>1</v>
      </c>
      <c r="I9" s="78">
        <v>8</v>
      </c>
    </row>
    <row r="10" spans="1:9" x14ac:dyDescent="0.3">
      <c r="A10" s="78">
        <v>9</v>
      </c>
      <c r="B10" s="78" t="s">
        <v>444</v>
      </c>
      <c r="C10" s="78" t="s">
        <v>509</v>
      </c>
      <c r="D10" s="81">
        <v>44898</v>
      </c>
      <c r="E10" s="78">
        <v>3</v>
      </c>
      <c r="F10" s="78" t="b">
        <v>1</v>
      </c>
      <c r="G10" s="78" t="b">
        <v>1</v>
      </c>
      <c r="H10" s="78" t="b">
        <v>1</v>
      </c>
      <c r="I10" s="78">
        <v>9</v>
      </c>
    </row>
    <row r="11" spans="1:9" x14ac:dyDescent="0.3">
      <c r="A11" s="78">
        <v>10</v>
      </c>
      <c r="B11" s="78" t="s">
        <v>419</v>
      </c>
      <c r="C11" s="78" t="s">
        <v>509</v>
      </c>
      <c r="D11" s="81">
        <v>44900</v>
      </c>
      <c r="E11" s="78">
        <v>3</v>
      </c>
      <c r="F11" s="78" t="b">
        <v>1</v>
      </c>
      <c r="G11" s="78" t="b">
        <v>1</v>
      </c>
      <c r="H11" s="78" t="b">
        <v>1</v>
      </c>
      <c r="I11" s="78">
        <v>10</v>
      </c>
    </row>
    <row r="12" spans="1:9" x14ac:dyDescent="0.3">
      <c r="A12" s="78">
        <v>11</v>
      </c>
      <c r="B12" s="78" t="s">
        <v>420</v>
      </c>
      <c r="C12" s="78" t="s">
        <v>509</v>
      </c>
      <c r="D12" s="81">
        <v>44964</v>
      </c>
      <c r="E12" s="78">
        <v>3</v>
      </c>
      <c r="F12" s="78" t="b">
        <v>1</v>
      </c>
      <c r="G12" s="78" t="b">
        <v>1</v>
      </c>
      <c r="H12" s="78" t="b">
        <v>1</v>
      </c>
      <c r="I12" s="78">
        <v>11</v>
      </c>
    </row>
    <row r="13" spans="1:9" x14ac:dyDescent="0.3">
      <c r="A13" s="78">
        <v>12</v>
      </c>
      <c r="B13" s="78" t="s">
        <v>418</v>
      </c>
      <c r="C13" s="78" t="s">
        <v>509</v>
      </c>
      <c r="D13" s="81">
        <v>44914</v>
      </c>
      <c r="E13" s="78">
        <v>3</v>
      </c>
      <c r="F13" s="78" t="b">
        <v>1</v>
      </c>
      <c r="G13" s="78" t="b">
        <v>1</v>
      </c>
      <c r="H13" s="78" t="b">
        <v>1</v>
      </c>
      <c r="I13" s="78">
        <v>12</v>
      </c>
    </row>
    <row r="14" spans="1:9" x14ac:dyDescent="0.3">
      <c r="A14" s="78">
        <v>13</v>
      </c>
      <c r="B14" s="78" t="s">
        <v>421</v>
      </c>
      <c r="C14" s="78" t="s">
        <v>509</v>
      </c>
      <c r="D14" s="81">
        <v>44566</v>
      </c>
      <c r="E14" s="78">
        <v>3</v>
      </c>
      <c r="F14" s="78" t="b">
        <v>1</v>
      </c>
      <c r="G14" s="78" t="b">
        <v>1</v>
      </c>
      <c r="H14" s="78" t="b">
        <v>1</v>
      </c>
      <c r="I14" s="78">
        <v>13</v>
      </c>
    </row>
    <row r="15" spans="1:9" x14ac:dyDescent="0.3">
      <c r="A15" s="78">
        <v>14</v>
      </c>
      <c r="B15" s="78" t="s">
        <v>416</v>
      </c>
      <c r="C15" s="78" t="s">
        <v>509</v>
      </c>
      <c r="D15" s="81">
        <v>44956</v>
      </c>
      <c r="E15" s="78">
        <v>3</v>
      </c>
      <c r="F15" s="78" t="b">
        <v>1</v>
      </c>
      <c r="G15" s="78" t="b">
        <v>1</v>
      </c>
      <c r="H15" s="78" t="b">
        <v>1</v>
      </c>
      <c r="I15" s="78">
        <v>14</v>
      </c>
    </row>
    <row r="16" spans="1:9" x14ac:dyDescent="0.3">
      <c r="A16" s="78">
        <v>15</v>
      </c>
      <c r="B16" s="78" t="s">
        <v>424</v>
      </c>
      <c r="C16" s="78" t="s">
        <v>509</v>
      </c>
      <c r="D16" s="81">
        <v>44900</v>
      </c>
      <c r="E16" s="78">
        <v>3</v>
      </c>
      <c r="F16" s="78" t="b">
        <v>1</v>
      </c>
      <c r="G16" s="78" t="b">
        <v>1</v>
      </c>
      <c r="H16" s="78" t="b">
        <v>1</v>
      </c>
      <c r="I16" s="78">
        <v>15</v>
      </c>
    </row>
    <row r="17" spans="1:9" x14ac:dyDescent="0.3">
      <c r="A17" s="78">
        <v>16</v>
      </c>
      <c r="B17" s="78" t="s">
        <v>414</v>
      </c>
      <c r="C17" s="78" t="s">
        <v>509</v>
      </c>
      <c r="D17" s="81">
        <v>44927</v>
      </c>
      <c r="E17" s="78">
        <v>3</v>
      </c>
      <c r="F17" s="78" t="b">
        <v>1</v>
      </c>
      <c r="G17" s="78" t="b">
        <v>1</v>
      </c>
      <c r="H17" s="78" t="b">
        <v>1</v>
      </c>
      <c r="I17" s="78">
        <v>16</v>
      </c>
    </row>
    <row r="18" spans="1:9" x14ac:dyDescent="0.3">
      <c r="A18" s="78">
        <v>17</v>
      </c>
      <c r="B18" s="78" t="s">
        <v>426</v>
      </c>
      <c r="C18" s="78" t="s">
        <v>509</v>
      </c>
      <c r="D18" s="81">
        <v>44899</v>
      </c>
      <c r="E18" s="78">
        <v>3</v>
      </c>
      <c r="F18" s="78" t="b">
        <v>1</v>
      </c>
      <c r="G18" s="78" t="b">
        <v>1</v>
      </c>
      <c r="H18" s="78" t="b">
        <v>1</v>
      </c>
      <c r="I18" s="78">
        <v>17</v>
      </c>
    </row>
    <row r="19" spans="1:9" x14ac:dyDescent="0.3">
      <c r="A19" s="78">
        <v>18</v>
      </c>
      <c r="B19" s="78" t="s">
        <v>427</v>
      </c>
      <c r="C19" s="78" t="s">
        <v>509</v>
      </c>
      <c r="D19" s="81">
        <v>44899</v>
      </c>
      <c r="E19" s="78">
        <v>3</v>
      </c>
      <c r="F19" s="78" t="b">
        <v>1</v>
      </c>
      <c r="G19" s="78" t="b">
        <v>1</v>
      </c>
      <c r="H19" s="78" t="b">
        <v>1</v>
      </c>
      <c r="I19" s="78">
        <v>18</v>
      </c>
    </row>
    <row r="20" spans="1:9" x14ac:dyDescent="0.3">
      <c r="A20" s="78">
        <v>19</v>
      </c>
      <c r="B20" s="78" t="s">
        <v>445</v>
      </c>
      <c r="C20" s="78" t="s">
        <v>509</v>
      </c>
      <c r="D20" s="81">
        <v>44899</v>
      </c>
      <c r="E20" s="78">
        <v>3</v>
      </c>
      <c r="F20" s="78" t="b">
        <v>1</v>
      </c>
      <c r="G20" s="78" t="b">
        <v>1</v>
      </c>
      <c r="H20" s="78" t="b">
        <v>1</v>
      </c>
      <c r="I20" s="78">
        <v>19</v>
      </c>
    </row>
    <row r="21" spans="1:9" x14ac:dyDescent="0.3">
      <c r="A21" s="78">
        <v>20</v>
      </c>
      <c r="B21" s="78" t="s">
        <v>326</v>
      </c>
      <c r="C21" s="78" t="s">
        <v>509</v>
      </c>
      <c r="D21" s="81">
        <v>44903</v>
      </c>
      <c r="E21" s="78">
        <v>3</v>
      </c>
      <c r="F21" s="78" t="b">
        <v>1</v>
      </c>
      <c r="G21" s="78" t="b">
        <v>1</v>
      </c>
      <c r="H21" s="78" t="b">
        <v>1</v>
      </c>
      <c r="I21" s="78">
        <v>20</v>
      </c>
    </row>
    <row r="22" spans="1:9" x14ac:dyDescent="0.3">
      <c r="A22" s="78">
        <v>21</v>
      </c>
      <c r="B22" s="78" t="s">
        <v>415</v>
      </c>
      <c r="C22" s="78" t="s">
        <v>509</v>
      </c>
      <c r="D22" s="81">
        <v>44913</v>
      </c>
      <c r="E22" s="78">
        <v>3</v>
      </c>
      <c r="F22" s="78" t="b">
        <v>1</v>
      </c>
      <c r="G22" s="78" t="b">
        <v>1</v>
      </c>
      <c r="H22" s="78" t="b">
        <v>1</v>
      </c>
      <c r="I22" s="78">
        <v>21</v>
      </c>
    </row>
    <row r="23" spans="1:9" x14ac:dyDescent="0.3">
      <c r="A23" s="78">
        <v>22</v>
      </c>
      <c r="B23" s="78" t="s">
        <v>425</v>
      </c>
      <c r="C23" s="78" t="s">
        <v>509</v>
      </c>
      <c r="D23" s="81">
        <v>44935</v>
      </c>
      <c r="E23" s="78">
        <v>3</v>
      </c>
      <c r="F23" s="78" t="b">
        <v>1</v>
      </c>
      <c r="G23" s="78" t="b">
        <v>1</v>
      </c>
      <c r="H23" s="78" t="b">
        <v>1</v>
      </c>
      <c r="I23" s="78">
        <v>22</v>
      </c>
    </row>
    <row r="24" spans="1:9" x14ac:dyDescent="0.3">
      <c r="A24" s="78">
        <v>23</v>
      </c>
      <c r="B24" s="78" t="s">
        <v>443</v>
      </c>
      <c r="C24" s="78" t="s">
        <v>509</v>
      </c>
      <c r="D24" s="81">
        <v>44912</v>
      </c>
      <c r="E24" s="78">
        <v>3</v>
      </c>
      <c r="F24" s="78" t="b">
        <v>1</v>
      </c>
      <c r="G24" s="78" t="b">
        <v>1</v>
      </c>
      <c r="H24" s="78" t="b">
        <v>1</v>
      </c>
      <c r="I24" s="78">
        <v>23</v>
      </c>
    </row>
    <row r="25" spans="1:9" x14ac:dyDescent="0.3">
      <c r="A25" s="78">
        <v>24</v>
      </c>
      <c r="B25" s="78" t="s">
        <v>422</v>
      </c>
      <c r="C25" s="78" t="s">
        <v>509</v>
      </c>
      <c r="D25" s="81">
        <v>44904</v>
      </c>
      <c r="E25" s="78">
        <v>3</v>
      </c>
      <c r="F25" s="78" t="b">
        <v>1</v>
      </c>
      <c r="G25" s="78" t="b">
        <v>1</v>
      </c>
      <c r="H25" s="78" t="b">
        <v>1</v>
      </c>
      <c r="I25" s="78">
        <v>24</v>
      </c>
    </row>
    <row r="26" spans="1:9" x14ac:dyDescent="0.3">
      <c r="A26" s="78">
        <v>25</v>
      </c>
      <c r="B26" s="78" t="s">
        <v>264</v>
      </c>
      <c r="C26" s="78" t="s">
        <v>509</v>
      </c>
      <c r="D26" s="81">
        <v>44956</v>
      </c>
      <c r="E26" s="78">
        <v>4</v>
      </c>
      <c r="F26" s="78" t="b">
        <v>1</v>
      </c>
      <c r="G26" s="78" t="b">
        <v>1</v>
      </c>
      <c r="H26" s="78" t="b">
        <v>1</v>
      </c>
      <c r="I26" s="78">
        <v>25</v>
      </c>
    </row>
    <row r="27" spans="1:9" x14ac:dyDescent="0.3">
      <c r="A27" s="78">
        <v>26</v>
      </c>
      <c r="B27" s="78" t="s">
        <v>264</v>
      </c>
      <c r="C27" s="78" t="s">
        <v>229</v>
      </c>
      <c r="D27" s="81">
        <v>44956</v>
      </c>
      <c r="E27" s="78">
        <v>4</v>
      </c>
      <c r="F27" s="78" t="b">
        <v>1</v>
      </c>
      <c r="G27" s="78" t="b">
        <v>0</v>
      </c>
      <c r="H27" s="78" t="b">
        <v>0</v>
      </c>
      <c r="I27" s="78">
        <v>26</v>
      </c>
    </row>
    <row r="28" spans="1:9" x14ac:dyDescent="0.3">
      <c r="A28" s="78">
        <v>27</v>
      </c>
      <c r="B28" s="78" t="s">
        <v>262</v>
      </c>
      <c r="C28" s="78" t="s">
        <v>509</v>
      </c>
      <c r="D28" s="81">
        <v>44914</v>
      </c>
      <c r="E28" s="78">
        <v>4</v>
      </c>
      <c r="F28" s="78" t="b">
        <v>1</v>
      </c>
      <c r="G28" s="78" t="b">
        <v>1</v>
      </c>
      <c r="H28" s="78" t="b">
        <v>1</v>
      </c>
      <c r="I28" s="78">
        <v>27</v>
      </c>
    </row>
    <row r="29" spans="1:9" x14ac:dyDescent="0.3">
      <c r="A29" s="78">
        <v>28</v>
      </c>
      <c r="B29" s="78" t="s">
        <v>261</v>
      </c>
      <c r="C29" s="78" t="s">
        <v>229</v>
      </c>
      <c r="D29" s="81">
        <v>44927</v>
      </c>
      <c r="E29" s="78">
        <v>4</v>
      </c>
      <c r="F29" s="78" t="b">
        <v>1</v>
      </c>
      <c r="G29" s="78" t="b">
        <v>1</v>
      </c>
      <c r="H29" s="78" t="b">
        <v>1</v>
      </c>
      <c r="I29" s="78">
        <v>28</v>
      </c>
    </row>
    <row r="30" spans="1:9" x14ac:dyDescent="0.3">
      <c r="A30" s="78">
        <v>29</v>
      </c>
      <c r="B30" s="78" t="s">
        <v>277</v>
      </c>
      <c r="C30" s="78" t="s">
        <v>509</v>
      </c>
      <c r="D30" s="81">
        <v>44964</v>
      </c>
      <c r="E30" s="78">
        <v>4</v>
      </c>
      <c r="F30" s="78" t="b">
        <v>1</v>
      </c>
      <c r="G30" s="78" t="b">
        <v>1</v>
      </c>
      <c r="H30" s="78" t="b">
        <v>1</v>
      </c>
      <c r="I30" s="78">
        <v>29</v>
      </c>
    </row>
    <row r="31" spans="1:9" x14ac:dyDescent="0.3">
      <c r="A31" s="78">
        <v>30</v>
      </c>
      <c r="B31" s="78" t="s">
        <v>267</v>
      </c>
      <c r="C31" s="78" t="s">
        <v>509</v>
      </c>
      <c r="D31" s="81">
        <v>44913</v>
      </c>
      <c r="E31" s="78">
        <v>4</v>
      </c>
      <c r="F31" s="78" t="b">
        <v>1</v>
      </c>
      <c r="G31" s="78" t="b">
        <v>1</v>
      </c>
      <c r="H31" s="78" t="b">
        <v>1</v>
      </c>
      <c r="I31" s="78">
        <v>30</v>
      </c>
    </row>
    <row r="32" spans="1:9" x14ac:dyDescent="0.3">
      <c r="A32" s="78">
        <v>31</v>
      </c>
      <c r="B32" s="78" t="s">
        <v>277</v>
      </c>
      <c r="C32" s="78" t="s">
        <v>229</v>
      </c>
      <c r="D32" s="81">
        <v>44964</v>
      </c>
      <c r="E32" s="78">
        <v>4</v>
      </c>
      <c r="F32" s="78" t="b">
        <v>1</v>
      </c>
      <c r="G32" s="78" t="b">
        <v>0</v>
      </c>
      <c r="H32" s="78" t="b">
        <v>0</v>
      </c>
      <c r="I32" s="78">
        <v>31</v>
      </c>
    </row>
    <row r="33" spans="1:9" x14ac:dyDescent="0.3">
      <c r="A33" s="78">
        <v>32</v>
      </c>
      <c r="B33" s="78" t="s">
        <v>278</v>
      </c>
      <c r="C33" s="78" t="s">
        <v>229</v>
      </c>
      <c r="D33" s="81">
        <v>44566</v>
      </c>
      <c r="E33" s="78">
        <v>4</v>
      </c>
      <c r="F33" s="78" t="b">
        <v>1</v>
      </c>
      <c r="G33" s="78" t="b">
        <v>1</v>
      </c>
      <c r="H33" s="78" t="b">
        <v>1</v>
      </c>
      <c r="I33" s="78">
        <v>32</v>
      </c>
    </row>
    <row r="34" spans="1:9" x14ac:dyDescent="0.3">
      <c r="A34" s="78">
        <v>33</v>
      </c>
      <c r="B34" s="78" t="s">
        <v>273</v>
      </c>
      <c r="C34" s="78" t="s">
        <v>229</v>
      </c>
      <c r="D34" s="81">
        <v>44912</v>
      </c>
      <c r="E34" s="78">
        <v>4</v>
      </c>
      <c r="F34" s="78" t="b">
        <v>1</v>
      </c>
      <c r="G34" s="78" t="b">
        <v>1</v>
      </c>
      <c r="H34" s="78" t="b">
        <v>1</v>
      </c>
      <c r="I34" s="78">
        <v>33</v>
      </c>
    </row>
    <row r="35" spans="1:9" x14ac:dyDescent="0.3">
      <c r="A35" s="78">
        <v>34</v>
      </c>
      <c r="B35" s="78" t="s">
        <v>288</v>
      </c>
      <c r="C35" s="78" t="s">
        <v>229</v>
      </c>
      <c r="D35" s="81">
        <v>44935</v>
      </c>
      <c r="E35" s="78">
        <v>4</v>
      </c>
      <c r="F35" s="78" t="b">
        <v>1</v>
      </c>
      <c r="G35" s="78" t="b">
        <v>1</v>
      </c>
      <c r="H35" s="78" t="b">
        <v>1</v>
      </c>
      <c r="I35" s="78">
        <v>34</v>
      </c>
    </row>
    <row r="36" spans="1:9" x14ac:dyDescent="0.3">
      <c r="A36" s="78">
        <v>35</v>
      </c>
      <c r="B36" s="78" t="s">
        <v>267</v>
      </c>
      <c r="C36" s="78" t="s">
        <v>229</v>
      </c>
      <c r="D36" s="81">
        <v>44579</v>
      </c>
      <c r="E36" s="78">
        <v>4</v>
      </c>
      <c r="F36" s="78" t="b">
        <v>1</v>
      </c>
      <c r="G36" s="78" t="b">
        <v>0</v>
      </c>
      <c r="H36" s="78" t="b">
        <v>0</v>
      </c>
      <c r="I36" s="78">
        <v>35</v>
      </c>
    </row>
    <row r="37" spans="1:9" x14ac:dyDescent="0.3">
      <c r="A37" s="78">
        <v>36</v>
      </c>
      <c r="B37" s="78" t="s">
        <v>261</v>
      </c>
      <c r="C37" s="78" t="s">
        <v>509</v>
      </c>
      <c r="D37" s="81">
        <v>44927</v>
      </c>
      <c r="E37" s="78">
        <v>4</v>
      </c>
      <c r="F37" s="78" t="b">
        <v>1</v>
      </c>
      <c r="G37" s="78" t="b">
        <v>0</v>
      </c>
      <c r="H37" s="78" t="b">
        <v>0</v>
      </c>
      <c r="I37" s="78">
        <v>36</v>
      </c>
    </row>
    <row r="38" spans="1:9" x14ac:dyDescent="0.3">
      <c r="A38" s="78">
        <v>37</v>
      </c>
      <c r="B38" s="78" t="s">
        <v>270</v>
      </c>
      <c r="C38" s="78" t="s">
        <v>509</v>
      </c>
      <c r="D38" s="81">
        <v>44914</v>
      </c>
      <c r="E38" s="78">
        <v>4</v>
      </c>
      <c r="F38" s="78" t="b">
        <v>1</v>
      </c>
      <c r="G38" s="78" t="b">
        <v>1</v>
      </c>
      <c r="H38" s="78" t="b">
        <v>1</v>
      </c>
      <c r="I38" s="78">
        <v>37</v>
      </c>
    </row>
    <row r="39" spans="1:9" x14ac:dyDescent="0.3">
      <c r="A39" s="78">
        <v>38</v>
      </c>
      <c r="B39" s="78" t="s">
        <v>270</v>
      </c>
      <c r="C39" s="78" t="s">
        <v>229</v>
      </c>
      <c r="D39" s="81">
        <v>44914</v>
      </c>
      <c r="E39" s="78">
        <v>4</v>
      </c>
      <c r="F39" s="78" t="b">
        <v>1</v>
      </c>
      <c r="G39" s="78" t="b">
        <v>0</v>
      </c>
      <c r="H39" s="78" t="b">
        <v>0</v>
      </c>
      <c r="I39" s="78">
        <v>38</v>
      </c>
    </row>
    <row r="40" spans="1:9" x14ac:dyDescent="0.3">
      <c r="A40" s="78">
        <v>39</v>
      </c>
      <c r="B40" s="78" t="s">
        <v>288</v>
      </c>
      <c r="C40" s="78" t="s">
        <v>509</v>
      </c>
      <c r="D40" s="81">
        <v>44935</v>
      </c>
      <c r="E40" s="78">
        <v>4</v>
      </c>
      <c r="F40" s="78" t="b">
        <v>1</v>
      </c>
      <c r="G40" s="78" t="b">
        <v>0</v>
      </c>
      <c r="H40" s="78" t="b">
        <v>0</v>
      </c>
      <c r="I40" s="78">
        <v>39</v>
      </c>
    </row>
    <row r="41" spans="1:9" x14ac:dyDescent="0.3">
      <c r="A41" s="78">
        <v>40</v>
      </c>
      <c r="B41" s="78" t="s">
        <v>273</v>
      </c>
      <c r="C41" s="78" t="s">
        <v>509</v>
      </c>
      <c r="D41" s="81">
        <v>44912</v>
      </c>
      <c r="E41" s="78">
        <v>4</v>
      </c>
      <c r="F41" s="78" t="b">
        <v>1</v>
      </c>
      <c r="G41" s="78" t="b">
        <v>0</v>
      </c>
      <c r="H41" s="78" t="b">
        <v>0</v>
      </c>
      <c r="I41" s="78">
        <v>40</v>
      </c>
    </row>
    <row r="42" spans="1:9" x14ac:dyDescent="0.3">
      <c r="A42" s="78">
        <v>41</v>
      </c>
      <c r="B42" s="78" t="s">
        <v>262</v>
      </c>
      <c r="C42" s="78" t="s">
        <v>229</v>
      </c>
      <c r="D42" s="81">
        <v>44913</v>
      </c>
      <c r="E42" s="78">
        <v>4</v>
      </c>
      <c r="F42" s="78" t="b">
        <v>1</v>
      </c>
      <c r="G42" s="78" t="b">
        <v>0</v>
      </c>
      <c r="H42" s="78" t="b">
        <v>0</v>
      </c>
      <c r="I42" s="78">
        <v>41</v>
      </c>
    </row>
    <row r="43" spans="1:9" x14ac:dyDescent="0.3">
      <c r="A43" s="78">
        <v>42</v>
      </c>
      <c r="B43" s="78" t="s">
        <v>265</v>
      </c>
      <c r="C43" s="78" t="s">
        <v>509</v>
      </c>
      <c r="D43" s="81">
        <v>44942</v>
      </c>
      <c r="E43" s="78">
        <v>4</v>
      </c>
      <c r="F43" s="78" t="b">
        <v>1</v>
      </c>
      <c r="G43" s="78" t="b">
        <v>1</v>
      </c>
      <c r="H43" s="78" t="b">
        <v>1</v>
      </c>
      <c r="I43" s="78">
        <v>42</v>
      </c>
    </row>
    <row r="44" spans="1:9" x14ac:dyDescent="0.3">
      <c r="A44" s="78">
        <v>43</v>
      </c>
      <c r="B44" s="78" t="s">
        <v>278</v>
      </c>
      <c r="C44" s="78" t="s">
        <v>509</v>
      </c>
      <c r="D44" s="81">
        <v>44566</v>
      </c>
      <c r="E44" s="78">
        <v>4</v>
      </c>
      <c r="F44" s="78" t="b">
        <v>1</v>
      </c>
      <c r="G44" s="78" t="b">
        <v>0</v>
      </c>
      <c r="H44" s="78" t="b">
        <v>0</v>
      </c>
      <c r="I44" s="78">
        <v>43</v>
      </c>
    </row>
    <row r="45" spans="1:9" x14ac:dyDescent="0.3">
      <c r="A45" s="78">
        <v>44</v>
      </c>
      <c r="B45" s="78" t="s">
        <v>265</v>
      </c>
      <c r="C45" s="78" t="s">
        <v>229</v>
      </c>
      <c r="D45" s="81">
        <v>44942</v>
      </c>
      <c r="E45" s="78">
        <v>4</v>
      </c>
      <c r="F45" s="78" t="b">
        <v>1</v>
      </c>
      <c r="G45" s="78" t="b">
        <v>0</v>
      </c>
      <c r="H45" s="78" t="b">
        <v>0</v>
      </c>
      <c r="I45" s="78">
        <v>44</v>
      </c>
    </row>
    <row r="46" spans="1:9" x14ac:dyDescent="0.3">
      <c r="A46" s="78">
        <v>45</v>
      </c>
      <c r="B46" s="78" t="s">
        <v>324</v>
      </c>
      <c r="C46" s="78" t="s">
        <v>229</v>
      </c>
      <c r="D46" s="81">
        <v>44902</v>
      </c>
      <c r="E46" s="78">
        <v>5</v>
      </c>
      <c r="F46" s="78" t="b">
        <v>1</v>
      </c>
      <c r="G46" s="78" t="b">
        <v>1</v>
      </c>
      <c r="H46" s="78" t="b">
        <v>1</v>
      </c>
      <c r="I46" s="78">
        <v>45</v>
      </c>
    </row>
    <row r="47" spans="1:9" x14ac:dyDescent="0.3">
      <c r="A47" s="78">
        <v>46</v>
      </c>
      <c r="B47" s="78" t="s">
        <v>285</v>
      </c>
      <c r="C47" s="78" t="s">
        <v>509</v>
      </c>
      <c r="D47" s="81">
        <v>44900</v>
      </c>
      <c r="E47" s="78">
        <v>5</v>
      </c>
      <c r="F47" s="78" t="b">
        <v>1</v>
      </c>
      <c r="G47" s="78" t="b">
        <v>1</v>
      </c>
      <c r="H47" s="78" t="b">
        <v>1</v>
      </c>
      <c r="I47" s="78">
        <v>46</v>
      </c>
    </row>
    <row r="48" spans="1:9" x14ac:dyDescent="0.3">
      <c r="A48" s="78">
        <v>47</v>
      </c>
      <c r="B48" s="78" t="s">
        <v>289</v>
      </c>
      <c r="C48" s="78" t="s">
        <v>509</v>
      </c>
      <c r="D48" s="81">
        <v>44899</v>
      </c>
      <c r="E48" s="78">
        <v>5</v>
      </c>
      <c r="F48" s="78" t="b">
        <v>1</v>
      </c>
      <c r="G48" s="78" t="b">
        <v>1</v>
      </c>
      <c r="H48" s="78" t="b">
        <v>1</v>
      </c>
      <c r="I48" s="78">
        <v>47</v>
      </c>
    </row>
    <row r="49" spans="1:9" x14ac:dyDescent="0.3">
      <c r="A49" s="78">
        <v>48</v>
      </c>
      <c r="B49" s="78" t="s">
        <v>268</v>
      </c>
      <c r="C49" s="78" t="s">
        <v>509</v>
      </c>
      <c r="D49" s="81">
        <v>44899</v>
      </c>
      <c r="E49" s="78">
        <v>5</v>
      </c>
      <c r="F49" s="78" t="b">
        <v>1</v>
      </c>
      <c r="G49" s="78" t="b">
        <v>1</v>
      </c>
      <c r="H49" s="78" t="b">
        <v>1</v>
      </c>
      <c r="I49" s="78">
        <v>48</v>
      </c>
    </row>
    <row r="50" spans="1:9" x14ac:dyDescent="0.3">
      <c r="A50" s="78">
        <v>49</v>
      </c>
      <c r="B50" s="78" t="s">
        <v>279</v>
      </c>
      <c r="C50" s="78" t="s">
        <v>229</v>
      </c>
      <c r="D50" s="81">
        <v>44904</v>
      </c>
      <c r="E50" s="78">
        <v>5</v>
      </c>
      <c r="F50" s="78" t="b">
        <v>1</v>
      </c>
      <c r="G50" s="78" t="b">
        <v>1</v>
      </c>
      <c r="H50" s="78" t="b">
        <v>1</v>
      </c>
      <c r="I50" s="78">
        <v>49</v>
      </c>
    </row>
    <row r="51" spans="1:9" x14ac:dyDescent="0.3">
      <c r="A51" s="78">
        <v>50</v>
      </c>
      <c r="B51" s="78" t="s">
        <v>289</v>
      </c>
      <c r="C51" s="78" t="s">
        <v>229</v>
      </c>
      <c r="D51" s="81">
        <v>44904</v>
      </c>
      <c r="E51" s="78">
        <v>5</v>
      </c>
      <c r="F51" s="78" t="b">
        <v>1</v>
      </c>
      <c r="G51" s="78" t="b">
        <v>0</v>
      </c>
      <c r="H51" s="78" t="b">
        <v>0</v>
      </c>
      <c r="I51" s="78">
        <v>50</v>
      </c>
    </row>
    <row r="52" spans="1:9" x14ac:dyDescent="0.3">
      <c r="A52" s="78">
        <v>51</v>
      </c>
      <c r="B52" s="78" t="s">
        <v>282</v>
      </c>
      <c r="C52" s="78" t="s">
        <v>229</v>
      </c>
      <c r="D52" s="81">
        <v>44899</v>
      </c>
      <c r="E52" s="78">
        <v>5</v>
      </c>
      <c r="F52" s="78" t="b">
        <v>1</v>
      </c>
      <c r="G52" s="78" t="b">
        <v>1</v>
      </c>
      <c r="H52" s="78" t="b">
        <v>1</v>
      </c>
      <c r="I52" s="78">
        <v>51</v>
      </c>
    </row>
    <row r="53" spans="1:9" x14ac:dyDescent="0.3">
      <c r="A53" s="78">
        <v>52</v>
      </c>
      <c r="B53" s="78" t="s">
        <v>274</v>
      </c>
      <c r="C53" s="78" t="s">
        <v>509</v>
      </c>
      <c r="D53" s="81">
        <v>44898</v>
      </c>
      <c r="E53" s="78">
        <v>5</v>
      </c>
      <c r="F53" s="78" t="b">
        <v>1</v>
      </c>
      <c r="G53" s="78" t="b">
        <v>1</v>
      </c>
      <c r="H53" s="78" t="b">
        <v>1</v>
      </c>
      <c r="I53" s="78">
        <v>52</v>
      </c>
    </row>
    <row r="54" spans="1:9" x14ac:dyDescent="0.3">
      <c r="A54" s="78">
        <v>53</v>
      </c>
      <c r="B54" s="78" t="s">
        <v>271</v>
      </c>
      <c r="C54" s="78" t="s">
        <v>509</v>
      </c>
      <c r="D54" s="81">
        <v>44900</v>
      </c>
      <c r="E54" s="78">
        <v>5</v>
      </c>
      <c r="F54" s="78" t="b">
        <v>1</v>
      </c>
      <c r="G54" s="78" t="b">
        <v>1</v>
      </c>
      <c r="H54" s="78" t="b">
        <v>1</v>
      </c>
      <c r="I54" s="78">
        <v>53</v>
      </c>
    </row>
    <row r="55" spans="1:9" x14ac:dyDescent="0.3">
      <c r="A55" s="78">
        <v>54</v>
      </c>
      <c r="B55" s="78" t="s">
        <v>291</v>
      </c>
      <c r="C55" s="78" t="s">
        <v>229</v>
      </c>
      <c r="D55" s="81">
        <v>44899</v>
      </c>
      <c r="E55" s="78">
        <v>5</v>
      </c>
      <c r="F55" s="78" t="b">
        <v>1</v>
      </c>
      <c r="G55" s="78" t="b">
        <v>1</v>
      </c>
      <c r="H55" s="78" t="b">
        <v>1</v>
      </c>
      <c r="I55" s="78">
        <v>54</v>
      </c>
    </row>
    <row r="56" spans="1:9" x14ac:dyDescent="0.3">
      <c r="A56" s="78">
        <v>55</v>
      </c>
      <c r="B56" s="78" t="s">
        <v>324</v>
      </c>
      <c r="C56" s="78" t="s">
        <v>509</v>
      </c>
      <c r="D56" s="81">
        <v>44902</v>
      </c>
      <c r="E56" s="78">
        <v>5</v>
      </c>
      <c r="F56" s="78" t="b">
        <v>1</v>
      </c>
      <c r="G56" s="78" t="b">
        <v>0</v>
      </c>
      <c r="H56" s="78" t="b">
        <v>0</v>
      </c>
      <c r="I56" s="78">
        <v>55</v>
      </c>
    </row>
    <row r="57" spans="1:9" x14ac:dyDescent="0.3">
      <c r="A57" s="78">
        <v>56</v>
      </c>
      <c r="B57" s="78" t="s">
        <v>285</v>
      </c>
      <c r="C57" s="78" t="s">
        <v>229</v>
      </c>
      <c r="D57" s="81">
        <v>44900</v>
      </c>
      <c r="E57" s="78">
        <v>5</v>
      </c>
      <c r="F57" s="78" t="b">
        <v>1</v>
      </c>
      <c r="G57" s="78" t="b">
        <v>0</v>
      </c>
      <c r="H57" s="78" t="b">
        <v>0</v>
      </c>
      <c r="I57" s="78">
        <v>56</v>
      </c>
    </row>
    <row r="58" spans="1:9" x14ac:dyDescent="0.3">
      <c r="A58" s="78">
        <v>57</v>
      </c>
      <c r="B58" s="78" t="s">
        <v>279</v>
      </c>
      <c r="C58" s="78" t="s">
        <v>509</v>
      </c>
      <c r="D58" s="81">
        <v>44904</v>
      </c>
      <c r="E58" s="78">
        <v>5</v>
      </c>
      <c r="F58" s="78" t="b">
        <v>1</v>
      </c>
      <c r="G58" s="78" t="b">
        <v>0</v>
      </c>
      <c r="H58" s="78" t="b">
        <v>0</v>
      </c>
      <c r="I58" s="78">
        <v>57</v>
      </c>
    </row>
    <row r="59" spans="1:9" x14ac:dyDescent="0.3">
      <c r="A59" s="78">
        <v>58</v>
      </c>
      <c r="B59" s="78" t="s">
        <v>268</v>
      </c>
      <c r="C59" s="78" t="s">
        <v>229</v>
      </c>
      <c r="D59" s="81">
        <v>44899</v>
      </c>
      <c r="E59" s="78">
        <v>5</v>
      </c>
      <c r="F59" s="78" t="b">
        <v>1</v>
      </c>
      <c r="G59" s="78" t="b">
        <v>0</v>
      </c>
      <c r="H59" s="78" t="b">
        <v>0</v>
      </c>
      <c r="I59" s="78">
        <v>58</v>
      </c>
    </row>
    <row r="60" spans="1:9" x14ac:dyDescent="0.3">
      <c r="A60" s="78">
        <v>59</v>
      </c>
      <c r="B60" s="78" t="s">
        <v>271</v>
      </c>
      <c r="C60" s="78" t="s">
        <v>229</v>
      </c>
      <c r="D60" s="81">
        <v>44900</v>
      </c>
      <c r="E60" s="78">
        <v>5</v>
      </c>
      <c r="F60" s="78" t="b">
        <v>1</v>
      </c>
      <c r="G60" s="78" t="b">
        <v>0</v>
      </c>
      <c r="H60" s="78" t="b">
        <v>0</v>
      </c>
      <c r="I60" s="78">
        <v>59</v>
      </c>
    </row>
    <row r="61" spans="1:9" x14ac:dyDescent="0.3">
      <c r="A61" s="78">
        <v>60</v>
      </c>
      <c r="B61" s="78" t="s">
        <v>282</v>
      </c>
      <c r="C61" s="78" t="s">
        <v>509</v>
      </c>
      <c r="D61" s="81">
        <v>44899</v>
      </c>
      <c r="E61" s="78">
        <v>5</v>
      </c>
      <c r="F61" s="78" t="b">
        <v>1</v>
      </c>
      <c r="G61" s="78" t="b">
        <v>0</v>
      </c>
      <c r="H61" s="78" t="b">
        <v>0</v>
      </c>
      <c r="I61" s="78">
        <v>60</v>
      </c>
    </row>
    <row r="62" spans="1:9" x14ac:dyDescent="0.3">
      <c r="A62" s="78">
        <v>61</v>
      </c>
      <c r="B62" s="78" t="s">
        <v>274</v>
      </c>
      <c r="C62" s="78" t="s">
        <v>229</v>
      </c>
      <c r="D62" s="81">
        <v>44898</v>
      </c>
      <c r="E62" s="78">
        <v>5</v>
      </c>
      <c r="F62" s="78" t="b">
        <v>1</v>
      </c>
      <c r="G62" s="78" t="b">
        <v>0</v>
      </c>
      <c r="H62" s="78" t="b">
        <v>0</v>
      </c>
      <c r="I62" s="78">
        <v>61</v>
      </c>
    </row>
    <row r="63" spans="1:9" x14ac:dyDescent="0.3">
      <c r="A63" s="78">
        <v>62</v>
      </c>
      <c r="B63" s="78" t="s">
        <v>291</v>
      </c>
      <c r="C63" s="78" t="s">
        <v>509</v>
      </c>
      <c r="D63" s="81">
        <v>44899</v>
      </c>
      <c r="E63" s="78">
        <v>5</v>
      </c>
      <c r="F63" s="78" t="b">
        <v>1</v>
      </c>
      <c r="G63" s="78" t="b">
        <v>0</v>
      </c>
      <c r="H63" s="78" t="b">
        <v>0</v>
      </c>
      <c r="I63" s="78">
        <v>62</v>
      </c>
    </row>
    <row r="64" spans="1:9" x14ac:dyDescent="0.3">
      <c r="A64" s="78">
        <v>63</v>
      </c>
      <c r="B64" s="78" t="s">
        <v>297</v>
      </c>
      <c r="C64" s="78" t="s">
        <v>229</v>
      </c>
      <c r="D64" s="81">
        <v>44846</v>
      </c>
      <c r="E64" s="78">
        <v>6</v>
      </c>
      <c r="F64" s="78" t="b">
        <v>1</v>
      </c>
      <c r="G64" s="78" t="b">
        <v>1</v>
      </c>
      <c r="H64" s="78" t="b">
        <v>1</v>
      </c>
      <c r="I64" s="78">
        <v>63</v>
      </c>
    </row>
    <row r="65" spans="1:9" x14ac:dyDescent="0.3">
      <c r="A65" s="78">
        <v>64</v>
      </c>
      <c r="B65" s="78" t="s">
        <v>293</v>
      </c>
      <c r="C65" s="78" t="s">
        <v>229</v>
      </c>
      <c r="D65" s="81">
        <v>44846</v>
      </c>
      <c r="E65" s="78">
        <v>6</v>
      </c>
      <c r="F65" s="78" t="b">
        <v>1</v>
      </c>
      <c r="G65" s="78" t="b">
        <v>1</v>
      </c>
      <c r="H65" s="78" t="b">
        <v>1</v>
      </c>
      <c r="I65" s="78">
        <v>64</v>
      </c>
    </row>
    <row r="66" spans="1:9" x14ac:dyDescent="0.3">
      <c r="A66" s="78">
        <v>65</v>
      </c>
      <c r="B66" s="78" t="s">
        <v>428</v>
      </c>
      <c r="C66" s="78" t="s">
        <v>509</v>
      </c>
      <c r="D66" s="81">
        <v>44846</v>
      </c>
      <c r="E66" s="78">
        <v>6</v>
      </c>
      <c r="F66" s="78" t="b">
        <v>1</v>
      </c>
      <c r="G66" s="78" t="b">
        <v>1</v>
      </c>
      <c r="H66" s="78" t="b">
        <v>1</v>
      </c>
      <c r="I66" s="78">
        <v>65</v>
      </c>
    </row>
    <row r="67" spans="1:9" x14ac:dyDescent="0.3">
      <c r="A67" s="78">
        <v>66</v>
      </c>
      <c r="B67" s="78" t="s">
        <v>297</v>
      </c>
      <c r="C67" s="78" t="s">
        <v>509</v>
      </c>
      <c r="D67" s="81">
        <v>44846</v>
      </c>
      <c r="E67" s="78">
        <v>6</v>
      </c>
      <c r="F67" s="78" t="b">
        <v>1</v>
      </c>
      <c r="G67" s="78" t="b">
        <v>0</v>
      </c>
      <c r="H67" s="78" t="b">
        <v>0</v>
      </c>
      <c r="I67" s="78">
        <v>66</v>
      </c>
    </row>
    <row r="68" spans="1:9" x14ac:dyDescent="0.3">
      <c r="A68" s="78">
        <v>67</v>
      </c>
      <c r="B68" s="78" t="s">
        <v>448</v>
      </c>
      <c r="C68" s="78" t="s">
        <v>509</v>
      </c>
      <c r="D68" s="81">
        <v>44846</v>
      </c>
      <c r="E68" s="78">
        <v>6</v>
      </c>
      <c r="F68" s="78" t="b">
        <v>1</v>
      </c>
      <c r="G68" s="78" t="b">
        <v>1</v>
      </c>
      <c r="H68" s="78" t="b">
        <v>1</v>
      </c>
      <c r="I68" s="78">
        <v>67</v>
      </c>
    </row>
    <row r="69" spans="1:9" x14ac:dyDescent="0.3">
      <c r="A69" s="78">
        <v>68</v>
      </c>
      <c r="B69" s="78" t="s">
        <v>295</v>
      </c>
      <c r="C69" s="78" t="s">
        <v>509</v>
      </c>
      <c r="D69" s="81">
        <v>44846</v>
      </c>
      <c r="E69" s="78">
        <v>6</v>
      </c>
      <c r="F69" s="78" t="b">
        <v>1</v>
      </c>
      <c r="G69" s="78" t="b">
        <v>1</v>
      </c>
      <c r="H69" s="78" t="b">
        <v>1</v>
      </c>
      <c r="I69" s="78">
        <v>68</v>
      </c>
    </row>
    <row r="70" spans="1:9" x14ac:dyDescent="0.3">
      <c r="A70" s="78">
        <v>69</v>
      </c>
      <c r="B70" s="78" t="s">
        <v>295</v>
      </c>
      <c r="C70" s="78" t="s">
        <v>229</v>
      </c>
      <c r="D70" s="81">
        <v>44846</v>
      </c>
      <c r="E70" s="78">
        <v>6</v>
      </c>
      <c r="F70" s="78" t="b">
        <v>1</v>
      </c>
      <c r="G70" s="78" t="b">
        <v>0</v>
      </c>
      <c r="H70" s="78" t="b">
        <v>0</v>
      </c>
      <c r="I70" s="78">
        <v>69</v>
      </c>
    </row>
    <row r="71" spans="1:9" x14ac:dyDescent="0.3">
      <c r="A71" s="78">
        <v>70</v>
      </c>
      <c r="B71" s="78" t="s">
        <v>431</v>
      </c>
      <c r="C71" s="78" t="s">
        <v>509</v>
      </c>
      <c r="D71" s="81">
        <v>44846</v>
      </c>
      <c r="E71" s="78">
        <v>6</v>
      </c>
      <c r="F71" s="78" t="b">
        <v>1</v>
      </c>
      <c r="G71" s="78" t="b">
        <v>1</v>
      </c>
      <c r="H71" s="78" t="b">
        <v>1</v>
      </c>
      <c r="I71" s="78">
        <v>70</v>
      </c>
    </row>
    <row r="72" spans="1:9" x14ac:dyDescent="0.3">
      <c r="A72" s="78">
        <v>71</v>
      </c>
      <c r="B72" s="78" t="s">
        <v>428</v>
      </c>
      <c r="C72" s="78" t="s">
        <v>509</v>
      </c>
      <c r="D72" s="81">
        <v>44846</v>
      </c>
      <c r="E72" s="78">
        <v>6</v>
      </c>
      <c r="F72" s="78" t="b">
        <v>1</v>
      </c>
      <c r="G72" s="78" t="b">
        <v>0</v>
      </c>
      <c r="H72" s="78" t="b">
        <v>0</v>
      </c>
      <c r="I72" s="78">
        <v>71</v>
      </c>
    </row>
    <row r="73" spans="1:9" x14ac:dyDescent="0.3">
      <c r="A73" s="78">
        <v>72</v>
      </c>
      <c r="B73" s="78" t="s">
        <v>448</v>
      </c>
      <c r="C73" s="78" t="s">
        <v>229</v>
      </c>
      <c r="D73" s="81">
        <v>44846</v>
      </c>
      <c r="E73" s="78">
        <v>6</v>
      </c>
      <c r="F73" s="78" t="b">
        <v>1</v>
      </c>
      <c r="G73" s="78" t="b">
        <v>1</v>
      </c>
      <c r="H73" s="78" t="b">
        <v>1</v>
      </c>
      <c r="I73" s="78">
        <v>72</v>
      </c>
    </row>
    <row r="74" spans="1:9" x14ac:dyDescent="0.3">
      <c r="A74" s="78">
        <v>73</v>
      </c>
      <c r="B74" s="78" t="s">
        <v>431</v>
      </c>
      <c r="C74" s="78" t="s">
        <v>229</v>
      </c>
      <c r="D74" s="81">
        <v>44846</v>
      </c>
      <c r="E74" s="78">
        <v>6</v>
      </c>
      <c r="F74" s="78" t="b">
        <v>1</v>
      </c>
      <c r="G74" s="78" t="b">
        <v>1</v>
      </c>
      <c r="H74" s="78" t="b">
        <v>1</v>
      </c>
      <c r="I74" s="78">
        <v>73</v>
      </c>
    </row>
    <row r="75" spans="1:9" x14ac:dyDescent="0.3">
      <c r="A75" s="78">
        <v>74</v>
      </c>
      <c r="B75" s="78" t="s">
        <v>448</v>
      </c>
      <c r="C75" s="78" t="s">
        <v>509</v>
      </c>
      <c r="D75" s="81">
        <v>44846</v>
      </c>
      <c r="E75" s="78">
        <v>6</v>
      </c>
      <c r="F75" s="78" t="b">
        <v>1</v>
      </c>
      <c r="G75" s="78" t="b">
        <v>0</v>
      </c>
      <c r="H75" s="78" t="b">
        <v>0</v>
      </c>
      <c r="I75" s="78">
        <v>74</v>
      </c>
    </row>
    <row r="76" spans="1:9" x14ac:dyDescent="0.3">
      <c r="A76" s="78">
        <v>75</v>
      </c>
      <c r="B76" s="78" t="s">
        <v>293</v>
      </c>
      <c r="C76" s="78" t="s">
        <v>509</v>
      </c>
      <c r="D76" s="81">
        <v>44846</v>
      </c>
      <c r="E76" s="78">
        <v>6</v>
      </c>
      <c r="F76" s="78" t="b">
        <v>1</v>
      </c>
      <c r="G76" s="78" t="b">
        <v>0</v>
      </c>
      <c r="H76" s="78" t="b">
        <v>0</v>
      </c>
      <c r="I76" s="78">
        <v>75</v>
      </c>
    </row>
    <row r="77" spans="1:9" x14ac:dyDescent="0.3">
      <c r="A77" s="78">
        <v>76</v>
      </c>
      <c r="B77" s="78" t="s">
        <v>428</v>
      </c>
      <c r="C77" s="78" t="s">
        <v>229</v>
      </c>
      <c r="D77" s="81">
        <v>44846</v>
      </c>
      <c r="E77" s="78">
        <v>6</v>
      </c>
      <c r="F77" s="78" t="b">
        <v>1</v>
      </c>
      <c r="G77" s="78" t="b">
        <v>1</v>
      </c>
      <c r="H77" s="78" t="b">
        <v>1</v>
      </c>
      <c r="I77" s="78">
        <v>76</v>
      </c>
    </row>
    <row r="78" spans="1:9" x14ac:dyDescent="0.3">
      <c r="A78" s="78">
        <v>77</v>
      </c>
      <c r="B78" s="78" t="s">
        <v>515</v>
      </c>
      <c r="C78" s="78" t="s">
        <v>509</v>
      </c>
      <c r="D78" s="81">
        <v>44782</v>
      </c>
      <c r="E78" s="78">
        <v>7</v>
      </c>
      <c r="F78" s="78" t="b">
        <v>1</v>
      </c>
      <c r="G78" s="78" t="b">
        <v>0</v>
      </c>
      <c r="H78" s="78" t="b">
        <v>0</v>
      </c>
      <c r="I78" s="78">
        <v>77</v>
      </c>
    </row>
    <row r="79" spans="1:9" x14ac:dyDescent="0.3">
      <c r="A79" s="78">
        <v>78</v>
      </c>
      <c r="B79" s="78" t="s">
        <v>514</v>
      </c>
      <c r="C79" s="78" t="s">
        <v>509</v>
      </c>
      <c r="D79" s="81">
        <v>44782</v>
      </c>
      <c r="E79" s="78">
        <v>7</v>
      </c>
      <c r="F79" s="78" t="b">
        <v>1</v>
      </c>
      <c r="G79" s="78" t="b">
        <v>0</v>
      </c>
      <c r="H79" s="78" t="b">
        <v>0</v>
      </c>
      <c r="I79" s="78">
        <v>78</v>
      </c>
    </row>
    <row r="80" spans="1:9" x14ac:dyDescent="0.3">
      <c r="A80" s="78">
        <v>79</v>
      </c>
      <c r="B80" s="78" t="s">
        <v>294</v>
      </c>
      <c r="C80" s="78" t="s">
        <v>509</v>
      </c>
      <c r="D80" s="81">
        <v>44831</v>
      </c>
      <c r="E80" s="78">
        <v>8</v>
      </c>
      <c r="F80" s="78" t="b">
        <v>1</v>
      </c>
      <c r="G80" s="78" t="b">
        <v>1</v>
      </c>
      <c r="H80" s="78" t="b">
        <v>0</v>
      </c>
      <c r="I80" s="78">
        <v>79</v>
      </c>
    </row>
    <row r="81" spans="1:9" x14ac:dyDescent="0.3">
      <c r="A81" s="78">
        <v>80</v>
      </c>
      <c r="B81" s="78" t="s">
        <v>429</v>
      </c>
      <c r="C81" s="78" t="s">
        <v>229</v>
      </c>
      <c r="D81" s="81">
        <v>44831</v>
      </c>
      <c r="E81" s="78">
        <v>8</v>
      </c>
      <c r="F81" s="78" t="b">
        <v>1</v>
      </c>
      <c r="G81" s="78" t="b">
        <v>1</v>
      </c>
      <c r="H81" s="78" t="b">
        <v>1</v>
      </c>
      <c r="I81" s="78">
        <v>80</v>
      </c>
    </row>
    <row r="82" spans="1:9" x14ac:dyDescent="0.3">
      <c r="A82" s="78">
        <v>81</v>
      </c>
      <c r="B82" s="78" t="s">
        <v>429</v>
      </c>
      <c r="C82" s="78" t="s">
        <v>509</v>
      </c>
      <c r="D82" s="81">
        <v>44831</v>
      </c>
      <c r="E82" s="78">
        <v>8</v>
      </c>
      <c r="F82" s="78" t="b">
        <v>1</v>
      </c>
      <c r="G82" s="78" t="b">
        <v>1</v>
      </c>
      <c r="H82" s="78" t="b">
        <v>1</v>
      </c>
      <c r="I82" s="78">
        <v>81</v>
      </c>
    </row>
    <row r="83" spans="1:9" x14ac:dyDescent="0.3">
      <c r="A83" s="78">
        <v>82</v>
      </c>
      <c r="B83" s="78" t="s">
        <v>432</v>
      </c>
      <c r="C83" s="78" t="s">
        <v>229</v>
      </c>
      <c r="D83" s="81">
        <v>44831</v>
      </c>
      <c r="E83" s="78">
        <v>8</v>
      </c>
      <c r="F83" s="78" t="b">
        <v>1</v>
      </c>
      <c r="G83" s="78" t="b">
        <v>1</v>
      </c>
      <c r="H83" s="78" t="b">
        <v>1</v>
      </c>
      <c r="I83" s="78">
        <v>82</v>
      </c>
    </row>
    <row r="84" spans="1:9" x14ac:dyDescent="0.3">
      <c r="A84" s="78">
        <v>83</v>
      </c>
      <c r="B84" s="78" t="s">
        <v>296</v>
      </c>
      <c r="C84" s="78" t="s">
        <v>509</v>
      </c>
      <c r="D84" s="81">
        <v>44831</v>
      </c>
      <c r="E84" s="78">
        <v>8</v>
      </c>
      <c r="F84" s="78" t="b">
        <v>1</v>
      </c>
      <c r="G84" s="78" t="b">
        <v>1</v>
      </c>
      <c r="H84" s="78" t="b">
        <v>1</v>
      </c>
      <c r="I84" s="78">
        <v>83</v>
      </c>
    </row>
    <row r="85" spans="1:9" x14ac:dyDescent="0.3">
      <c r="A85" s="78">
        <v>84</v>
      </c>
      <c r="B85" s="78" t="s">
        <v>383</v>
      </c>
      <c r="C85" s="78" t="s">
        <v>509</v>
      </c>
      <c r="D85" s="81">
        <v>44831</v>
      </c>
      <c r="E85" s="78">
        <v>8</v>
      </c>
      <c r="F85" s="78" t="b">
        <v>1</v>
      </c>
      <c r="G85" s="78" t="b">
        <v>1</v>
      </c>
      <c r="H85" s="78" t="b">
        <v>1</v>
      </c>
      <c r="I85" s="78">
        <v>84</v>
      </c>
    </row>
    <row r="86" spans="1:9" x14ac:dyDescent="0.3">
      <c r="A86" s="78">
        <v>85</v>
      </c>
      <c r="B86" s="78" t="s">
        <v>383</v>
      </c>
      <c r="C86" s="78" t="s">
        <v>229</v>
      </c>
      <c r="D86" s="81">
        <v>44831</v>
      </c>
      <c r="E86" s="78">
        <v>8</v>
      </c>
      <c r="F86" s="78" t="b">
        <v>1</v>
      </c>
      <c r="G86" s="78" t="b">
        <v>1</v>
      </c>
      <c r="H86" s="78" t="b">
        <v>1</v>
      </c>
      <c r="I86" s="78">
        <v>85</v>
      </c>
    </row>
    <row r="87" spans="1:9" x14ac:dyDescent="0.3">
      <c r="A87" s="78">
        <v>86</v>
      </c>
      <c r="B87" s="78" t="s">
        <v>432</v>
      </c>
      <c r="C87" s="78" t="s">
        <v>509</v>
      </c>
      <c r="D87" s="81">
        <v>44831</v>
      </c>
      <c r="E87" s="78">
        <v>8</v>
      </c>
      <c r="F87" s="78" t="b">
        <v>1</v>
      </c>
      <c r="G87" s="78" t="b">
        <v>1</v>
      </c>
      <c r="H87" s="78" t="b">
        <v>1</v>
      </c>
      <c r="I87" s="78">
        <v>86</v>
      </c>
    </row>
    <row r="88" spans="1:9" x14ac:dyDescent="0.3">
      <c r="A88" s="78">
        <v>87</v>
      </c>
      <c r="B88" s="78" t="s">
        <v>298</v>
      </c>
      <c r="C88" s="78" t="s">
        <v>509</v>
      </c>
      <c r="D88" s="81">
        <v>44831</v>
      </c>
      <c r="E88" s="78">
        <v>8</v>
      </c>
      <c r="F88" s="78" t="b">
        <v>1</v>
      </c>
      <c r="G88" s="78" t="b">
        <v>1</v>
      </c>
      <c r="H88" s="78" t="b">
        <v>1</v>
      </c>
      <c r="I88" s="78">
        <v>87</v>
      </c>
    </row>
    <row r="89" spans="1:9" x14ac:dyDescent="0.3">
      <c r="A89" s="78">
        <v>88</v>
      </c>
      <c r="B89" s="78" t="s">
        <v>296</v>
      </c>
      <c r="C89" s="78" t="s">
        <v>229</v>
      </c>
      <c r="D89" s="81">
        <v>44831</v>
      </c>
      <c r="E89" s="78">
        <v>8</v>
      </c>
      <c r="F89" s="78" t="b">
        <v>1</v>
      </c>
      <c r="G89" s="78" t="b">
        <v>0</v>
      </c>
      <c r="H89" s="78" t="b">
        <v>0</v>
      </c>
      <c r="I89" s="78">
        <v>88</v>
      </c>
    </row>
    <row r="90" spans="1:9" x14ac:dyDescent="0.3">
      <c r="A90" s="78">
        <v>89</v>
      </c>
      <c r="B90" s="78" t="s">
        <v>429</v>
      </c>
      <c r="C90" s="78" t="s">
        <v>509</v>
      </c>
      <c r="D90" s="81">
        <v>44831</v>
      </c>
      <c r="E90" s="78">
        <v>8</v>
      </c>
      <c r="F90" s="78" t="b">
        <v>1</v>
      </c>
      <c r="G90" s="78" t="b">
        <v>0</v>
      </c>
      <c r="H90" s="78" t="b">
        <v>0</v>
      </c>
      <c r="I90" s="78">
        <v>89</v>
      </c>
    </row>
    <row r="91" spans="1:9" x14ac:dyDescent="0.3">
      <c r="A91" s="78">
        <v>90</v>
      </c>
      <c r="B91" s="78" t="s">
        <v>383</v>
      </c>
      <c r="C91" s="78" t="s">
        <v>509</v>
      </c>
      <c r="D91" s="81">
        <v>44831</v>
      </c>
      <c r="E91" s="78">
        <v>8</v>
      </c>
      <c r="F91" s="78" t="b">
        <v>1</v>
      </c>
      <c r="G91" s="78" t="b">
        <v>0</v>
      </c>
      <c r="H91" s="78" t="b">
        <v>0</v>
      </c>
      <c r="I91" s="78">
        <v>90</v>
      </c>
    </row>
    <row r="92" spans="1:9" x14ac:dyDescent="0.3">
      <c r="A92" s="78">
        <v>91</v>
      </c>
      <c r="B92" s="78" t="s">
        <v>298</v>
      </c>
      <c r="C92" s="78" t="s">
        <v>229</v>
      </c>
      <c r="D92" s="81">
        <v>44831</v>
      </c>
      <c r="E92" s="78">
        <v>8</v>
      </c>
      <c r="F92" s="78" t="b">
        <v>1</v>
      </c>
      <c r="G92" s="78" t="b">
        <v>0</v>
      </c>
      <c r="H92" s="78" t="b">
        <v>0</v>
      </c>
      <c r="I92" s="78">
        <v>91</v>
      </c>
    </row>
    <row r="93" spans="1:9" x14ac:dyDescent="0.3">
      <c r="A93" s="78">
        <v>92</v>
      </c>
      <c r="B93" s="78" t="s">
        <v>294</v>
      </c>
      <c r="C93" s="78" t="s">
        <v>229</v>
      </c>
      <c r="D93" s="81">
        <v>44831</v>
      </c>
      <c r="E93" s="78">
        <v>8</v>
      </c>
      <c r="F93" s="78" t="b">
        <v>1</v>
      </c>
      <c r="G93" s="78" t="b">
        <v>0</v>
      </c>
      <c r="H93" s="78" t="b">
        <v>0</v>
      </c>
      <c r="I93" s="78">
        <v>92</v>
      </c>
    </row>
    <row r="94" spans="1:9" x14ac:dyDescent="0.3">
      <c r="A94" s="78">
        <v>93</v>
      </c>
      <c r="B94" s="78" t="s">
        <v>499</v>
      </c>
      <c r="C94" s="78" t="s">
        <v>509</v>
      </c>
      <c r="D94" s="81">
        <v>44782</v>
      </c>
      <c r="F94" s="78" t="b">
        <v>1</v>
      </c>
      <c r="G94" s="78" t="b">
        <v>1</v>
      </c>
      <c r="H94" s="78" t="b">
        <v>1</v>
      </c>
      <c r="I94" s="78">
        <v>93</v>
      </c>
    </row>
    <row r="95" spans="1:9" x14ac:dyDescent="0.3">
      <c r="A95" s="78">
        <v>94</v>
      </c>
      <c r="B95" s="78" t="s">
        <v>491</v>
      </c>
      <c r="C95" s="78" t="s">
        <v>509</v>
      </c>
      <c r="D95" s="81">
        <v>44782</v>
      </c>
      <c r="F95" s="78" t="b">
        <v>1</v>
      </c>
      <c r="G95" s="78" t="b">
        <v>1</v>
      </c>
      <c r="H95" s="78" t="b">
        <v>1</v>
      </c>
      <c r="I95" s="78">
        <v>94</v>
      </c>
    </row>
    <row r="96" spans="1:9" x14ac:dyDescent="0.3">
      <c r="A96" s="78">
        <v>95</v>
      </c>
      <c r="B96" s="78" t="s">
        <v>477</v>
      </c>
      <c r="C96" s="78" t="s">
        <v>509</v>
      </c>
      <c r="D96" s="81">
        <v>44782</v>
      </c>
      <c r="F96" s="78" t="b">
        <v>1</v>
      </c>
      <c r="G96" s="78" t="b">
        <v>1</v>
      </c>
      <c r="H96" s="78" t="b">
        <v>1</v>
      </c>
      <c r="I96" s="78">
        <v>95</v>
      </c>
    </row>
    <row r="97" spans="1:9" x14ac:dyDescent="0.3">
      <c r="A97" s="78">
        <v>96</v>
      </c>
      <c r="B97" s="78" t="s">
        <v>474</v>
      </c>
      <c r="C97" s="78" t="s">
        <v>509</v>
      </c>
      <c r="D97" s="81">
        <v>44782</v>
      </c>
      <c r="F97" s="78" t="b">
        <v>1</v>
      </c>
      <c r="G97" s="78" t="b">
        <v>1</v>
      </c>
      <c r="H97" s="78" t="b">
        <v>1</v>
      </c>
      <c r="I97" s="78">
        <v>96</v>
      </c>
    </row>
    <row r="98" spans="1:9" x14ac:dyDescent="0.3">
      <c r="A98" s="78">
        <v>97</v>
      </c>
      <c r="B98" s="78" t="s">
        <v>471</v>
      </c>
      <c r="C98" s="78" t="s">
        <v>509</v>
      </c>
      <c r="D98" s="81">
        <v>44782</v>
      </c>
      <c r="F98" s="78" t="b">
        <v>1</v>
      </c>
      <c r="G98" s="78" t="b">
        <v>1</v>
      </c>
      <c r="H98" s="78" t="b">
        <v>1</v>
      </c>
      <c r="I98" s="78">
        <v>97</v>
      </c>
    </row>
    <row r="99" spans="1:9" x14ac:dyDescent="0.3">
      <c r="A99" s="78">
        <v>98</v>
      </c>
      <c r="B99" s="78" t="s">
        <v>468</v>
      </c>
      <c r="C99" s="78" t="s">
        <v>509</v>
      </c>
      <c r="D99" s="81">
        <v>44782</v>
      </c>
      <c r="F99" s="78" t="b">
        <v>1</v>
      </c>
      <c r="G99" s="78" t="b">
        <v>1</v>
      </c>
      <c r="H99" s="78" t="b">
        <v>1</v>
      </c>
      <c r="I99" s="78">
        <v>98</v>
      </c>
    </row>
    <row r="100" spans="1:9" x14ac:dyDescent="0.3">
      <c r="A100" s="78">
        <v>99</v>
      </c>
      <c r="B100" s="78" t="s">
        <v>465</v>
      </c>
      <c r="C100" s="78" t="s">
        <v>509</v>
      </c>
      <c r="D100" s="81">
        <v>44782</v>
      </c>
      <c r="F100" s="78" t="b">
        <v>1</v>
      </c>
      <c r="G100" s="78" t="b">
        <v>1</v>
      </c>
      <c r="H100" s="78" t="b">
        <v>1</v>
      </c>
      <c r="I100" s="78">
        <v>99</v>
      </c>
    </row>
    <row r="101" spans="1:9" x14ac:dyDescent="0.3">
      <c r="A101" s="78">
        <v>100</v>
      </c>
      <c r="B101" s="78" t="s">
        <v>462</v>
      </c>
      <c r="C101" s="78" t="s">
        <v>509</v>
      </c>
      <c r="D101" s="81">
        <v>44782</v>
      </c>
      <c r="F101" s="78" t="b">
        <v>1</v>
      </c>
      <c r="G101" s="78" t="b">
        <v>1</v>
      </c>
      <c r="H101" s="78" t="b">
        <v>1</v>
      </c>
      <c r="I101" s="78">
        <v>100</v>
      </c>
    </row>
    <row r="102" spans="1:9" x14ac:dyDescent="0.3">
      <c r="A102" s="78">
        <v>101</v>
      </c>
      <c r="B102" s="78" t="s">
        <v>492</v>
      </c>
      <c r="C102" s="78" t="s">
        <v>229</v>
      </c>
      <c r="D102" s="81">
        <v>44782</v>
      </c>
      <c r="F102" s="78" t="b">
        <v>1</v>
      </c>
      <c r="G102" s="78" t="b">
        <v>1</v>
      </c>
      <c r="H102" s="78" t="b">
        <v>1</v>
      </c>
      <c r="I102" s="78">
        <v>101</v>
      </c>
    </row>
    <row r="103" spans="1:9" x14ac:dyDescent="0.3">
      <c r="A103" s="78">
        <v>102</v>
      </c>
      <c r="B103" s="78" t="s">
        <v>478</v>
      </c>
      <c r="C103" s="78" t="s">
        <v>229</v>
      </c>
      <c r="D103" s="81">
        <v>44782</v>
      </c>
      <c r="F103" s="78" t="b">
        <v>1</v>
      </c>
      <c r="G103" s="78" t="b">
        <v>1</v>
      </c>
      <c r="H103" s="78" t="b">
        <v>1</v>
      </c>
      <c r="I103" s="78">
        <v>102</v>
      </c>
    </row>
    <row r="104" spans="1:9" x14ac:dyDescent="0.3">
      <c r="A104" s="78">
        <v>103</v>
      </c>
      <c r="B104" s="78" t="s">
        <v>475</v>
      </c>
      <c r="C104" s="78" t="s">
        <v>229</v>
      </c>
      <c r="D104" s="81">
        <v>44782</v>
      </c>
      <c r="F104" s="78" t="b">
        <v>1</v>
      </c>
      <c r="G104" s="78" t="b">
        <v>1</v>
      </c>
      <c r="H104" s="78" t="b">
        <v>1</v>
      </c>
      <c r="I104" s="78">
        <v>103</v>
      </c>
    </row>
    <row r="105" spans="1:9" x14ac:dyDescent="0.3">
      <c r="A105" s="78">
        <v>104</v>
      </c>
      <c r="B105" s="78" t="s">
        <v>472</v>
      </c>
      <c r="C105" s="78" t="s">
        <v>229</v>
      </c>
      <c r="D105" s="81">
        <v>44782</v>
      </c>
      <c r="F105" s="78" t="b">
        <v>1</v>
      </c>
      <c r="G105" s="78" t="b">
        <v>1</v>
      </c>
      <c r="H105" s="78" t="b">
        <v>1</v>
      </c>
      <c r="I105" s="78">
        <v>104</v>
      </c>
    </row>
    <row r="106" spans="1:9" x14ac:dyDescent="0.3">
      <c r="A106" s="78">
        <v>105</v>
      </c>
      <c r="B106" s="78" t="s">
        <v>469</v>
      </c>
      <c r="C106" s="78" t="s">
        <v>229</v>
      </c>
      <c r="D106" s="81">
        <v>44782</v>
      </c>
      <c r="F106" s="78" t="b">
        <v>1</v>
      </c>
      <c r="G106" s="78" t="b">
        <v>1</v>
      </c>
      <c r="H106" s="78" t="b">
        <v>1</v>
      </c>
      <c r="I106" s="78">
        <v>105</v>
      </c>
    </row>
    <row r="107" spans="1:9" x14ac:dyDescent="0.3">
      <c r="A107" s="78">
        <v>106</v>
      </c>
      <c r="B107" s="78" t="s">
        <v>466</v>
      </c>
      <c r="C107" s="78" t="s">
        <v>229</v>
      </c>
      <c r="D107" s="81">
        <v>44782</v>
      </c>
      <c r="F107" s="78" t="b">
        <v>1</v>
      </c>
      <c r="G107" s="78" t="b">
        <v>1</v>
      </c>
      <c r="H107" s="78" t="b">
        <v>1</v>
      </c>
      <c r="I107" s="78">
        <v>106</v>
      </c>
    </row>
    <row r="108" spans="1:9" x14ac:dyDescent="0.3">
      <c r="A108" s="78">
        <v>107</v>
      </c>
      <c r="B108" s="78" t="s">
        <v>463</v>
      </c>
      <c r="C108" s="78" t="s">
        <v>229</v>
      </c>
      <c r="D108" s="81">
        <v>44782</v>
      </c>
      <c r="F108" s="78" t="b">
        <v>1</v>
      </c>
      <c r="G108" s="78" t="b">
        <v>1</v>
      </c>
      <c r="H108" s="78" t="b">
        <v>1</v>
      </c>
      <c r="I108" s="78">
        <v>107</v>
      </c>
    </row>
    <row r="109" spans="1:9" x14ac:dyDescent="0.3">
      <c r="A109" s="78">
        <v>108</v>
      </c>
      <c r="B109" s="78" t="s">
        <v>460</v>
      </c>
      <c r="C109" s="78" t="s">
        <v>229</v>
      </c>
      <c r="D109" s="81">
        <v>44782</v>
      </c>
      <c r="F109" s="78" t="b">
        <v>1</v>
      </c>
      <c r="G109" s="78" t="b">
        <v>1</v>
      </c>
      <c r="H109" s="78" t="b">
        <v>1</v>
      </c>
      <c r="I109" s="78">
        <v>108</v>
      </c>
    </row>
    <row r="110" spans="1:9" x14ac:dyDescent="0.3">
      <c r="A110" s="78">
        <v>109</v>
      </c>
      <c r="B110" s="78" t="s">
        <v>318</v>
      </c>
      <c r="C110" s="78" t="s">
        <v>509</v>
      </c>
      <c r="D110" s="81">
        <v>44886</v>
      </c>
      <c r="E110" s="78">
        <v>10</v>
      </c>
      <c r="F110" s="78" t="b">
        <v>1</v>
      </c>
      <c r="G110" s="78" t="b">
        <v>1</v>
      </c>
      <c r="H110" s="78" t="b">
        <v>1</v>
      </c>
      <c r="I110" s="78">
        <v>109</v>
      </c>
    </row>
    <row r="111" spans="1:9" x14ac:dyDescent="0.3">
      <c r="A111" s="78">
        <v>110</v>
      </c>
      <c r="B111" s="78" t="s">
        <v>365</v>
      </c>
      <c r="C111" s="78" t="s">
        <v>229</v>
      </c>
      <c r="D111" s="81">
        <v>44872</v>
      </c>
      <c r="E111" s="78">
        <v>10</v>
      </c>
      <c r="F111" s="78" t="b">
        <v>1</v>
      </c>
      <c r="G111" s="78" t="b">
        <v>1</v>
      </c>
      <c r="H111" s="78" t="b">
        <v>1</v>
      </c>
      <c r="I111" s="78">
        <v>110</v>
      </c>
    </row>
    <row r="112" spans="1:9" x14ac:dyDescent="0.3">
      <c r="A112" s="78">
        <v>111</v>
      </c>
      <c r="B112" s="78" t="s">
        <v>292</v>
      </c>
      <c r="C112" s="78" t="s">
        <v>229</v>
      </c>
      <c r="D112" s="81">
        <v>44885</v>
      </c>
      <c r="E112" s="78">
        <v>10</v>
      </c>
      <c r="F112" s="78" t="b">
        <v>1</v>
      </c>
      <c r="G112" s="78" t="b">
        <v>1</v>
      </c>
      <c r="H112" s="78" t="b">
        <v>1</v>
      </c>
      <c r="I112" s="78">
        <v>111</v>
      </c>
    </row>
    <row r="113" spans="1:9" x14ac:dyDescent="0.3">
      <c r="A113" s="78">
        <v>112</v>
      </c>
      <c r="B113" s="78" t="s">
        <v>283</v>
      </c>
      <c r="C113" s="78" t="s">
        <v>229</v>
      </c>
      <c r="D113" s="81">
        <v>44885</v>
      </c>
      <c r="E113" s="78">
        <v>10</v>
      </c>
      <c r="F113" s="78" t="b">
        <v>1</v>
      </c>
      <c r="G113" s="78" t="b">
        <v>1</v>
      </c>
      <c r="H113" s="78" t="b">
        <v>1</v>
      </c>
      <c r="I113" s="78">
        <v>112</v>
      </c>
    </row>
    <row r="114" spans="1:9" x14ac:dyDescent="0.3">
      <c r="A114" s="78">
        <v>113</v>
      </c>
      <c r="B114" s="78" t="s">
        <v>371</v>
      </c>
      <c r="C114" s="78" t="s">
        <v>509</v>
      </c>
      <c r="D114" s="81">
        <v>44885</v>
      </c>
      <c r="E114" s="78">
        <v>10</v>
      </c>
      <c r="F114" s="78" t="b">
        <v>1</v>
      </c>
      <c r="G114" s="78" t="b">
        <v>1</v>
      </c>
      <c r="H114" s="78" t="b">
        <v>0</v>
      </c>
      <c r="I114" s="78">
        <v>113</v>
      </c>
    </row>
    <row r="115" spans="1:9" x14ac:dyDescent="0.3">
      <c r="A115" s="78">
        <v>114</v>
      </c>
      <c r="B115" s="78" t="s">
        <v>315</v>
      </c>
      <c r="C115" s="78" t="s">
        <v>229</v>
      </c>
      <c r="D115" s="81">
        <v>44885</v>
      </c>
      <c r="E115" s="78">
        <v>10</v>
      </c>
      <c r="F115" s="78" t="b">
        <v>1</v>
      </c>
      <c r="G115" s="78" t="b">
        <v>1</v>
      </c>
      <c r="H115" s="78" t="b">
        <v>1</v>
      </c>
      <c r="I115" s="78">
        <v>114</v>
      </c>
    </row>
    <row r="116" spans="1:9" x14ac:dyDescent="0.3">
      <c r="A116" s="78">
        <v>115</v>
      </c>
      <c r="B116" s="78" t="s">
        <v>492</v>
      </c>
      <c r="C116" s="78" t="s">
        <v>513</v>
      </c>
      <c r="D116" s="81">
        <v>44782</v>
      </c>
      <c r="E116" s="78">
        <v>11</v>
      </c>
      <c r="F116" s="78" t="b">
        <v>1</v>
      </c>
      <c r="G116" s="78" t="b">
        <v>0</v>
      </c>
      <c r="H116" s="78" t="b">
        <v>0</v>
      </c>
      <c r="I116" s="78">
        <v>115</v>
      </c>
    </row>
    <row r="117" spans="1:9" x14ac:dyDescent="0.3">
      <c r="A117" s="78">
        <v>116</v>
      </c>
      <c r="B117" s="78" t="s">
        <v>478</v>
      </c>
      <c r="C117" s="78" t="s">
        <v>513</v>
      </c>
      <c r="D117" s="81">
        <v>44782</v>
      </c>
      <c r="E117" s="78">
        <v>11</v>
      </c>
      <c r="F117" s="78" t="b">
        <v>1</v>
      </c>
      <c r="G117" s="78" t="b">
        <v>1</v>
      </c>
      <c r="H117" s="78" t="b">
        <v>1</v>
      </c>
      <c r="I117" s="78">
        <v>116</v>
      </c>
    </row>
    <row r="118" spans="1:9" x14ac:dyDescent="0.3">
      <c r="A118" s="78">
        <v>117</v>
      </c>
      <c r="B118" s="78" t="s">
        <v>466</v>
      </c>
      <c r="C118" s="78" t="s">
        <v>513</v>
      </c>
      <c r="D118" s="81">
        <v>44782</v>
      </c>
      <c r="E118" s="78">
        <v>11</v>
      </c>
      <c r="F118" s="78" t="b">
        <v>1</v>
      </c>
      <c r="G118" s="78" t="b">
        <v>0</v>
      </c>
      <c r="H118" s="78" t="b">
        <v>0</v>
      </c>
      <c r="I118" s="78">
        <v>117</v>
      </c>
    </row>
    <row r="119" spans="1:9" x14ac:dyDescent="0.3">
      <c r="A119" s="78">
        <v>118</v>
      </c>
      <c r="B119" s="78" t="s">
        <v>463</v>
      </c>
      <c r="C119" s="78" t="s">
        <v>513</v>
      </c>
      <c r="D119" s="81">
        <v>44782</v>
      </c>
      <c r="E119" s="78">
        <v>11</v>
      </c>
      <c r="F119" s="78" t="b">
        <v>1</v>
      </c>
      <c r="G119" s="78" t="b">
        <v>0</v>
      </c>
      <c r="H119" s="78" t="b">
        <v>0</v>
      </c>
      <c r="I119" s="78">
        <v>118</v>
      </c>
    </row>
    <row r="120" spans="1:9" x14ac:dyDescent="0.3">
      <c r="A120" s="78">
        <v>119</v>
      </c>
      <c r="B120" s="78" t="s">
        <v>472</v>
      </c>
      <c r="C120" s="78" t="s">
        <v>513</v>
      </c>
      <c r="D120" s="81">
        <v>44782</v>
      </c>
      <c r="E120" s="78">
        <v>11</v>
      </c>
      <c r="F120" s="78" t="b">
        <v>1</v>
      </c>
      <c r="G120" s="78" t="b">
        <v>0</v>
      </c>
      <c r="H120" s="78" t="b">
        <v>0</v>
      </c>
      <c r="I120" s="78">
        <v>119</v>
      </c>
    </row>
    <row r="121" spans="1:9" x14ac:dyDescent="0.3">
      <c r="A121" s="78">
        <v>120</v>
      </c>
      <c r="B121" s="78" t="s">
        <v>475</v>
      </c>
      <c r="C121" s="78" t="s">
        <v>513</v>
      </c>
      <c r="D121" s="81">
        <v>44782</v>
      </c>
      <c r="E121" s="78">
        <v>11</v>
      </c>
      <c r="F121" s="78" t="b">
        <v>1</v>
      </c>
      <c r="G121" s="78" t="b">
        <v>0</v>
      </c>
      <c r="H121" s="78" t="b">
        <v>0</v>
      </c>
      <c r="I121" s="78">
        <v>120</v>
      </c>
    </row>
    <row r="122" spans="1:9" x14ac:dyDescent="0.3">
      <c r="A122" s="78">
        <v>121</v>
      </c>
      <c r="B122" s="78" t="s">
        <v>469</v>
      </c>
      <c r="C122" s="78" t="s">
        <v>513</v>
      </c>
      <c r="D122" s="81">
        <v>44782</v>
      </c>
      <c r="E122" s="78">
        <v>11</v>
      </c>
      <c r="F122" s="78" t="b">
        <v>1</v>
      </c>
      <c r="G122" s="78" t="b">
        <v>0</v>
      </c>
      <c r="H122" s="78" t="b">
        <v>0</v>
      </c>
      <c r="I122" s="78">
        <v>121</v>
      </c>
    </row>
    <row r="123" spans="1:9" x14ac:dyDescent="0.3">
      <c r="A123" s="78">
        <v>122</v>
      </c>
      <c r="B123" s="78" t="s">
        <v>460</v>
      </c>
      <c r="C123" s="78" t="s">
        <v>513</v>
      </c>
      <c r="D123" s="81">
        <v>44782</v>
      </c>
      <c r="E123" s="78">
        <v>11</v>
      </c>
      <c r="F123" s="78" t="b">
        <v>1</v>
      </c>
      <c r="G123" s="78" t="b">
        <v>0</v>
      </c>
      <c r="H123" s="78" t="b">
        <v>0</v>
      </c>
      <c r="I123" s="78">
        <v>122</v>
      </c>
    </row>
    <row r="124" spans="1:9" x14ac:dyDescent="0.3">
      <c r="A124" s="78">
        <v>123</v>
      </c>
      <c r="B124" s="78" t="s">
        <v>451</v>
      </c>
      <c r="C124" s="78" t="s">
        <v>509</v>
      </c>
      <c r="D124" s="81">
        <v>44810</v>
      </c>
      <c r="E124" s="78">
        <v>12</v>
      </c>
      <c r="F124" s="78" t="b">
        <v>1</v>
      </c>
      <c r="G124" s="78" t="b">
        <v>1</v>
      </c>
      <c r="H124" s="78" t="b">
        <v>1</v>
      </c>
      <c r="I124" s="78">
        <v>123</v>
      </c>
    </row>
    <row r="125" spans="1:9" x14ac:dyDescent="0.3">
      <c r="A125" s="78">
        <v>124</v>
      </c>
      <c r="B125" s="78" t="s">
        <v>453</v>
      </c>
      <c r="C125" s="78" t="s">
        <v>509</v>
      </c>
      <c r="D125" s="81">
        <v>44810</v>
      </c>
      <c r="E125" s="78">
        <v>12</v>
      </c>
      <c r="F125" s="78" t="b">
        <v>1</v>
      </c>
      <c r="G125" s="78" t="b">
        <v>0</v>
      </c>
      <c r="H125" s="78" t="b">
        <v>1</v>
      </c>
      <c r="I125" s="78">
        <v>124</v>
      </c>
    </row>
    <row r="126" spans="1:9" x14ac:dyDescent="0.3">
      <c r="A126" s="78">
        <v>125</v>
      </c>
      <c r="B126" s="78" t="s">
        <v>455</v>
      </c>
      <c r="C126" s="78" t="s">
        <v>509</v>
      </c>
      <c r="D126" s="81">
        <v>44810</v>
      </c>
      <c r="E126" s="78">
        <v>12</v>
      </c>
      <c r="F126" s="78" t="b">
        <v>1</v>
      </c>
      <c r="G126" s="78" t="b">
        <v>1</v>
      </c>
      <c r="H126" s="78" t="b">
        <v>1</v>
      </c>
      <c r="I126" s="78">
        <v>125</v>
      </c>
    </row>
    <row r="127" spans="1:9" x14ac:dyDescent="0.3">
      <c r="A127" s="78">
        <v>126</v>
      </c>
      <c r="B127" s="78" t="s">
        <v>456</v>
      </c>
      <c r="C127" s="78" t="s">
        <v>509</v>
      </c>
      <c r="D127" s="81">
        <v>44810</v>
      </c>
      <c r="E127" s="78">
        <v>12</v>
      </c>
      <c r="F127" s="78" t="b">
        <v>1</v>
      </c>
      <c r="G127" s="78" t="b">
        <v>1</v>
      </c>
      <c r="H127" s="78" t="b">
        <v>1</v>
      </c>
      <c r="I127" s="78">
        <v>126</v>
      </c>
    </row>
    <row r="128" spans="1:9" x14ac:dyDescent="0.3">
      <c r="A128" s="78">
        <v>127</v>
      </c>
      <c r="B128" s="78" t="s">
        <v>433</v>
      </c>
      <c r="C128" s="78" t="s">
        <v>509</v>
      </c>
      <c r="D128" s="81">
        <v>44811</v>
      </c>
      <c r="E128" s="78">
        <v>12</v>
      </c>
      <c r="F128" s="78" t="b">
        <v>1</v>
      </c>
      <c r="G128" s="78" t="b">
        <v>1</v>
      </c>
      <c r="H128" s="78" t="b">
        <v>1</v>
      </c>
      <c r="I128" s="78">
        <v>127</v>
      </c>
    </row>
    <row r="129" spans="1:9" x14ac:dyDescent="0.3">
      <c r="A129" s="78">
        <v>128</v>
      </c>
      <c r="B129" s="78" t="s">
        <v>512</v>
      </c>
      <c r="C129" s="78" t="s">
        <v>509</v>
      </c>
      <c r="D129" s="81"/>
      <c r="E129" s="78">
        <v>13</v>
      </c>
      <c r="F129" s="78" t="b">
        <v>1</v>
      </c>
      <c r="G129" s="78" t="b">
        <v>0</v>
      </c>
      <c r="H129" s="78" t="b">
        <v>0</v>
      </c>
      <c r="I129" s="78">
        <v>128</v>
      </c>
    </row>
    <row r="130" spans="1:9" x14ac:dyDescent="0.3">
      <c r="A130" s="78">
        <v>129</v>
      </c>
      <c r="B130" s="78" t="s">
        <v>512</v>
      </c>
      <c r="C130" s="78" t="s">
        <v>229</v>
      </c>
      <c r="D130" s="81"/>
      <c r="E130" s="78">
        <v>13</v>
      </c>
      <c r="F130" s="78" t="b">
        <v>1</v>
      </c>
      <c r="G130" s="78" t="b">
        <v>1</v>
      </c>
      <c r="H130" s="78" t="b">
        <v>0</v>
      </c>
      <c r="I130" s="78">
        <v>129</v>
      </c>
    </row>
    <row r="131" spans="1:9" x14ac:dyDescent="0.3">
      <c r="A131" s="78">
        <v>130</v>
      </c>
      <c r="B131" s="78" t="s">
        <v>302</v>
      </c>
      <c r="C131" s="78" t="s">
        <v>229</v>
      </c>
      <c r="D131" s="81">
        <v>44796</v>
      </c>
      <c r="E131" s="78">
        <v>13</v>
      </c>
      <c r="F131" s="78" t="b">
        <v>1</v>
      </c>
      <c r="G131" s="78" t="b">
        <v>1</v>
      </c>
      <c r="H131" s="78" t="b">
        <v>1</v>
      </c>
      <c r="I131" s="78">
        <v>130</v>
      </c>
    </row>
    <row r="132" spans="1:9" x14ac:dyDescent="0.3">
      <c r="A132" s="78">
        <v>131</v>
      </c>
      <c r="B132" s="78" t="s">
        <v>310</v>
      </c>
      <c r="C132" s="78" t="s">
        <v>509</v>
      </c>
      <c r="D132" s="81">
        <v>44796</v>
      </c>
      <c r="E132" s="78">
        <v>13</v>
      </c>
      <c r="F132" s="78" t="b">
        <v>1</v>
      </c>
      <c r="G132" s="78" t="b">
        <v>1</v>
      </c>
      <c r="H132" s="78" t="b">
        <v>1</v>
      </c>
      <c r="I132" s="78">
        <v>131</v>
      </c>
    </row>
    <row r="133" spans="1:9" x14ac:dyDescent="0.3">
      <c r="A133" s="78">
        <v>132</v>
      </c>
      <c r="B133" s="78" t="s">
        <v>512</v>
      </c>
      <c r="C133" s="78" t="s">
        <v>509</v>
      </c>
      <c r="D133" s="81"/>
      <c r="E133" s="78">
        <v>13</v>
      </c>
      <c r="F133" s="78" t="b">
        <v>1</v>
      </c>
      <c r="G133" s="78" t="b">
        <v>1</v>
      </c>
      <c r="H133" s="78" t="b">
        <v>0</v>
      </c>
      <c r="I133" s="78">
        <v>132</v>
      </c>
    </row>
    <row r="134" spans="1:9" x14ac:dyDescent="0.3">
      <c r="A134" s="78">
        <v>133</v>
      </c>
      <c r="B134" s="78" t="s">
        <v>512</v>
      </c>
      <c r="C134" s="78" t="s">
        <v>229</v>
      </c>
      <c r="D134" s="81"/>
      <c r="E134" s="78">
        <v>13</v>
      </c>
      <c r="F134" s="78" t="b">
        <v>1</v>
      </c>
      <c r="G134" s="78" t="b">
        <v>0</v>
      </c>
      <c r="H134" s="78" t="b">
        <v>0</v>
      </c>
      <c r="I134" s="78">
        <v>133</v>
      </c>
    </row>
    <row r="135" spans="1:9" x14ac:dyDescent="0.3">
      <c r="A135" s="78">
        <v>134</v>
      </c>
      <c r="B135" s="78" t="s">
        <v>300</v>
      </c>
      <c r="C135" s="78" t="s">
        <v>229</v>
      </c>
      <c r="D135" s="81">
        <v>44795</v>
      </c>
      <c r="E135" s="78">
        <v>13</v>
      </c>
      <c r="F135" s="78" t="b">
        <v>1</v>
      </c>
      <c r="G135" s="78" t="b">
        <v>1</v>
      </c>
      <c r="H135" s="78" t="b">
        <v>1</v>
      </c>
      <c r="I135" s="78">
        <v>134</v>
      </c>
    </row>
    <row r="136" spans="1:9" x14ac:dyDescent="0.3">
      <c r="A136" s="78">
        <v>135</v>
      </c>
      <c r="B136" s="78" t="s">
        <v>312</v>
      </c>
      <c r="C136" s="78" t="s">
        <v>229</v>
      </c>
      <c r="D136" s="81">
        <v>44796</v>
      </c>
      <c r="E136" s="78">
        <v>13</v>
      </c>
      <c r="F136" s="78" t="b">
        <v>1</v>
      </c>
      <c r="G136" s="78" t="b">
        <v>1</v>
      </c>
      <c r="H136" s="78" t="b">
        <v>1</v>
      </c>
      <c r="I136" s="78">
        <v>135</v>
      </c>
    </row>
    <row r="137" spans="1:9" x14ac:dyDescent="0.3">
      <c r="A137" s="78">
        <v>136</v>
      </c>
      <c r="B137" s="78" t="s">
        <v>305</v>
      </c>
      <c r="C137" s="78" t="s">
        <v>229</v>
      </c>
      <c r="D137" s="81">
        <v>44796</v>
      </c>
      <c r="E137" s="78">
        <v>13</v>
      </c>
      <c r="F137" s="78" t="b">
        <v>1</v>
      </c>
      <c r="G137" s="78" t="b">
        <v>1</v>
      </c>
      <c r="H137" s="78" t="b">
        <v>1</v>
      </c>
      <c r="I137" s="78">
        <v>136</v>
      </c>
    </row>
    <row r="138" spans="1:9" x14ac:dyDescent="0.3">
      <c r="A138" s="78">
        <v>137</v>
      </c>
      <c r="B138" s="78" t="s">
        <v>314</v>
      </c>
      <c r="C138" s="78" t="s">
        <v>509</v>
      </c>
      <c r="D138" s="81">
        <v>44796</v>
      </c>
      <c r="E138" s="78">
        <v>13</v>
      </c>
      <c r="F138" s="78" t="b">
        <v>1</v>
      </c>
      <c r="G138" s="78" t="b">
        <v>1</v>
      </c>
      <c r="H138" s="78" t="b">
        <v>1</v>
      </c>
      <c r="I138" s="78">
        <v>137</v>
      </c>
    </row>
    <row r="139" spans="1:9" x14ac:dyDescent="0.3">
      <c r="A139" s="78">
        <v>138</v>
      </c>
      <c r="B139" s="78" t="s">
        <v>305</v>
      </c>
      <c r="C139" s="78" t="s">
        <v>509</v>
      </c>
      <c r="D139" s="81">
        <v>44796</v>
      </c>
      <c r="E139" s="78">
        <v>13</v>
      </c>
      <c r="F139" s="78" t="b">
        <v>1</v>
      </c>
      <c r="G139" s="78" t="b">
        <v>0</v>
      </c>
      <c r="H139" s="78" t="b">
        <v>0</v>
      </c>
      <c r="I139" s="78">
        <v>138</v>
      </c>
    </row>
    <row r="140" spans="1:9" x14ac:dyDescent="0.3">
      <c r="A140" s="78">
        <v>139</v>
      </c>
      <c r="B140" s="78" t="s">
        <v>310</v>
      </c>
      <c r="C140" s="78" t="s">
        <v>229</v>
      </c>
      <c r="D140" s="81">
        <v>44796</v>
      </c>
      <c r="E140" s="78">
        <v>13</v>
      </c>
      <c r="F140" s="78" t="b">
        <v>1</v>
      </c>
      <c r="G140" s="78" t="b">
        <v>0</v>
      </c>
      <c r="H140" s="78" t="b">
        <v>0</v>
      </c>
      <c r="I140" s="78">
        <v>139</v>
      </c>
    </row>
    <row r="141" spans="1:9" x14ac:dyDescent="0.3">
      <c r="A141" s="78">
        <v>140</v>
      </c>
      <c r="B141" s="78" t="s">
        <v>300</v>
      </c>
      <c r="C141" s="78" t="s">
        <v>509</v>
      </c>
      <c r="D141" s="81">
        <v>44795</v>
      </c>
      <c r="E141" s="78">
        <v>13</v>
      </c>
      <c r="F141" s="78" t="b">
        <v>1</v>
      </c>
      <c r="G141" s="78" t="b">
        <v>0</v>
      </c>
      <c r="H141" s="78" t="b">
        <v>0</v>
      </c>
      <c r="I141" s="78">
        <v>140</v>
      </c>
    </row>
    <row r="142" spans="1:9" x14ac:dyDescent="0.3">
      <c r="A142" s="78">
        <v>141</v>
      </c>
      <c r="B142" s="78" t="s">
        <v>314</v>
      </c>
      <c r="C142" s="78" t="s">
        <v>229</v>
      </c>
      <c r="D142" s="81">
        <v>44796</v>
      </c>
      <c r="E142" s="78">
        <v>13</v>
      </c>
      <c r="F142" s="78" t="b">
        <v>1</v>
      </c>
      <c r="G142" s="78" t="b">
        <v>0</v>
      </c>
      <c r="H142" s="78" t="b">
        <v>0</v>
      </c>
      <c r="I142" s="78">
        <v>141</v>
      </c>
    </row>
    <row r="143" spans="1:9" x14ac:dyDescent="0.3">
      <c r="A143" s="78">
        <v>142</v>
      </c>
      <c r="B143" s="78" t="s">
        <v>302</v>
      </c>
      <c r="C143" s="78" t="s">
        <v>509</v>
      </c>
      <c r="D143" s="81">
        <v>44796</v>
      </c>
      <c r="E143" s="78">
        <v>13</v>
      </c>
      <c r="F143" s="78" t="b">
        <v>1</v>
      </c>
      <c r="G143" s="78" t="b">
        <v>0</v>
      </c>
      <c r="H143" s="78" t="b">
        <v>0</v>
      </c>
      <c r="I143" s="78">
        <v>142</v>
      </c>
    </row>
    <row r="144" spans="1:9" x14ac:dyDescent="0.3">
      <c r="A144" s="78">
        <v>143</v>
      </c>
      <c r="B144" s="78" t="s">
        <v>312</v>
      </c>
      <c r="C144" s="78" t="s">
        <v>509</v>
      </c>
      <c r="D144" s="81">
        <v>44796</v>
      </c>
      <c r="E144" s="78">
        <v>13</v>
      </c>
      <c r="F144" s="78" t="b">
        <v>1</v>
      </c>
      <c r="G144" s="78" t="b">
        <v>0</v>
      </c>
      <c r="H144" s="78" t="b">
        <v>0</v>
      </c>
      <c r="I144" s="78">
        <v>143</v>
      </c>
    </row>
    <row r="145" spans="1:9" x14ac:dyDescent="0.3">
      <c r="A145" s="78">
        <v>144</v>
      </c>
      <c r="B145" s="78" t="s">
        <v>492</v>
      </c>
      <c r="C145" s="78" t="s">
        <v>509</v>
      </c>
      <c r="D145" s="81">
        <v>44782</v>
      </c>
      <c r="E145" s="78">
        <v>14</v>
      </c>
      <c r="F145" s="78" t="b">
        <v>1</v>
      </c>
      <c r="G145" s="78" t="b">
        <v>1</v>
      </c>
      <c r="H145" s="78" t="b">
        <v>1</v>
      </c>
      <c r="I145" s="78">
        <v>144</v>
      </c>
    </row>
    <row r="146" spans="1:9" x14ac:dyDescent="0.3">
      <c r="A146" s="78">
        <v>145</v>
      </c>
      <c r="B146" s="78" t="s">
        <v>466</v>
      </c>
      <c r="C146" s="78" t="s">
        <v>509</v>
      </c>
      <c r="D146" s="81">
        <v>44782</v>
      </c>
      <c r="E146" s="78">
        <v>14</v>
      </c>
      <c r="F146" s="78" t="b">
        <v>1</v>
      </c>
      <c r="G146" s="78" t="b">
        <v>1</v>
      </c>
      <c r="H146" s="78" t="b">
        <v>1</v>
      </c>
      <c r="I146" s="78">
        <v>145</v>
      </c>
    </row>
    <row r="147" spans="1:9" x14ac:dyDescent="0.3">
      <c r="A147" s="78">
        <v>146</v>
      </c>
      <c r="B147" s="78" t="s">
        <v>463</v>
      </c>
      <c r="C147" s="78" t="s">
        <v>509</v>
      </c>
      <c r="D147" s="81">
        <v>44782</v>
      </c>
      <c r="E147" s="78">
        <v>14</v>
      </c>
      <c r="F147" s="78" t="b">
        <v>1</v>
      </c>
      <c r="G147" s="78" t="b">
        <v>1</v>
      </c>
      <c r="H147" s="78" t="b">
        <v>1</v>
      </c>
      <c r="I147" s="78">
        <v>146</v>
      </c>
    </row>
    <row r="148" spans="1:9" x14ac:dyDescent="0.3">
      <c r="A148" s="78">
        <v>147</v>
      </c>
      <c r="B148" s="78" t="s">
        <v>472</v>
      </c>
      <c r="C148" s="78" t="s">
        <v>509</v>
      </c>
      <c r="D148" s="81">
        <v>44782</v>
      </c>
      <c r="E148" s="78">
        <v>14</v>
      </c>
      <c r="F148" s="78" t="b">
        <v>1</v>
      </c>
      <c r="G148" s="78" t="b">
        <v>1</v>
      </c>
      <c r="H148" s="78" t="b">
        <v>1</v>
      </c>
      <c r="I148" s="78">
        <v>147</v>
      </c>
    </row>
    <row r="149" spans="1:9" x14ac:dyDescent="0.3">
      <c r="A149" s="78">
        <v>148</v>
      </c>
      <c r="B149" s="78" t="s">
        <v>469</v>
      </c>
      <c r="C149" s="78" t="s">
        <v>509</v>
      </c>
      <c r="D149" s="81">
        <v>44782</v>
      </c>
      <c r="E149" s="78">
        <v>14</v>
      </c>
      <c r="F149" s="78" t="b">
        <v>1</v>
      </c>
      <c r="G149" s="78" t="b">
        <v>1</v>
      </c>
      <c r="H149" s="78" t="b">
        <v>1</v>
      </c>
      <c r="I149" s="78">
        <v>148</v>
      </c>
    </row>
    <row r="150" spans="1:9" x14ac:dyDescent="0.3">
      <c r="A150" s="78">
        <v>149</v>
      </c>
      <c r="B150" s="78" t="s">
        <v>460</v>
      </c>
      <c r="C150" s="78" t="s">
        <v>509</v>
      </c>
      <c r="D150" s="81">
        <v>44782</v>
      </c>
      <c r="E150" s="78">
        <v>14</v>
      </c>
      <c r="F150" s="78" t="b">
        <v>1</v>
      </c>
      <c r="G150" s="78" t="b">
        <v>1</v>
      </c>
      <c r="H150" s="78" t="b">
        <v>1</v>
      </c>
      <c r="I150" s="78">
        <v>149</v>
      </c>
    </row>
    <row r="151" spans="1:9" x14ac:dyDescent="0.3">
      <c r="A151" s="78">
        <v>150</v>
      </c>
      <c r="B151" s="78" t="s">
        <v>478</v>
      </c>
      <c r="C151" s="78" t="s">
        <v>509</v>
      </c>
      <c r="D151" s="81">
        <v>44782</v>
      </c>
      <c r="E151" s="78">
        <v>14</v>
      </c>
      <c r="F151" s="78" t="b">
        <v>1</v>
      </c>
      <c r="G151" s="78" t="b">
        <v>1</v>
      </c>
      <c r="H151" s="78" t="b">
        <v>1</v>
      </c>
      <c r="I151" s="78">
        <v>150</v>
      </c>
    </row>
    <row r="152" spans="1:9" x14ac:dyDescent="0.3">
      <c r="A152" s="78">
        <v>151</v>
      </c>
      <c r="B152" s="78" t="s">
        <v>475</v>
      </c>
      <c r="C152" s="78" t="s">
        <v>509</v>
      </c>
      <c r="D152" s="81">
        <v>44782</v>
      </c>
      <c r="E152" s="78">
        <v>14</v>
      </c>
      <c r="F152" s="78" t="b">
        <v>1</v>
      </c>
      <c r="G152" s="78" t="b">
        <v>1</v>
      </c>
      <c r="H152" s="78" t="b">
        <v>1</v>
      </c>
      <c r="I152" s="78">
        <v>151</v>
      </c>
    </row>
    <row r="153" spans="1:9" x14ac:dyDescent="0.3">
      <c r="A153" s="78">
        <v>152</v>
      </c>
      <c r="B153" s="78" t="s">
        <v>438</v>
      </c>
      <c r="C153" s="78" t="s">
        <v>509</v>
      </c>
      <c r="D153" s="81">
        <v>44796</v>
      </c>
      <c r="E153" s="78">
        <v>15</v>
      </c>
      <c r="F153" s="78" t="b">
        <v>1</v>
      </c>
      <c r="G153" s="78" t="b">
        <v>0</v>
      </c>
      <c r="H153" s="78" t="b">
        <v>1</v>
      </c>
      <c r="I153" s="78">
        <v>152</v>
      </c>
    </row>
    <row r="154" spans="1:9" x14ac:dyDescent="0.3">
      <c r="A154" s="78">
        <v>153</v>
      </c>
      <c r="B154" s="78" t="s">
        <v>452</v>
      </c>
      <c r="C154" s="78" t="s">
        <v>509</v>
      </c>
      <c r="D154" s="81">
        <v>44796</v>
      </c>
      <c r="E154" s="78">
        <v>15</v>
      </c>
      <c r="F154" s="78" t="b">
        <v>1</v>
      </c>
      <c r="G154" s="78" t="b">
        <v>0</v>
      </c>
      <c r="H154" s="78" t="b">
        <v>0</v>
      </c>
      <c r="I154" s="78">
        <v>153</v>
      </c>
    </row>
    <row r="155" spans="1:9" x14ac:dyDescent="0.3">
      <c r="A155" s="78">
        <v>154</v>
      </c>
      <c r="B155" s="78" t="s">
        <v>511</v>
      </c>
      <c r="C155" s="78" t="s">
        <v>509</v>
      </c>
      <c r="D155" s="81">
        <v>44796</v>
      </c>
      <c r="E155" s="78">
        <v>15</v>
      </c>
      <c r="F155" s="78" t="b">
        <v>1</v>
      </c>
      <c r="G155" s="78" t="b">
        <v>0</v>
      </c>
      <c r="H155" s="78" t="b">
        <v>0</v>
      </c>
      <c r="I155" s="78">
        <v>154</v>
      </c>
    </row>
    <row r="156" spans="1:9" x14ac:dyDescent="0.3">
      <c r="A156" s="78">
        <v>155</v>
      </c>
      <c r="B156" s="78" t="s">
        <v>435</v>
      </c>
      <c r="C156" s="78" t="s">
        <v>509</v>
      </c>
      <c r="D156" s="81">
        <v>44795</v>
      </c>
      <c r="E156" s="78">
        <v>15</v>
      </c>
      <c r="F156" s="78" t="b">
        <v>1</v>
      </c>
      <c r="G156" s="78" t="b">
        <v>1</v>
      </c>
      <c r="H156" s="78" t="b">
        <v>1</v>
      </c>
      <c r="I156" s="78">
        <v>155</v>
      </c>
    </row>
    <row r="157" spans="1:9" x14ac:dyDescent="0.3">
      <c r="A157" s="78">
        <v>156</v>
      </c>
      <c r="B157" s="78" t="s">
        <v>437</v>
      </c>
      <c r="C157" s="78" t="s">
        <v>509</v>
      </c>
      <c r="D157" s="81">
        <v>44796</v>
      </c>
      <c r="E157" s="78">
        <v>15</v>
      </c>
      <c r="F157" s="78" t="b">
        <v>1</v>
      </c>
      <c r="G157" s="78" t="b">
        <v>1</v>
      </c>
      <c r="H157" s="78" t="b">
        <v>1</v>
      </c>
      <c r="I157" s="78">
        <v>156</v>
      </c>
    </row>
    <row r="158" spans="1:9" x14ac:dyDescent="0.3">
      <c r="A158" s="78">
        <v>157</v>
      </c>
      <c r="B158" s="78" t="s">
        <v>301</v>
      </c>
      <c r="C158" s="78" t="s">
        <v>229</v>
      </c>
      <c r="D158" s="81">
        <v>44811</v>
      </c>
      <c r="E158" s="78">
        <v>16</v>
      </c>
      <c r="F158" s="78" t="b">
        <v>1</v>
      </c>
      <c r="G158" s="78" t="b">
        <v>1</v>
      </c>
      <c r="H158" s="78" t="b">
        <v>1</v>
      </c>
      <c r="I158" s="78">
        <v>157</v>
      </c>
    </row>
    <row r="159" spans="1:9" x14ac:dyDescent="0.3">
      <c r="A159" s="78">
        <v>158</v>
      </c>
      <c r="B159" s="78" t="s">
        <v>304</v>
      </c>
      <c r="C159" s="78" t="s">
        <v>229</v>
      </c>
      <c r="D159" s="81">
        <v>44810</v>
      </c>
      <c r="E159" s="78">
        <v>16</v>
      </c>
      <c r="F159" s="78" t="b">
        <v>1</v>
      </c>
      <c r="G159" s="78" t="b">
        <v>1</v>
      </c>
      <c r="H159" s="78" t="b">
        <v>1</v>
      </c>
      <c r="I159" s="78">
        <v>158</v>
      </c>
    </row>
    <row r="160" spans="1:9" x14ac:dyDescent="0.3">
      <c r="A160" s="78">
        <v>159</v>
      </c>
      <c r="B160" s="78" t="s">
        <v>306</v>
      </c>
      <c r="C160" s="78" t="s">
        <v>229</v>
      </c>
      <c r="D160" s="81">
        <v>44810</v>
      </c>
      <c r="E160" s="78">
        <v>16</v>
      </c>
      <c r="F160" s="78" t="b">
        <v>1</v>
      </c>
      <c r="G160" s="78" t="b">
        <v>0</v>
      </c>
      <c r="H160" s="78" t="b">
        <v>0</v>
      </c>
      <c r="I160" s="78">
        <v>159</v>
      </c>
    </row>
    <row r="161" spans="1:9" x14ac:dyDescent="0.3">
      <c r="A161" s="78">
        <v>160</v>
      </c>
      <c r="B161" s="78" t="s">
        <v>309</v>
      </c>
      <c r="C161" s="78" t="s">
        <v>509</v>
      </c>
      <c r="D161" s="81">
        <v>44810</v>
      </c>
      <c r="E161" s="78">
        <v>16</v>
      </c>
      <c r="F161" s="78" t="b">
        <v>1</v>
      </c>
      <c r="G161" s="78" t="b">
        <v>1</v>
      </c>
      <c r="H161" s="78" t="b">
        <v>1</v>
      </c>
      <c r="I161" s="78">
        <v>160</v>
      </c>
    </row>
    <row r="162" spans="1:9" x14ac:dyDescent="0.3">
      <c r="A162" s="78">
        <v>161</v>
      </c>
      <c r="B162" s="78" t="s">
        <v>301</v>
      </c>
      <c r="C162" s="78" t="s">
        <v>509</v>
      </c>
      <c r="D162" s="81">
        <v>44811</v>
      </c>
      <c r="E162" s="78">
        <v>16</v>
      </c>
      <c r="F162" s="78" t="b">
        <v>1</v>
      </c>
      <c r="G162" s="78" t="b">
        <v>0</v>
      </c>
      <c r="H162" s="78" t="b">
        <v>0</v>
      </c>
      <c r="I162" s="78">
        <v>161</v>
      </c>
    </row>
    <row r="163" spans="1:9" x14ac:dyDescent="0.3">
      <c r="A163" s="78">
        <v>162</v>
      </c>
      <c r="B163" s="78" t="s">
        <v>304</v>
      </c>
      <c r="C163" s="78" t="s">
        <v>509</v>
      </c>
      <c r="D163" s="81">
        <v>44810</v>
      </c>
      <c r="E163" s="78">
        <v>16</v>
      </c>
      <c r="F163" s="78" t="b">
        <v>1</v>
      </c>
      <c r="G163" s="78" t="b">
        <v>0</v>
      </c>
      <c r="H163" s="78" t="b">
        <v>0</v>
      </c>
      <c r="I163" s="78">
        <v>162</v>
      </c>
    </row>
    <row r="164" spans="1:9" x14ac:dyDescent="0.3">
      <c r="A164" s="78">
        <v>163</v>
      </c>
      <c r="B164" s="78" t="s">
        <v>311</v>
      </c>
      <c r="C164" s="78" t="s">
        <v>509</v>
      </c>
      <c r="D164" s="81">
        <v>44810</v>
      </c>
      <c r="E164" s="78">
        <v>16</v>
      </c>
      <c r="F164" s="78" t="b">
        <v>1</v>
      </c>
      <c r="G164" s="78" t="b">
        <v>0</v>
      </c>
      <c r="H164" s="78" t="b">
        <v>0</v>
      </c>
      <c r="I164" s="78">
        <v>163</v>
      </c>
    </row>
    <row r="165" spans="1:9" x14ac:dyDescent="0.3">
      <c r="A165" s="78">
        <v>164</v>
      </c>
      <c r="B165" s="78" t="s">
        <v>311</v>
      </c>
      <c r="C165" s="78" t="s">
        <v>229</v>
      </c>
      <c r="D165" s="81">
        <v>44810</v>
      </c>
      <c r="E165" s="78">
        <v>16</v>
      </c>
      <c r="F165" s="78" t="b">
        <v>1</v>
      </c>
      <c r="G165" s="78" t="b">
        <v>0</v>
      </c>
      <c r="H165" s="78" t="b">
        <v>0</v>
      </c>
      <c r="I165" s="78">
        <v>164</v>
      </c>
    </row>
    <row r="166" spans="1:9" x14ac:dyDescent="0.3">
      <c r="A166" s="78">
        <v>165</v>
      </c>
      <c r="B166" s="78" t="s">
        <v>306</v>
      </c>
      <c r="C166" s="78" t="s">
        <v>509</v>
      </c>
      <c r="D166" s="81">
        <v>44810</v>
      </c>
      <c r="E166" s="78">
        <v>16</v>
      </c>
      <c r="F166" s="78" t="b">
        <v>1</v>
      </c>
      <c r="G166" s="78" t="b">
        <v>0</v>
      </c>
      <c r="H166" s="78" t="b">
        <v>0</v>
      </c>
      <c r="I166" s="78">
        <v>165</v>
      </c>
    </row>
    <row r="167" spans="1:9" x14ac:dyDescent="0.3">
      <c r="A167" s="78">
        <v>166</v>
      </c>
      <c r="B167" s="78" t="s">
        <v>309</v>
      </c>
      <c r="C167" s="78" t="s">
        <v>229</v>
      </c>
      <c r="D167" s="81">
        <v>44810</v>
      </c>
      <c r="E167" s="78">
        <v>16</v>
      </c>
      <c r="F167" s="78" t="b">
        <v>1</v>
      </c>
      <c r="G167" s="78" t="b">
        <v>0</v>
      </c>
      <c r="H167" s="78" t="b">
        <v>0</v>
      </c>
      <c r="I167" s="78">
        <v>166</v>
      </c>
    </row>
    <row r="168" spans="1:9" x14ac:dyDescent="0.3">
      <c r="A168" s="78">
        <v>167</v>
      </c>
      <c r="B168" s="78" t="s">
        <v>313</v>
      </c>
      <c r="C168" s="78" t="s">
        <v>229</v>
      </c>
      <c r="D168" s="81">
        <v>44817</v>
      </c>
      <c r="E168" s="78">
        <v>17</v>
      </c>
      <c r="F168" s="78" t="b">
        <v>1</v>
      </c>
      <c r="G168" s="78" t="b">
        <v>1</v>
      </c>
      <c r="H168" s="78" t="b">
        <v>1</v>
      </c>
      <c r="I168" s="78">
        <v>167</v>
      </c>
    </row>
    <row r="169" spans="1:9" x14ac:dyDescent="0.3">
      <c r="A169" s="78">
        <v>168</v>
      </c>
      <c r="B169" s="78" t="s">
        <v>299</v>
      </c>
      <c r="C169" s="78" t="s">
        <v>509</v>
      </c>
      <c r="D169" s="81">
        <v>44816</v>
      </c>
      <c r="E169" s="78">
        <v>17</v>
      </c>
      <c r="F169" s="78" t="b">
        <v>1</v>
      </c>
      <c r="G169" s="78" t="b">
        <v>1</v>
      </c>
      <c r="H169" s="78" t="b">
        <v>1</v>
      </c>
      <c r="I169" s="78">
        <v>168</v>
      </c>
    </row>
    <row r="170" spans="1:9" x14ac:dyDescent="0.3">
      <c r="A170" s="78">
        <v>169</v>
      </c>
      <c r="B170" s="78" t="s">
        <v>457</v>
      </c>
      <c r="C170" s="78" t="s">
        <v>509</v>
      </c>
      <c r="D170" s="81">
        <v>44817</v>
      </c>
      <c r="E170" s="78">
        <v>17</v>
      </c>
      <c r="F170" s="78" t="b">
        <v>1</v>
      </c>
      <c r="G170" s="78" t="b">
        <v>1</v>
      </c>
      <c r="H170" s="78" t="b">
        <v>1</v>
      </c>
      <c r="I170" s="78">
        <v>169</v>
      </c>
    </row>
    <row r="171" spans="1:9" x14ac:dyDescent="0.3">
      <c r="A171" s="78">
        <v>170</v>
      </c>
      <c r="B171" s="78" t="s">
        <v>510</v>
      </c>
      <c r="C171" s="78" t="s">
        <v>509</v>
      </c>
      <c r="D171" s="81">
        <v>44816</v>
      </c>
      <c r="E171" s="78">
        <v>17</v>
      </c>
      <c r="F171" s="78" t="b">
        <v>1</v>
      </c>
      <c r="G171" s="78" t="b">
        <v>0</v>
      </c>
      <c r="H171" s="78" t="b">
        <v>0</v>
      </c>
      <c r="I171" s="78">
        <v>170</v>
      </c>
    </row>
    <row r="172" spans="1:9" x14ac:dyDescent="0.3">
      <c r="A172" s="78">
        <v>171</v>
      </c>
      <c r="B172" s="78" t="s">
        <v>313</v>
      </c>
      <c r="C172" s="78" t="s">
        <v>509</v>
      </c>
      <c r="D172" s="81">
        <v>44817</v>
      </c>
      <c r="E172" s="78">
        <v>17</v>
      </c>
      <c r="F172" s="78" t="b">
        <v>1</v>
      </c>
      <c r="G172" s="78" t="b">
        <v>0</v>
      </c>
      <c r="H172" s="78" t="b">
        <v>0</v>
      </c>
      <c r="I172" s="78">
        <v>171</v>
      </c>
    </row>
    <row r="173" spans="1:9" x14ac:dyDescent="0.3">
      <c r="A173" s="78">
        <v>172</v>
      </c>
      <c r="B173" s="78" t="s">
        <v>299</v>
      </c>
      <c r="C173" s="78" t="s">
        <v>229</v>
      </c>
      <c r="D173" s="81">
        <v>44816</v>
      </c>
      <c r="E173" s="78">
        <v>17</v>
      </c>
      <c r="F173" s="78" t="b">
        <v>1</v>
      </c>
      <c r="G173" s="78" t="b">
        <v>0</v>
      </c>
      <c r="H173" s="78" t="b">
        <v>0</v>
      </c>
      <c r="I173" s="78">
        <v>172</v>
      </c>
    </row>
    <row r="174" spans="1:9" x14ac:dyDescent="0.3">
      <c r="A174" s="78">
        <v>173</v>
      </c>
      <c r="B174" s="78" t="s">
        <v>375</v>
      </c>
      <c r="C174" s="78" t="s">
        <v>509</v>
      </c>
      <c r="D174" s="81">
        <v>44871</v>
      </c>
      <c r="E174" s="78">
        <v>18</v>
      </c>
      <c r="F174" s="78" t="b">
        <v>1</v>
      </c>
      <c r="G174" s="78" t="b">
        <v>1</v>
      </c>
      <c r="H174" s="78" t="b">
        <v>1</v>
      </c>
      <c r="I174" s="78">
        <v>173</v>
      </c>
    </row>
    <row r="175" spans="1:9" x14ac:dyDescent="0.3">
      <c r="A175" s="78">
        <v>174</v>
      </c>
      <c r="B175" s="78" t="s">
        <v>375</v>
      </c>
      <c r="C175" s="78" t="s">
        <v>229</v>
      </c>
      <c r="D175" s="81">
        <v>44871</v>
      </c>
      <c r="E175" s="78">
        <v>18</v>
      </c>
      <c r="F175" s="78" t="b">
        <v>1</v>
      </c>
      <c r="G175" s="78" t="b">
        <v>0</v>
      </c>
      <c r="H175" s="78" t="b">
        <v>0</v>
      </c>
      <c r="I175" s="78">
        <v>174</v>
      </c>
    </row>
    <row r="176" spans="1:9" x14ac:dyDescent="0.3">
      <c r="A176" s="78">
        <v>175</v>
      </c>
      <c r="B176" s="78" t="s">
        <v>377</v>
      </c>
      <c r="C176" s="78" t="s">
        <v>509</v>
      </c>
      <c r="D176" s="81">
        <v>44870</v>
      </c>
      <c r="E176" s="78">
        <v>18</v>
      </c>
      <c r="F176" s="78" t="b">
        <v>1</v>
      </c>
      <c r="G176" s="78" t="b">
        <v>0</v>
      </c>
      <c r="H176" s="78" t="b">
        <v>0</v>
      </c>
      <c r="I176" s="78">
        <v>175</v>
      </c>
    </row>
    <row r="177" spans="1:9" x14ac:dyDescent="0.3">
      <c r="A177" s="78">
        <v>176</v>
      </c>
      <c r="B177" s="78" t="s">
        <v>280</v>
      </c>
      <c r="C177" s="78" t="s">
        <v>509</v>
      </c>
      <c r="D177" s="81">
        <v>44889</v>
      </c>
      <c r="E177" s="78">
        <v>18</v>
      </c>
      <c r="F177" s="78" t="b">
        <v>1</v>
      </c>
      <c r="G177" s="78" t="b">
        <v>1</v>
      </c>
      <c r="H177" s="78" t="b">
        <v>1</v>
      </c>
      <c r="I177" s="78">
        <v>176</v>
      </c>
    </row>
    <row r="178" spans="1:9" x14ac:dyDescent="0.3">
      <c r="A178" s="78">
        <v>177</v>
      </c>
      <c r="B178" s="78" t="s">
        <v>280</v>
      </c>
      <c r="C178" s="78" t="s">
        <v>229</v>
      </c>
      <c r="D178" s="81">
        <v>44889</v>
      </c>
      <c r="E178" s="78">
        <v>18</v>
      </c>
      <c r="F178" s="78" t="b">
        <v>1</v>
      </c>
      <c r="G178" s="78" t="b">
        <v>0</v>
      </c>
      <c r="H178" s="78" t="b">
        <v>0</v>
      </c>
      <c r="I178" s="78">
        <v>177</v>
      </c>
    </row>
    <row r="179" spans="1:9" x14ac:dyDescent="0.3">
      <c r="A179" s="78">
        <v>178</v>
      </c>
      <c r="B179" s="78" t="s">
        <v>354</v>
      </c>
      <c r="C179" s="78" t="s">
        <v>509</v>
      </c>
      <c r="D179" s="81">
        <v>44875</v>
      </c>
      <c r="E179" s="78">
        <v>18</v>
      </c>
      <c r="F179" s="78" t="b">
        <v>1</v>
      </c>
      <c r="G179" s="78" t="b">
        <v>1</v>
      </c>
      <c r="H179" s="78" t="b">
        <v>1</v>
      </c>
      <c r="I179" s="78">
        <v>178</v>
      </c>
    </row>
    <row r="180" spans="1:9" x14ac:dyDescent="0.3">
      <c r="A180" s="78">
        <v>179</v>
      </c>
      <c r="B180" s="78" t="s">
        <v>354</v>
      </c>
      <c r="C180" s="78" t="s">
        <v>229</v>
      </c>
      <c r="D180" s="81">
        <v>44875</v>
      </c>
      <c r="E180" s="78">
        <v>18</v>
      </c>
      <c r="F180" s="78" t="b">
        <v>1</v>
      </c>
      <c r="G180" s="78" t="b">
        <v>0</v>
      </c>
      <c r="H180" s="78" t="b">
        <v>0</v>
      </c>
      <c r="I180" s="78">
        <v>179</v>
      </c>
    </row>
    <row r="181" spans="1:9" x14ac:dyDescent="0.3">
      <c r="A181" s="78">
        <v>180</v>
      </c>
      <c r="B181" s="78" t="s">
        <v>358</v>
      </c>
      <c r="C181" s="78" t="s">
        <v>509</v>
      </c>
      <c r="D181" s="81">
        <v>44875</v>
      </c>
      <c r="E181" s="78">
        <v>18</v>
      </c>
      <c r="F181" s="78" t="b">
        <v>1</v>
      </c>
      <c r="G181" s="78" t="b">
        <v>1</v>
      </c>
      <c r="H181" s="78" t="b">
        <v>1</v>
      </c>
      <c r="I181" s="78">
        <v>180</v>
      </c>
    </row>
    <row r="182" spans="1:9" x14ac:dyDescent="0.3">
      <c r="A182" s="78">
        <v>181</v>
      </c>
      <c r="B182" s="78" t="s">
        <v>374</v>
      </c>
      <c r="C182" s="78" t="s">
        <v>509</v>
      </c>
      <c r="D182" s="81">
        <v>44885</v>
      </c>
      <c r="E182" s="78">
        <v>18</v>
      </c>
      <c r="F182" s="78" t="b">
        <v>1</v>
      </c>
      <c r="G182" s="78" t="b">
        <v>1</v>
      </c>
      <c r="H182" s="78" t="b">
        <v>1</v>
      </c>
      <c r="I182" s="78">
        <v>181</v>
      </c>
    </row>
    <row r="183" spans="1:9" x14ac:dyDescent="0.3">
      <c r="A183" s="78">
        <v>182</v>
      </c>
      <c r="B183" s="78" t="s">
        <v>321</v>
      </c>
      <c r="C183" s="78" t="s">
        <v>509</v>
      </c>
      <c r="D183" s="81">
        <v>44884</v>
      </c>
      <c r="E183" s="78">
        <v>18</v>
      </c>
      <c r="F183" s="78" t="b">
        <v>1</v>
      </c>
      <c r="G183" s="78" t="b">
        <v>1</v>
      </c>
      <c r="H183" s="78" t="b">
        <v>1</v>
      </c>
      <c r="I183" s="78">
        <v>182</v>
      </c>
    </row>
    <row r="184" spans="1:9" x14ac:dyDescent="0.3">
      <c r="A184" s="78">
        <v>183</v>
      </c>
      <c r="B184" s="78" t="s">
        <v>321</v>
      </c>
      <c r="C184" s="78" t="s">
        <v>229</v>
      </c>
      <c r="D184" s="81">
        <v>44884</v>
      </c>
      <c r="E184" s="78">
        <v>18</v>
      </c>
      <c r="F184" s="78" t="b">
        <v>1</v>
      </c>
      <c r="G184" s="78" t="b">
        <v>0</v>
      </c>
      <c r="H184" s="78" t="b">
        <v>0</v>
      </c>
      <c r="I184" s="78">
        <v>183</v>
      </c>
    </row>
    <row r="185" spans="1:9" x14ac:dyDescent="0.3">
      <c r="A185" s="78">
        <v>184</v>
      </c>
      <c r="B185" s="78" t="s">
        <v>323</v>
      </c>
      <c r="C185" s="78" t="s">
        <v>509</v>
      </c>
      <c r="D185" s="81">
        <v>44884</v>
      </c>
      <c r="E185" s="78">
        <v>18</v>
      </c>
      <c r="F185" s="78" t="b">
        <v>1</v>
      </c>
      <c r="G185" s="78" t="b">
        <v>1</v>
      </c>
      <c r="H185" s="78" t="b">
        <v>1</v>
      </c>
      <c r="I185" s="78">
        <v>184</v>
      </c>
    </row>
    <row r="186" spans="1:9" x14ac:dyDescent="0.3">
      <c r="A186" s="78">
        <v>186</v>
      </c>
      <c r="B186" s="78" t="s">
        <v>284</v>
      </c>
      <c r="C186" s="78" t="s">
        <v>229</v>
      </c>
      <c r="D186" s="81">
        <v>44928</v>
      </c>
      <c r="E186" s="78">
        <v>18</v>
      </c>
      <c r="F186" s="78" t="b">
        <v>1</v>
      </c>
      <c r="G186" s="78" t="b">
        <v>1</v>
      </c>
      <c r="H186" s="78" t="b">
        <v>1</v>
      </c>
      <c r="I186" s="78">
        <v>185</v>
      </c>
    </row>
    <row r="187" spans="1:9" x14ac:dyDescent="0.3">
      <c r="A187" s="78">
        <v>187</v>
      </c>
      <c r="B187" s="78" t="s">
        <v>284</v>
      </c>
      <c r="C187" s="78" t="s">
        <v>509</v>
      </c>
      <c r="D187" s="81">
        <v>44928</v>
      </c>
      <c r="E187" s="78">
        <v>18</v>
      </c>
      <c r="F187" s="78" t="b">
        <v>1</v>
      </c>
      <c r="G187" s="78" t="b">
        <v>1</v>
      </c>
      <c r="H187" s="78" t="b">
        <v>1</v>
      </c>
      <c r="I187" s="78">
        <v>186</v>
      </c>
    </row>
    <row r="188" spans="1:9" x14ac:dyDescent="0.3">
      <c r="A188" s="78">
        <v>188</v>
      </c>
      <c r="B188" s="78" t="s">
        <v>290</v>
      </c>
      <c r="C188" s="78" t="s">
        <v>509</v>
      </c>
      <c r="D188" s="81">
        <v>44928</v>
      </c>
      <c r="E188" s="78">
        <v>18</v>
      </c>
      <c r="F188" s="78" t="b">
        <v>1</v>
      </c>
      <c r="G188" s="78" t="b">
        <v>1</v>
      </c>
      <c r="H188" s="78" t="b">
        <v>1</v>
      </c>
      <c r="I188" s="78">
        <v>187</v>
      </c>
    </row>
    <row r="189" spans="1:9" x14ac:dyDescent="0.3">
      <c r="A189" s="78">
        <v>189</v>
      </c>
      <c r="B189" s="78" t="s">
        <v>272</v>
      </c>
      <c r="C189" s="78" t="s">
        <v>229</v>
      </c>
      <c r="D189" s="81">
        <v>44899</v>
      </c>
      <c r="E189" s="78">
        <v>18</v>
      </c>
      <c r="F189" s="78" t="b">
        <v>1</v>
      </c>
      <c r="G189" s="78" t="b">
        <v>1</v>
      </c>
      <c r="H189" s="78" t="b">
        <v>1</v>
      </c>
      <c r="I189" s="78">
        <v>188</v>
      </c>
    </row>
    <row r="190" spans="1:9" x14ac:dyDescent="0.3">
      <c r="A190" s="78">
        <v>190</v>
      </c>
      <c r="B190" s="78" t="s">
        <v>272</v>
      </c>
      <c r="C190" s="78" t="s">
        <v>509</v>
      </c>
      <c r="D190" s="81">
        <v>44899</v>
      </c>
      <c r="E190" s="78">
        <v>18</v>
      </c>
      <c r="F190" s="78" t="b">
        <v>1</v>
      </c>
      <c r="G190" s="78" t="b">
        <v>0</v>
      </c>
      <c r="H190" s="78" t="b">
        <v>0</v>
      </c>
      <c r="I190" s="78">
        <v>189</v>
      </c>
    </row>
    <row r="191" spans="1:9" x14ac:dyDescent="0.3">
      <c r="A191" s="78">
        <v>192</v>
      </c>
      <c r="B191" s="78" t="s">
        <v>281</v>
      </c>
      <c r="C191" s="78" t="s">
        <v>509</v>
      </c>
      <c r="D191" s="81">
        <v>44899</v>
      </c>
      <c r="E191" s="78">
        <v>18</v>
      </c>
      <c r="F191" s="78" t="b">
        <v>1</v>
      </c>
      <c r="G191" s="78" t="b">
        <v>1</v>
      </c>
      <c r="H191" s="78" t="b">
        <v>1</v>
      </c>
      <c r="I191" s="78">
        <v>190</v>
      </c>
    </row>
    <row r="192" spans="1:9" x14ac:dyDescent="0.3">
      <c r="A192" s="78">
        <v>193</v>
      </c>
      <c r="B192" s="78" t="s">
        <v>452</v>
      </c>
      <c r="C192" s="78" t="s">
        <v>509</v>
      </c>
      <c r="D192" s="81">
        <v>44796</v>
      </c>
      <c r="E192" s="78">
        <v>13</v>
      </c>
      <c r="F192" s="78" t="b">
        <v>1</v>
      </c>
      <c r="G192" s="78" t="b">
        <v>0</v>
      </c>
      <c r="H192" s="78" t="b">
        <v>0</v>
      </c>
      <c r="I192" s="78">
        <v>191</v>
      </c>
    </row>
    <row r="193" spans="1:9" x14ac:dyDescent="0.3">
      <c r="A193" s="78">
        <v>194</v>
      </c>
      <c r="B193" s="78" t="s">
        <v>378</v>
      </c>
      <c r="C193" s="78" t="s">
        <v>509</v>
      </c>
      <c r="D193" s="81">
        <v>44817</v>
      </c>
      <c r="E193" s="78">
        <v>9</v>
      </c>
      <c r="F193" s="78" t="b">
        <v>1</v>
      </c>
      <c r="G193" s="78" t="b">
        <v>1</v>
      </c>
      <c r="H193" s="78" t="b">
        <v>1</v>
      </c>
      <c r="I193" s="78">
        <v>192</v>
      </c>
    </row>
    <row r="194" spans="1:9" x14ac:dyDescent="0.3">
      <c r="A194" s="78">
        <v>195</v>
      </c>
      <c r="B194" s="78" t="s">
        <v>384</v>
      </c>
      <c r="C194" s="78" t="s">
        <v>509</v>
      </c>
      <c r="D194" s="81">
        <v>44817</v>
      </c>
      <c r="E194" s="78">
        <v>9</v>
      </c>
      <c r="F194" s="78" t="b">
        <v>1</v>
      </c>
      <c r="G194" s="78" t="b">
        <v>0</v>
      </c>
      <c r="H194" s="78" t="b">
        <v>0</v>
      </c>
      <c r="I194" s="78">
        <v>193</v>
      </c>
    </row>
    <row r="195" spans="1:9" x14ac:dyDescent="0.3">
      <c r="A195" s="78">
        <v>196</v>
      </c>
      <c r="B195" s="78" t="s">
        <v>381</v>
      </c>
      <c r="C195" s="78" t="s">
        <v>509</v>
      </c>
      <c r="D195" s="81">
        <v>44817</v>
      </c>
      <c r="E195" s="78">
        <v>9</v>
      </c>
      <c r="F195" s="78" t="b">
        <v>1</v>
      </c>
      <c r="G195" s="78" t="b">
        <v>1</v>
      </c>
      <c r="H195" s="78" t="b">
        <v>1</v>
      </c>
      <c r="I195" s="78">
        <v>194</v>
      </c>
    </row>
    <row r="196" spans="1:9" x14ac:dyDescent="0.3">
      <c r="A196" s="78">
        <v>197</v>
      </c>
      <c r="B196" s="78" t="s">
        <v>378</v>
      </c>
      <c r="C196" s="78" t="s">
        <v>229</v>
      </c>
      <c r="D196" s="81">
        <v>44817</v>
      </c>
      <c r="E196" s="78">
        <v>9</v>
      </c>
      <c r="F196" s="78" t="b">
        <v>1</v>
      </c>
      <c r="G196" s="78" t="b">
        <v>0</v>
      </c>
      <c r="H196" s="78" t="b">
        <v>0</v>
      </c>
      <c r="I196" s="78">
        <v>195</v>
      </c>
    </row>
    <row r="197" spans="1:9" x14ac:dyDescent="0.3">
      <c r="A197" s="78">
        <v>198</v>
      </c>
      <c r="B197" s="78" t="s">
        <v>365</v>
      </c>
      <c r="C197" s="78" t="s">
        <v>509</v>
      </c>
      <c r="D197" s="81">
        <v>44872</v>
      </c>
      <c r="E197" s="78">
        <v>10</v>
      </c>
      <c r="F197" s="78" t="b">
        <v>1</v>
      </c>
      <c r="G197" s="78" t="b">
        <v>0</v>
      </c>
      <c r="H197" s="78" t="b">
        <v>0</v>
      </c>
      <c r="I197" s="78">
        <v>196</v>
      </c>
    </row>
    <row r="198" spans="1:9" x14ac:dyDescent="0.3">
      <c r="A198" s="78">
        <v>199</v>
      </c>
      <c r="B198" s="78" t="s">
        <v>283</v>
      </c>
      <c r="C198" s="78" t="s">
        <v>509</v>
      </c>
      <c r="D198" s="81">
        <v>44885</v>
      </c>
      <c r="E198" s="78">
        <v>10</v>
      </c>
      <c r="F198" s="78" t="b">
        <v>1</v>
      </c>
      <c r="G198" s="78" t="b">
        <v>0</v>
      </c>
      <c r="H198" s="78" t="b">
        <v>0</v>
      </c>
      <c r="I198" s="78">
        <v>197</v>
      </c>
    </row>
    <row r="199" spans="1:9" x14ac:dyDescent="0.3">
      <c r="A199" s="78">
        <v>200</v>
      </c>
      <c r="B199" s="78" t="s">
        <v>318</v>
      </c>
      <c r="C199" s="78" t="s">
        <v>229</v>
      </c>
      <c r="D199" s="81">
        <v>44886</v>
      </c>
      <c r="E199" s="78">
        <v>10</v>
      </c>
      <c r="F199" s="78" t="b">
        <v>1</v>
      </c>
      <c r="G199" s="78" t="b">
        <v>0</v>
      </c>
      <c r="H199" s="78" t="b">
        <v>0</v>
      </c>
      <c r="I199" s="78">
        <v>198</v>
      </c>
    </row>
    <row r="200" spans="1:9" x14ac:dyDescent="0.3">
      <c r="A200" s="78">
        <v>201</v>
      </c>
      <c r="B200" s="78" t="s">
        <v>286</v>
      </c>
      <c r="C200" s="78" t="s">
        <v>509</v>
      </c>
      <c r="D200" s="81">
        <v>44886</v>
      </c>
      <c r="E200" s="78">
        <v>10</v>
      </c>
      <c r="F200" s="78" t="b">
        <v>1</v>
      </c>
      <c r="G200" s="78" t="b">
        <v>1</v>
      </c>
      <c r="H200" s="78" t="b">
        <v>1</v>
      </c>
      <c r="I200" s="78">
        <v>199</v>
      </c>
    </row>
    <row r="201" spans="1:9" x14ac:dyDescent="0.3">
      <c r="A201" s="78">
        <v>202</v>
      </c>
      <c r="B201" s="78" t="s">
        <v>360</v>
      </c>
      <c r="C201" s="78" t="s">
        <v>229</v>
      </c>
      <c r="D201" s="81">
        <v>44871</v>
      </c>
      <c r="E201" s="78">
        <v>10</v>
      </c>
      <c r="F201" s="78" t="b">
        <v>1</v>
      </c>
      <c r="G201" s="78" t="b">
        <v>1</v>
      </c>
      <c r="H201" s="78" t="b">
        <v>1</v>
      </c>
      <c r="I201" s="78">
        <v>200</v>
      </c>
    </row>
    <row r="202" spans="1:9" x14ac:dyDescent="0.3">
      <c r="A202" s="78">
        <v>203</v>
      </c>
      <c r="B202" s="78" t="s">
        <v>292</v>
      </c>
      <c r="C202" s="78" t="s">
        <v>509</v>
      </c>
      <c r="D202" s="81">
        <v>44885</v>
      </c>
      <c r="E202" s="78">
        <v>10</v>
      </c>
      <c r="F202" s="78" t="b">
        <v>1</v>
      </c>
      <c r="G202" s="78" t="b">
        <v>0</v>
      </c>
      <c r="H202" s="78" t="b">
        <v>0</v>
      </c>
      <c r="I202" s="78">
        <v>201</v>
      </c>
    </row>
    <row r="203" spans="1:9" x14ac:dyDescent="0.3">
      <c r="A203" s="78">
        <v>204</v>
      </c>
      <c r="B203" s="78" t="s">
        <v>371</v>
      </c>
      <c r="C203" s="78" t="s">
        <v>229</v>
      </c>
      <c r="D203" s="81">
        <v>44885</v>
      </c>
      <c r="E203" s="78">
        <v>10</v>
      </c>
      <c r="F203" s="78" t="b">
        <v>1</v>
      </c>
      <c r="G203" s="78" t="b">
        <v>0</v>
      </c>
      <c r="H203" s="78" t="b">
        <v>0</v>
      </c>
      <c r="I203" s="78">
        <v>202</v>
      </c>
    </row>
    <row r="204" spans="1:9" x14ac:dyDescent="0.3">
      <c r="A204" s="78">
        <v>205</v>
      </c>
      <c r="B204" s="78" t="s">
        <v>384</v>
      </c>
      <c r="C204" s="78" t="s">
        <v>229</v>
      </c>
      <c r="D204" s="81">
        <v>44817</v>
      </c>
      <c r="E204" s="78">
        <v>9</v>
      </c>
      <c r="F204" s="78" t="b">
        <v>1</v>
      </c>
      <c r="G204" s="78" t="b">
        <v>1</v>
      </c>
      <c r="H204" s="78" t="b">
        <v>1</v>
      </c>
      <c r="I204" s="78">
        <v>203</v>
      </c>
    </row>
    <row r="205" spans="1:9" x14ac:dyDescent="0.3">
      <c r="A205" s="78">
        <v>206</v>
      </c>
      <c r="B205" s="78" t="s">
        <v>286</v>
      </c>
      <c r="C205" s="78" t="s">
        <v>229</v>
      </c>
      <c r="D205" s="81">
        <v>44886</v>
      </c>
      <c r="E205" s="78">
        <v>10</v>
      </c>
      <c r="F205" s="78" t="b">
        <v>1</v>
      </c>
      <c r="G205" s="78" t="b">
        <v>0</v>
      </c>
      <c r="H205" s="78" t="b">
        <v>1</v>
      </c>
      <c r="I205" s="78">
        <v>204</v>
      </c>
    </row>
    <row r="206" spans="1:9" x14ac:dyDescent="0.3">
      <c r="A206" s="78">
        <v>207</v>
      </c>
      <c r="B206" s="78" t="s">
        <v>360</v>
      </c>
      <c r="C206" s="78" t="s">
        <v>509</v>
      </c>
      <c r="D206" s="81">
        <v>44871</v>
      </c>
      <c r="E206" s="78">
        <v>10</v>
      </c>
      <c r="F206" s="78" t="b">
        <v>1</v>
      </c>
      <c r="G206" s="78" t="b">
        <v>0</v>
      </c>
      <c r="H206" s="78" t="b">
        <v>0</v>
      </c>
      <c r="I206" s="78">
        <v>205</v>
      </c>
    </row>
    <row r="207" spans="1:9" x14ac:dyDescent="0.3">
      <c r="A207" s="78">
        <v>208</v>
      </c>
      <c r="B207" s="78" t="s">
        <v>315</v>
      </c>
      <c r="C207" s="78" t="s">
        <v>509</v>
      </c>
      <c r="D207" s="81">
        <v>44885</v>
      </c>
      <c r="E207" s="78">
        <v>10</v>
      </c>
      <c r="F207" s="78" t="b">
        <v>1</v>
      </c>
      <c r="G207" s="78" t="b">
        <v>0</v>
      </c>
      <c r="H207" s="78" t="b">
        <v>1</v>
      </c>
      <c r="I207" s="78">
        <v>206</v>
      </c>
    </row>
    <row r="208" spans="1:9" x14ac:dyDescent="0.3">
      <c r="A208" s="78">
        <v>209</v>
      </c>
      <c r="B208" s="78" t="s">
        <v>381</v>
      </c>
      <c r="C208" s="78" t="s">
        <v>229</v>
      </c>
      <c r="D208" s="81">
        <v>44817</v>
      </c>
      <c r="E208" s="78">
        <v>9</v>
      </c>
      <c r="F208" s="78" t="b">
        <v>1</v>
      </c>
      <c r="G208" s="78" t="b">
        <v>0</v>
      </c>
      <c r="H208" s="78" t="b">
        <v>0</v>
      </c>
      <c r="I208" s="78">
        <v>207</v>
      </c>
    </row>
  </sheetData>
  <conditionalFormatting sqref="G1:H1048576">
    <cfRule type="containsText" dxfId="1" priority="1" operator="containsText" text="FALSCH">
      <formula>NOT(ISERROR(SEARCH("FALSCH",G1)))</formula>
    </cfRule>
    <cfRule type="containsText" dxfId="0" priority="2" operator="containsText" text="WAHR">
      <formula>NOT(ISERROR(SEARCH("WAHR",G1)))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6022-84F5-485B-A0E8-3DA1B88EA6AC}">
  <dimension ref="A1:AT441"/>
  <sheetViews>
    <sheetView topLeftCell="A226" workbookViewId="0">
      <selection activeCell="C251" sqref="C251"/>
    </sheetView>
  </sheetViews>
  <sheetFormatPr baseColWidth="10" defaultRowHeight="14.4" x14ac:dyDescent="0.3"/>
  <cols>
    <col min="1" max="1" width="11.5546875" style="65" customWidth="1"/>
    <col min="2" max="2" width="11.5546875" style="34" customWidth="1"/>
    <col min="3" max="3" width="12.21875" style="34" customWidth="1"/>
    <col min="4" max="6" width="11.5546875" style="34" customWidth="1"/>
    <col min="7" max="7" width="11.5546875" style="57" customWidth="1"/>
    <col min="8" max="16384" width="11.5546875" style="34"/>
  </cols>
  <sheetData>
    <row r="1" spans="1:46" x14ac:dyDescent="0.3">
      <c r="A1" s="65" t="s">
        <v>508</v>
      </c>
      <c r="B1" s="34" t="s">
        <v>507</v>
      </c>
      <c r="C1" s="34" t="s">
        <v>519</v>
      </c>
      <c r="D1" s="34" t="s">
        <v>518</v>
      </c>
      <c r="E1" s="34" t="s">
        <v>517</v>
      </c>
      <c r="F1" s="57" t="s">
        <v>516</v>
      </c>
      <c r="G1" s="57" t="s">
        <v>46</v>
      </c>
      <c r="J1" s="89" t="s">
        <v>652</v>
      </c>
    </row>
    <row r="2" spans="1:46" s="37" customFormat="1" x14ac:dyDescent="0.3">
      <c r="A2" s="65" t="s">
        <v>1147</v>
      </c>
      <c r="B2" s="57" t="s">
        <v>369</v>
      </c>
      <c r="C2" s="57" t="s">
        <v>509</v>
      </c>
      <c r="D2" s="58">
        <v>45237</v>
      </c>
      <c r="E2" s="37">
        <v>1</v>
      </c>
      <c r="F2" s="73" t="s">
        <v>95</v>
      </c>
      <c r="G2" s="57">
        <v>1</v>
      </c>
      <c r="J2" s="90" t="s">
        <v>651</v>
      </c>
    </row>
    <row r="3" spans="1:46" s="37" customFormat="1" x14ac:dyDescent="0.3">
      <c r="A3" s="65" t="s">
        <v>1127</v>
      </c>
      <c r="B3" s="57" t="s">
        <v>317</v>
      </c>
      <c r="C3" s="57" t="s">
        <v>509</v>
      </c>
      <c r="D3" s="58">
        <v>44885</v>
      </c>
      <c r="E3" s="37">
        <v>1</v>
      </c>
      <c r="F3" s="73" t="s">
        <v>95</v>
      </c>
      <c r="G3" s="57">
        <v>2</v>
      </c>
      <c r="J3" s="89" t="s">
        <v>650</v>
      </c>
    </row>
    <row r="4" spans="1:46" s="37" customFormat="1" x14ac:dyDescent="0.3">
      <c r="A4" s="65" t="s">
        <v>1129</v>
      </c>
      <c r="B4" s="57" t="s">
        <v>320</v>
      </c>
      <c r="C4" s="57" t="s">
        <v>509</v>
      </c>
      <c r="D4" s="58">
        <v>44886</v>
      </c>
      <c r="E4" s="37">
        <v>1</v>
      </c>
      <c r="F4" s="73" t="s">
        <v>95</v>
      </c>
      <c r="G4" s="57">
        <v>3</v>
      </c>
      <c r="J4" s="90" t="s">
        <v>649</v>
      </c>
    </row>
    <row r="5" spans="1:46" s="56" customFormat="1" x14ac:dyDescent="0.3">
      <c r="A5" s="65" t="s">
        <v>1125</v>
      </c>
      <c r="B5" s="57" t="s">
        <v>423</v>
      </c>
      <c r="C5" s="57" t="s">
        <v>509</v>
      </c>
      <c r="D5" s="58">
        <v>44889</v>
      </c>
      <c r="E5" s="40">
        <v>1</v>
      </c>
      <c r="F5" s="73" t="s">
        <v>95</v>
      </c>
      <c r="G5" s="57">
        <v>4</v>
      </c>
      <c r="H5" s="37"/>
      <c r="I5" s="37"/>
      <c r="J5" s="89" t="s">
        <v>648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</row>
    <row r="6" spans="1:46" s="42" customFormat="1" x14ac:dyDescent="0.3">
      <c r="A6" s="65" t="s">
        <v>1101</v>
      </c>
      <c r="B6" s="57" t="s">
        <v>377</v>
      </c>
      <c r="C6" s="57" t="s">
        <v>509</v>
      </c>
      <c r="D6" s="58">
        <v>44885</v>
      </c>
      <c r="E6" s="42">
        <v>1</v>
      </c>
      <c r="F6" s="73" t="s">
        <v>95</v>
      </c>
      <c r="G6" s="57">
        <v>5</v>
      </c>
      <c r="H6" s="37"/>
      <c r="I6" s="37"/>
      <c r="J6" s="90" t="s">
        <v>647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</row>
    <row r="7" spans="1:46" s="37" customFormat="1" x14ac:dyDescent="0.3">
      <c r="A7" s="65" t="s">
        <v>1074</v>
      </c>
      <c r="B7" s="57" t="s">
        <v>459</v>
      </c>
      <c r="C7" s="57" t="s">
        <v>509</v>
      </c>
      <c r="D7" s="58">
        <v>44817</v>
      </c>
      <c r="E7" s="35">
        <v>2</v>
      </c>
      <c r="F7" s="73" t="s">
        <v>95</v>
      </c>
      <c r="G7" s="57">
        <v>6</v>
      </c>
      <c r="J7" s="89" t="s">
        <v>646</v>
      </c>
    </row>
    <row r="8" spans="1:46" s="37" customFormat="1" x14ac:dyDescent="0.3">
      <c r="A8" s="65" t="s">
        <v>1073</v>
      </c>
      <c r="B8" s="57" t="s">
        <v>380</v>
      </c>
      <c r="C8" s="57" t="s">
        <v>509</v>
      </c>
      <c r="D8" s="58">
        <v>44817</v>
      </c>
      <c r="E8" s="35">
        <v>2</v>
      </c>
      <c r="F8" s="73" t="s">
        <v>95</v>
      </c>
      <c r="G8" s="57">
        <v>7</v>
      </c>
      <c r="J8" s="90" t="s">
        <v>645</v>
      </c>
    </row>
    <row r="9" spans="1:46" s="37" customFormat="1" x14ac:dyDescent="0.3">
      <c r="A9" s="65" t="s">
        <v>1072</v>
      </c>
      <c r="B9" s="57" t="s">
        <v>430</v>
      </c>
      <c r="C9" s="57" t="s">
        <v>509</v>
      </c>
      <c r="D9" s="58">
        <v>44817</v>
      </c>
      <c r="E9" s="35">
        <v>2</v>
      </c>
      <c r="F9" s="73" t="s">
        <v>95</v>
      </c>
      <c r="G9" s="57">
        <v>8</v>
      </c>
      <c r="J9" s="89" t="s">
        <v>644</v>
      </c>
    </row>
    <row r="10" spans="1:46" s="37" customFormat="1" x14ac:dyDescent="0.3">
      <c r="A10" s="65" t="s">
        <v>1084</v>
      </c>
      <c r="B10" s="57" t="s">
        <v>444</v>
      </c>
      <c r="C10" s="57" t="s">
        <v>509</v>
      </c>
      <c r="D10" s="58">
        <v>44898</v>
      </c>
      <c r="E10" s="42">
        <v>3</v>
      </c>
      <c r="F10" s="73" t="s">
        <v>95</v>
      </c>
      <c r="G10" s="57">
        <v>9</v>
      </c>
      <c r="J10" s="90" t="s">
        <v>643</v>
      </c>
    </row>
    <row r="11" spans="1:46" s="40" customFormat="1" x14ac:dyDescent="0.3">
      <c r="A11" s="65" t="s">
        <v>1114</v>
      </c>
      <c r="B11" s="57" t="s">
        <v>419</v>
      </c>
      <c r="C11" s="57" t="s">
        <v>509</v>
      </c>
      <c r="D11" s="58">
        <v>44900</v>
      </c>
      <c r="E11" s="40">
        <v>3</v>
      </c>
      <c r="F11" s="73" t="s">
        <v>95</v>
      </c>
      <c r="G11" s="57">
        <v>10</v>
      </c>
      <c r="H11" s="37"/>
      <c r="I11" s="37"/>
      <c r="J11" s="89" t="s">
        <v>642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</row>
    <row r="12" spans="1:46" s="37" customFormat="1" x14ac:dyDescent="0.3">
      <c r="A12" s="65" t="s">
        <v>1081</v>
      </c>
      <c r="B12" s="57" t="s">
        <v>420</v>
      </c>
      <c r="C12" s="57" t="s">
        <v>509</v>
      </c>
      <c r="D12" s="58">
        <v>44964</v>
      </c>
      <c r="E12" s="42">
        <v>3</v>
      </c>
      <c r="F12" s="73" t="s">
        <v>95</v>
      </c>
      <c r="G12" s="57">
        <v>11</v>
      </c>
      <c r="J12" s="90" t="s">
        <v>641</v>
      </c>
    </row>
    <row r="13" spans="1:46" s="42" customFormat="1" x14ac:dyDescent="0.3">
      <c r="A13" s="65" t="s">
        <v>1099</v>
      </c>
      <c r="B13" s="57" t="s">
        <v>418</v>
      </c>
      <c r="C13" s="57" t="s">
        <v>509</v>
      </c>
      <c r="D13" s="58">
        <v>44914</v>
      </c>
      <c r="E13" s="42">
        <v>3</v>
      </c>
      <c r="F13" s="73" t="s">
        <v>95</v>
      </c>
      <c r="G13" s="57">
        <v>12</v>
      </c>
      <c r="H13" s="37"/>
      <c r="I13" s="37"/>
      <c r="J13" s="89" t="s">
        <v>640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</row>
    <row r="14" spans="1:46" s="37" customFormat="1" x14ac:dyDescent="0.3">
      <c r="A14" s="65" t="s">
        <v>1079</v>
      </c>
      <c r="B14" s="57" t="s">
        <v>421</v>
      </c>
      <c r="C14" s="57" t="s">
        <v>509</v>
      </c>
      <c r="D14" s="58">
        <v>44566</v>
      </c>
      <c r="E14" s="42">
        <v>3</v>
      </c>
      <c r="F14" s="73" t="s">
        <v>95</v>
      </c>
      <c r="G14" s="57">
        <v>13</v>
      </c>
      <c r="J14" s="90" t="s">
        <v>639</v>
      </c>
    </row>
    <row r="15" spans="1:46" s="42" customFormat="1" x14ac:dyDescent="0.3">
      <c r="A15" s="65" t="s">
        <v>1091</v>
      </c>
      <c r="B15" s="57" t="s">
        <v>416</v>
      </c>
      <c r="C15" s="57" t="s">
        <v>509</v>
      </c>
      <c r="D15" s="58">
        <v>44956</v>
      </c>
      <c r="E15" s="42">
        <v>3</v>
      </c>
      <c r="F15" s="73" t="s">
        <v>95</v>
      </c>
      <c r="G15" s="57">
        <v>14</v>
      </c>
      <c r="H15" s="37"/>
      <c r="I15" s="37"/>
      <c r="J15" s="89" t="s">
        <v>638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</row>
    <row r="16" spans="1:46" s="40" customFormat="1" x14ac:dyDescent="0.3">
      <c r="A16" s="65" t="s">
        <v>1121</v>
      </c>
      <c r="B16" s="57" t="s">
        <v>424</v>
      </c>
      <c r="C16" s="57" t="s">
        <v>509</v>
      </c>
      <c r="D16" s="58">
        <v>44900</v>
      </c>
      <c r="E16" s="40">
        <v>3</v>
      </c>
      <c r="F16" s="73" t="s">
        <v>95</v>
      </c>
      <c r="G16" s="57">
        <v>15</v>
      </c>
      <c r="H16" s="37"/>
      <c r="I16" s="37"/>
      <c r="J16" s="90" t="s">
        <v>637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</row>
    <row r="17" spans="1:46" s="37" customFormat="1" x14ac:dyDescent="0.3">
      <c r="A17" s="65" t="s">
        <v>1141</v>
      </c>
      <c r="B17" s="57" t="s">
        <v>414</v>
      </c>
      <c r="C17" s="57" t="s">
        <v>509</v>
      </c>
      <c r="D17" s="58">
        <v>44927</v>
      </c>
      <c r="E17" s="37">
        <v>3</v>
      </c>
      <c r="F17" s="73" t="s">
        <v>95</v>
      </c>
      <c r="G17" s="57">
        <v>16</v>
      </c>
      <c r="J17" s="89" t="s">
        <v>636</v>
      </c>
    </row>
    <row r="18" spans="1:46" s="37" customFormat="1" x14ac:dyDescent="0.3">
      <c r="A18" s="65" t="s">
        <v>1132</v>
      </c>
      <c r="B18" s="57" t="s">
        <v>426</v>
      </c>
      <c r="C18" s="57" t="s">
        <v>509</v>
      </c>
      <c r="D18" s="58">
        <v>44899</v>
      </c>
      <c r="E18" s="37">
        <v>3</v>
      </c>
      <c r="F18" s="73" t="s">
        <v>95</v>
      </c>
      <c r="G18" s="57">
        <v>17</v>
      </c>
      <c r="J18" s="90" t="s">
        <v>635</v>
      </c>
    </row>
    <row r="19" spans="1:46" s="37" customFormat="1" x14ac:dyDescent="0.3">
      <c r="A19" s="65" t="s">
        <v>1145</v>
      </c>
      <c r="B19" s="57" t="s">
        <v>427</v>
      </c>
      <c r="C19" s="57" t="s">
        <v>509</v>
      </c>
      <c r="D19" s="58">
        <v>44899</v>
      </c>
      <c r="E19" s="37">
        <v>3</v>
      </c>
      <c r="F19" s="73" t="s">
        <v>95</v>
      </c>
      <c r="G19" s="57">
        <v>18</v>
      </c>
      <c r="J19" s="89" t="s">
        <v>634</v>
      </c>
    </row>
    <row r="20" spans="1:46" s="37" customFormat="1" x14ac:dyDescent="0.3">
      <c r="A20" s="65" t="s">
        <v>1082</v>
      </c>
      <c r="B20" s="57" t="s">
        <v>445</v>
      </c>
      <c r="C20" s="57" t="s">
        <v>509</v>
      </c>
      <c r="D20" s="58">
        <v>44899</v>
      </c>
      <c r="E20" s="42">
        <v>3</v>
      </c>
      <c r="F20" s="73" t="s">
        <v>95</v>
      </c>
      <c r="G20" s="57">
        <v>19</v>
      </c>
      <c r="J20" s="90" t="s">
        <v>633</v>
      </c>
    </row>
    <row r="21" spans="1:46" s="37" customFormat="1" x14ac:dyDescent="0.3">
      <c r="A21" s="65" t="s">
        <v>1128</v>
      </c>
      <c r="B21" s="57" t="s">
        <v>326</v>
      </c>
      <c r="C21" s="57" t="s">
        <v>509</v>
      </c>
      <c r="D21" s="58">
        <v>44903</v>
      </c>
      <c r="E21" s="37">
        <v>3</v>
      </c>
      <c r="F21" s="73" t="s">
        <v>95</v>
      </c>
      <c r="G21" s="57">
        <v>20</v>
      </c>
      <c r="J21" s="89" t="s">
        <v>632</v>
      </c>
    </row>
    <row r="22" spans="1:46" s="37" customFormat="1" x14ac:dyDescent="0.3">
      <c r="A22" s="65" t="s">
        <v>1080</v>
      </c>
      <c r="B22" s="57" t="s">
        <v>415</v>
      </c>
      <c r="C22" s="57" t="s">
        <v>509</v>
      </c>
      <c r="D22" s="58">
        <v>44913</v>
      </c>
      <c r="E22" s="42">
        <v>3</v>
      </c>
      <c r="F22" s="73" t="s">
        <v>95</v>
      </c>
      <c r="G22" s="57">
        <v>21</v>
      </c>
      <c r="J22" s="90" t="s">
        <v>631</v>
      </c>
    </row>
    <row r="23" spans="1:46" s="37" customFormat="1" x14ac:dyDescent="0.3">
      <c r="A23" s="65" t="s">
        <v>1135</v>
      </c>
      <c r="B23" s="57" t="s">
        <v>425</v>
      </c>
      <c r="C23" s="57" t="s">
        <v>509</v>
      </c>
      <c r="D23" s="58">
        <v>44935</v>
      </c>
      <c r="E23" s="37">
        <v>3</v>
      </c>
      <c r="F23" s="73" t="s">
        <v>95</v>
      </c>
      <c r="G23" s="57">
        <v>22</v>
      </c>
      <c r="J23" s="89" t="s">
        <v>630</v>
      </c>
    </row>
    <row r="24" spans="1:46" s="37" customFormat="1" x14ac:dyDescent="0.3">
      <c r="A24" s="65" t="s">
        <v>1077</v>
      </c>
      <c r="B24" s="57" t="s">
        <v>443</v>
      </c>
      <c r="C24" s="57" t="s">
        <v>509</v>
      </c>
      <c r="D24" s="58">
        <v>44912</v>
      </c>
      <c r="E24" s="42">
        <v>3</v>
      </c>
      <c r="F24" s="73" t="s">
        <v>95</v>
      </c>
      <c r="G24" s="57">
        <v>23</v>
      </c>
      <c r="J24" s="90" t="s">
        <v>629</v>
      </c>
    </row>
    <row r="25" spans="1:46" s="37" customFormat="1" x14ac:dyDescent="0.3">
      <c r="A25" s="65" t="s">
        <v>1130</v>
      </c>
      <c r="B25" s="57" t="s">
        <v>422</v>
      </c>
      <c r="C25" s="57" t="s">
        <v>509</v>
      </c>
      <c r="D25" s="58">
        <v>44904</v>
      </c>
      <c r="E25" s="37">
        <v>3</v>
      </c>
      <c r="F25" s="73" t="s">
        <v>95</v>
      </c>
      <c r="G25" s="57">
        <v>24</v>
      </c>
      <c r="J25" s="89" t="s">
        <v>628</v>
      </c>
    </row>
    <row r="26" spans="1:46" s="42" customFormat="1" x14ac:dyDescent="0.3">
      <c r="A26" s="65" t="s">
        <v>1107</v>
      </c>
      <c r="B26" s="57" t="s">
        <v>264</v>
      </c>
      <c r="C26" s="57" t="s">
        <v>509</v>
      </c>
      <c r="D26" s="58">
        <v>44956</v>
      </c>
      <c r="E26" s="42">
        <v>4</v>
      </c>
      <c r="F26" s="73" t="s">
        <v>95</v>
      </c>
      <c r="G26" s="57">
        <v>25</v>
      </c>
      <c r="H26" s="37"/>
      <c r="I26" s="37"/>
      <c r="J26" s="90" t="s">
        <v>627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</row>
    <row r="27" spans="1:46" s="37" customFormat="1" x14ac:dyDescent="0.3">
      <c r="A27" s="65" t="s">
        <v>1174</v>
      </c>
      <c r="B27" s="57" t="s">
        <v>264</v>
      </c>
      <c r="C27" s="57" t="s">
        <v>229</v>
      </c>
      <c r="D27" s="58">
        <v>44956</v>
      </c>
      <c r="E27" s="37">
        <v>4</v>
      </c>
      <c r="F27" s="73" t="s">
        <v>95</v>
      </c>
      <c r="G27" s="57">
        <v>26</v>
      </c>
      <c r="J27" s="89" t="s">
        <v>626</v>
      </c>
    </row>
    <row r="28" spans="1:46" s="42" customFormat="1" x14ac:dyDescent="0.3">
      <c r="A28" s="65" t="s">
        <v>1109</v>
      </c>
      <c r="B28" s="57" t="s">
        <v>262</v>
      </c>
      <c r="C28" s="57" t="s">
        <v>509</v>
      </c>
      <c r="D28" s="58">
        <v>44914</v>
      </c>
      <c r="E28" s="42">
        <v>4</v>
      </c>
      <c r="F28" s="73" t="s">
        <v>95</v>
      </c>
      <c r="G28" s="57">
        <v>27</v>
      </c>
      <c r="H28" s="37"/>
      <c r="I28" s="37"/>
      <c r="J28" s="90" t="s">
        <v>625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</row>
    <row r="29" spans="1:46" s="42" customFormat="1" x14ac:dyDescent="0.3">
      <c r="A29" s="65" t="s">
        <v>1104</v>
      </c>
      <c r="B29" s="57" t="s">
        <v>261</v>
      </c>
      <c r="C29" s="57" t="s">
        <v>229</v>
      </c>
      <c r="D29" s="58">
        <v>44927</v>
      </c>
      <c r="E29" s="42">
        <v>4</v>
      </c>
      <c r="F29" s="73" t="s">
        <v>95</v>
      </c>
      <c r="G29" s="57">
        <v>28</v>
      </c>
      <c r="H29" s="37"/>
      <c r="I29" s="37"/>
      <c r="J29" s="89" t="s">
        <v>624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</row>
    <row r="30" spans="1:46" s="42" customFormat="1" x14ac:dyDescent="0.3">
      <c r="A30" s="65" t="s">
        <v>1103</v>
      </c>
      <c r="B30" s="57" t="s">
        <v>277</v>
      </c>
      <c r="C30" s="57" t="s">
        <v>509</v>
      </c>
      <c r="D30" s="58">
        <v>44964</v>
      </c>
      <c r="E30" s="42">
        <v>4</v>
      </c>
      <c r="F30" s="73" t="s">
        <v>95</v>
      </c>
      <c r="G30" s="57">
        <v>29</v>
      </c>
      <c r="H30" s="37"/>
      <c r="I30" s="37"/>
      <c r="J30" s="90" t="s">
        <v>623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</row>
    <row r="31" spans="1:46" s="42" customFormat="1" x14ac:dyDescent="0.3">
      <c r="A31" s="65" t="s">
        <v>1106</v>
      </c>
      <c r="B31" s="57" t="s">
        <v>267</v>
      </c>
      <c r="C31" s="57" t="s">
        <v>509</v>
      </c>
      <c r="D31" s="58">
        <v>44913</v>
      </c>
      <c r="E31" s="42">
        <v>4</v>
      </c>
      <c r="F31" s="73" t="s">
        <v>95</v>
      </c>
      <c r="G31" s="57">
        <v>30</v>
      </c>
      <c r="H31" s="37"/>
      <c r="I31" s="37"/>
      <c r="J31" s="89" t="s">
        <v>622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</row>
    <row r="32" spans="1:46" s="37" customFormat="1" x14ac:dyDescent="0.3">
      <c r="A32" s="65" t="s">
        <v>1175</v>
      </c>
      <c r="B32" s="57" t="s">
        <v>277</v>
      </c>
      <c r="C32" s="57" t="s">
        <v>229</v>
      </c>
      <c r="D32" s="58">
        <v>44964</v>
      </c>
      <c r="E32" s="37">
        <v>4</v>
      </c>
      <c r="F32" s="73" t="s">
        <v>95</v>
      </c>
      <c r="G32" s="57">
        <v>31</v>
      </c>
      <c r="J32" s="90" t="s">
        <v>621</v>
      </c>
    </row>
    <row r="33" spans="1:46" s="42" customFormat="1" x14ac:dyDescent="0.3">
      <c r="A33" s="65" t="s">
        <v>1088</v>
      </c>
      <c r="B33" s="57" t="s">
        <v>278</v>
      </c>
      <c r="C33" s="57" t="s">
        <v>229</v>
      </c>
      <c r="D33" s="58">
        <v>44566</v>
      </c>
      <c r="E33" s="42">
        <v>4</v>
      </c>
      <c r="F33" s="73" t="s">
        <v>95</v>
      </c>
      <c r="G33" s="57">
        <v>32</v>
      </c>
      <c r="H33" s="37"/>
      <c r="I33" s="37"/>
      <c r="J33" s="89" t="s">
        <v>620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</row>
    <row r="34" spans="1:46" s="42" customFormat="1" x14ac:dyDescent="0.3">
      <c r="A34" s="65" t="s">
        <v>1096</v>
      </c>
      <c r="B34" s="57" t="s">
        <v>273</v>
      </c>
      <c r="C34" s="57" t="s">
        <v>229</v>
      </c>
      <c r="D34" s="58">
        <v>44912</v>
      </c>
      <c r="E34" s="42">
        <v>4</v>
      </c>
      <c r="F34" s="73" t="s">
        <v>95</v>
      </c>
      <c r="G34" s="57">
        <v>33</v>
      </c>
      <c r="H34" s="37"/>
      <c r="I34" s="37"/>
      <c r="J34" s="90" t="s">
        <v>619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</row>
    <row r="35" spans="1:46" s="37" customFormat="1" x14ac:dyDescent="0.3">
      <c r="A35" s="65" t="s">
        <v>1136</v>
      </c>
      <c r="B35" s="57" t="s">
        <v>288</v>
      </c>
      <c r="C35" s="57" t="s">
        <v>229</v>
      </c>
      <c r="D35" s="58">
        <v>44935</v>
      </c>
      <c r="E35" s="37">
        <v>4</v>
      </c>
      <c r="F35" s="73" t="s">
        <v>95</v>
      </c>
      <c r="G35" s="57">
        <v>34</v>
      </c>
      <c r="J35" s="89" t="s">
        <v>618</v>
      </c>
    </row>
    <row r="36" spans="1:46" s="37" customFormat="1" x14ac:dyDescent="0.3">
      <c r="A36" s="65" t="s">
        <v>1176</v>
      </c>
      <c r="B36" s="57" t="s">
        <v>267</v>
      </c>
      <c r="C36" s="57" t="s">
        <v>229</v>
      </c>
      <c r="D36" s="58">
        <v>44579</v>
      </c>
      <c r="E36" s="37">
        <v>4</v>
      </c>
      <c r="F36" s="73" t="s">
        <v>95</v>
      </c>
      <c r="G36" s="57">
        <v>35</v>
      </c>
      <c r="J36" s="90" t="s">
        <v>617</v>
      </c>
    </row>
    <row r="37" spans="1:46" s="37" customFormat="1" x14ac:dyDescent="0.3">
      <c r="A37" s="65" t="s">
        <v>1177</v>
      </c>
      <c r="B37" s="57" t="s">
        <v>261</v>
      </c>
      <c r="C37" s="57" t="s">
        <v>509</v>
      </c>
      <c r="D37" s="58">
        <v>44927</v>
      </c>
      <c r="E37" s="37">
        <v>4</v>
      </c>
      <c r="F37" s="73" t="s">
        <v>95</v>
      </c>
      <c r="G37" s="57">
        <v>36</v>
      </c>
      <c r="J37" s="89" t="s">
        <v>616</v>
      </c>
    </row>
    <row r="38" spans="1:46" s="42" customFormat="1" x14ac:dyDescent="0.3">
      <c r="A38" s="65" t="s">
        <v>1089</v>
      </c>
      <c r="B38" s="57" t="s">
        <v>270</v>
      </c>
      <c r="C38" s="57" t="s">
        <v>509</v>
      </c>
      <c r="D38" s="58">
        <v>44914</v>
      </c>
      <c r="E38" s="42">
        <v>4</v>
      </c>
      <c r="F38" s="73" t="s">
        <v>95</v>
      </c>
      <c r="G38" s="57">
        <v>37</v>
      </c>
      <c r="H38" s="37"/>
      <c r="I38" s="37"/>
      <c r="J38" s="90" t="s">
        <v>615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</row>
    <row r="39" spans="1:46" s="37" customFormat="1" x14ac:dyDescent="0.3">
      <c r="A39" s="65" t="s">
        <v>1178</v>
      </c>
      <c r="B39" s="57" t="s">
        <v>270</v>
      </c>
      <c r="C39" s="57" t="s">
        <v>229</v>
      </c>
      <c r="D39" s="58">
        <v>44914</v>
      </c>
      <c r="E39" s="37">
        <v>4</v>
      </c>
      <c r="F39" s="73" t="s">
        <v>95</v>
      </c>
      <c r="G39" s="57">
        <v>38</v>
      </c>
      <c r="J39" s="89" t="s">
        <v>614</v>
      </c>
    </row>
    <row r="40" spans="1:46" s="37" customFormat="1" x14ac:dyDescent="0.3">
      <c r="A40" s="65" t="s">
        <v>1179</v>
      </c>
      <c r="B40" s="57" t="s">
        <v>288</v>
      </c>
      <c r="C40" s="57" t="s">
        <v>509</v>
      </c>
      <c r="D40" s="58">
        <v>44935</v>
      </c>
      <c r="E40" s="37">
        <v>4</v>
      </c>
      <c r="F40" s="73" t="s">
        <v>95</v>
      </c>
      <c r="G40" s="57">
        <v>39</v>
      </c>
      <c r="J40" s="90" t="s">
        <v>613</v>
      </c>
    </row>
    <row r="41" spans="1:46" s="37" customFormat="1" x14ac:dyDescent="0.3">
      <c r="A41" s="65" t="s">
        <v>1180</v>
      </c>
      <c r="B41" s="57" t="s">
        <v>273</v>
      </c>
      <c r="C41" s="57" t="s">
        <v>509</v>
      </c>
      <c r="D41" s="58">
        <v>44912</v>
      </c>
      <c r="E41" s="37">
        <v>4</v>
      </c>
      <c r="F41" s="73" t="s">
        <v>95</v>
      </c>
      <c r="G41" s="57">
        <v>40</v>
      </c>
      <c r="J41" s="89" t="s">
        <v>612</v>
      </c>
    </row>
    <row r="42" spans="1:46" s="43" customFormat="1" x14ac:dyDescent="0.3">
      <c r="A42" s="65" t="s">
        <v>1181</v>
      </c>
      <c r="B42" s="57" t="s">
        <v>262</v>
      </c>
      <c r="C42" s="57" t="s">
        <v>229</v>
      </c>
      <c r="D42" s="58">
        <v>44913</v>
      </c>
      <c r="E42" s="37">
        <v>4</v>
      </c>
      <c r="F42" s="73" t="s">
        <v>95</v>
      </c>
      <c r="G42" s="57">
        <v>41</v>
      </c>
      <c r="H42" s="37"/>
      <c r="I42" s="37"/>
      <c r="J42" s="90" t="s">
        <v>611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</row>
    <row r="43" spans="1:46" s="42" customFormat="1" x14ac:dyDescent="0.3">
      <c r="A43" s="65" t="s">
        <v>1092</v>
      </c>
      <c r="B43" s="57" t="s">
        <v>265</v>
      </c>
      <c r="C43" s="57" t="s">
        <v>509</v>
      </c>
      <c r="D43" s="58">
        <v>44942</v>
      </c>
      <c r="E43" s="42">
        <v>4</v>
      </c>
      <c r="F43" s="73" t="s">
        <v>95</v>
      </c>
      <c r="G43" s="57">
        <v>42</v>
      </c>
      <c r="H43" s="37"/>
      <c r="I43" s="37"/>
      <c r="J43" s="89" t="s">
        <v>610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</row>
    <row r="44" spans="1:46" s="37" customFormat="1" x14ac:dyDescent="0.3">
      <c r="A44" s="65" t="s">
        <v>1182</v>
      </c>
      <c r="B44" s="57" t="s">
        <v>278</v>
      </c>
      <c r="C44" s="57" t="s">
        <v>509</v>
      </c>
      <c r="D44" s="58">
        <v>44566</v>
      </c>
      <c r="E44" s="37">
        <v>4</v>
      </c>
      <c r="F44" s="73" t="s">
        <v>95</v>
      </c>
      <c r="G44" s="57">
        <v>43</v>
      </c>
      <c r="J44" s="90" t="s">
        <v>609</v>
      </c>
    </row>
    <row r="45" spans="1:46" s="37" customFormat="1" x14ac:dyDescent="0.3">
      <c r="A45" s="65" t="s">
        <v>1183</v>
      </c>
      <c r="B45" s="57" t="s">
        <v>265</v>
      </c>
      <c r="C45" s="57" t="s">
        <v>229</v>
      </c>
      <c r="D45" s="58">
        <v>44942</v>
      </c>
      <c r="E45" s="37">
        <v>4</v>
      </c>
      <c r="F45" s="73" t="s">
        <v>95</v>
      </c>
      <c r="G45" s="57">
        <v>44</v>
      </c>
      <c r="J45" s="89" t="s">
        <v>608</v>
      </c>
    </row>
    <row r="46" spans="1:46" s="37" customFormat="1" x14ac:dyDescent="0.3">
      <c r="A46" s="65" t="s">
        <v>1148</v>
      </c>
      <c r="B46" s="57" t="s">
        <v>324</v>
      </c>
      <c r="C46" s="57" t="s">
        <v>229</v>
      </c>
      <c r="D46" s="58">
        <v>44902</v>
      </c>
      <c r="E46" s="37">
        <v>5</v>
      </c>
      <c r="F46" s="73" t="s">
        <v>95</v>
      </c>
      <c r="G46" s="57">
        <v>45</v>
      </c>
      <c r="J46" s="90" t="s">
        <v>607</v>
      </c>
    </row>
    <row r="47" spans="1:46" s="40" customFormat="1" x14ac:dyDescent="0.3">
      <c r="A47" s="65" t="s">
        <v>1110</v>
      </c>
      <c r="B47" s="57" t="s">
        <v>285</v>
      </c>
      <c r="C47" s="57" t="s">
        <v>509</v>
      </c>
      <c r="D47" s="58">
        <v>44900</v>
      </c>
      <c r="E47" s="40">
        <v>5</v>
      </c>
      <c r="F47" s="73" t="s">
        <v>95</v>
      </c>
      <c r="G47" s="57">
        <v>46</v>
      </c>
      <c r="H47" s="37"/>
      <c r="I47" s="37"/>
      <c r="J47" s="89" t="s">
        <v>606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</row>
    <row r="48" spans="1:46" s="37" customFormat="1" x14ac:dyDescent="0.3">
      <c r="A48" s="65" t="s">
        <v>1133</v>
      </c>
      <c r="B48" s="57" t="s">
        <v>289</v>
      </c>
      <c r="C48" s="57" t="s">
        <v>509</v>
      </c>
      <c r="D48" s="58">
        <v>44899</v>
      </c>
      <c r="E48" s="37">
        <v>5</v>
      </c>
      <c r="F48" s="73" t="s">
        <v>95</v>
      </c>
      <c r="G48" s="57">
        <v>47</v>
      </c>
      <c r="J48" s="90" t="s">
        <v>605</v>
      </c>
    </row>
    <row r="49" spans="1:46" s="37" customFormat="1" x14ac:dyDescent="0.3">
      <c r="A49" s="65" t="s">
        <v>1131</v>
      </c>
      <c r="B49" s="57" t="s">
        <v>268</v>
      </c>
      <c r="C49" s="57" t="s">
        <v>509</v>
      </c>
      <c r="D49" s="58">
        <v>44899</v>
      </c>
      <c r="E49" s="37">
        <v>5</v>
      </c>
      <c r="F49" s="73" t="s">
        <v>95</v>
      </c>
      <c r="G49" s="57">
        <v>48</v>
      </c>
      <c r="J49" s="89" t="s">
        <v>604</v>
      </c>
    </row>
    <row r="50" spans="1:46" s="37" customFormat="1" x14ac:dyDescent="0.3">
      <c r="A50" s="65" t="s">
        <v>1137</v>
      </c>
      <c r="B50" s="57" t="s">
        <v>279</v>
      </c>
      <c r="C50" s="57" t="s">
        <v>229</v>
      </c>
      <c r="D50" s="58">
        <v>44904</v>
      </c>
      <c r="E50" s="37">
        <v>5</v>
      </c>
      <c r="F50" s="73" t="s">
        <v>95</v>
      </c>
      <c r="G50" s="57">
        <v>49</v>
      </c>
      <c r="J50" s="90" t="s">
        <v>603</v>
      </c>
    </row>
    <row r="51" spans="1:46" s="37" customFormat="1" x14ac:dyDescent="0.3">
      <c r="A51" s="65" t="s">
        <v>1184</v>
      </c>
      <c r="B51" s="57" t="s">
        <v>289</v>
      </c>
      <c r="C51" s="57" t="s">
        <v>229</v>
      </c>
      <c r="D51" s="58">
        <v>44904</v>
      </c>
      <c r="E51" s="37">
        <v>5</v>
      </c>
      <c r="F51" s="73" t="s">
        <v>95</v>
      </c>
      <c r="G51" s="57">
        <v>50</v>
      </c>
      <c r="J51" s="89" t="s">
        <v>602</v>
      </c>
    </row>
    <row r="52" spans="1:46" s="42" customFormat="1" x14ac:dyDescent="0.3">
      <c r="A52" s="65" t="s">
        <v>1098</v>
      </c>
      <c r="B52" s="57" t="s">
        <v>282</v>
      </c>
      <c r="C52" s="57" t="s">
        <v>229</v>
      </c>
      <c r="D52" s="58">
        <v>44899</v>
      </c>
      <c r="E52" s="42">
        <v>5</v>
      </c>
      <c r="F52" s="73" t="s">
        <v>95</v>
      </c>
      <c r="G52" s="57">
        <v>51</v>
      </c>
      <c r="H52" s="37"/>
      <c r="I52" s="37"/>
      <c r="J52" s="90" t="s">
        <v>601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</row>
    <row r="53" spans="1:46" s="42" customFormat="1" x14ac:dyDescent="0.3">
      <c r="A53" s="65" t="s">
        <v>1087</v>
      </c>
      <c r="B53" s="57" t="s">
        <v>274</v>
      </c>
      <c r="C53" s="57" t="s">
        <v>509</v>
      </c>
      <c r="D53" s="58">
        <v>44898</v>
      </c>
      <c r="E53" s="42">
        <v>5</v>
      </c>
      <c r="F53" s="73" t="s">
        <v>95</v>
      </c>
      <c r="G53" s="57">
        <v>52</v>
      </c>
      <c r="H53" s="37"/>
      <c r="I53" s="37"/>
      <c r="J53" s="89" t="s">
        <v>600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</row>
    <row r="54" spans="1:46" s="40" customFormat="1" x14ac:dyDescent="0.3">
      <c r="A54" s="65" t="s">
        <v>1116</v>
      </c>
      <c r="B54" s="57" t="s">
        <v>271</v>
      </c>
      <c r="C54" s="57" t="s">
        <v>509</v>
      </c>
      <c r="D54" s="58">
        <v>44900</v>
      </c>
      <c r="E54" s="40">
        <v>5</v>
      </c>
      <c r="F54" s="73" t="s">
        <v>95</v>
      </c>
      <c r="G54" s="57">
        <v>53</v>
      </c>
      <c r="H54" s="37"/>
      <c r="I54" s="37"/>
      <c r="J54" s="90" t="s">
        <v>599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</row>
    <row r="55" spans="1:46" s="37" customFormat="1" x14ac:dyDescent="0.3">
      <c r="A55" s="65" t="s">
        <v>1154</v>
      </c>
      <c r="B55" s="57" t="s">
        <v>291</v>
      </c>
      <c r="C55" s="57" t="s">
        <v>229</v>
      </c>
      <c r="D55" s="58">
        <v>44899</v>
      </c>
      <c r="E55" s="37">
        <v>5</v>
      </c>
      <c r="F55" s="73" t="s">
        <v>95</v>
      </c>
      <c r="G55" s="57">
        <v>54</v>
      </c>
      <c r="J55" s="89" t="s">
        <v>598</v>
      </c>
    </row>
    <row r="56" spans="1:46" s="37" customFormat="1" x14ac:dyDescent="0.3">
      <c r="A56" s="65" t="s">
        <v>1185</v>
      </c>
      <c r="B56" s="57" t="s">
        <v>324</v>
      </c>
      <c r="C56" s="57" t="s">
        <v>509</v>
      </c>
      <c r="D56" s="58">
        <v>44902</v>
      </c>
      <c r="E56" s="37">
        <v>5</v>
      </c>
      <c r="F56" s="73" t="s">
        <v>95</v>
      </c>
      <c r="G56" s="57">
        <v>55</v>
      </c>
      <c r="J56" s="90" t="s">
        <v>597</v>
      </c>
    </row>
    <row r="57" spans="1:46" s="37" customFormat="1" x14ac:dyDescent="0.3">
      <c r="A57" s="65" t="s">
        <v>1186</v>
      </c>
      <c r="B57" s="57" t="s">
        <v>285</v>
      </c>
      <c r="C57" s="57" t="s">
        <v>229</v>
      </c>
      <c r="D57" s="58">
        <v>44900</v>
      </c>
      <c r="E57" s="37">
        <v>5</v>
      </c>
      <c r="F57" s="73" t="s">
        <v>95</v>
      </c>
      <c r="G57" s="57">
        <v>56</v>
      </c>
      <c r="J57" s="89" t="s">
        <v>596</v>
      </c>
    </row>
    <row r="58" spans="1:46" s="37" customFormat="1" x14ac:dyDescent="0.3">
      <c r="A58" s="65" t="s">
        <v>1187</v>
      </c>
      <c r="B58" s="57" t="s">
        <v>279</v>
      </c>
      <c r="C58" s="57" t="s">
        <v>509</v>
      </c>
      <c r="D58" s="58">
        <v>44904</v>
      </c>
      <c r="E58" s="37">
        <v>5</v>
      </c>
      <c r="F58" s="73" t="s">
        <v>95</v>
      </c>
      <c r="G58" s="57">
        <v>57</v>
      </c>
      <c r="J58" s="90" t="s">
        <v>595</v>
      </c>
    </row>
    <row r="59" spans="1:46" s="37" customFormat="1" x14ac:dyDescent="0.3">
      <c r="A59" s="65" t="s">
        <v>1188</v>
      </c>
      <c r="B59" s="57" t="s">
        <v>268</v>
      </c>
      <c r="C59" s="57" t="s">
        <v>229</v>
      </c>
      <c r="D59" s="58">
        <v>44899</v>
      </c>
      <c r="E59" s="37">
        <v>5</v>
      </c>
      <c r="F59" s="73" t="s">
        <v>95</v>
      </c>
      <c r="G59" s="57">
        <v>58</v>
      </c>
      <c r="J59" s="89" t="s">
        <v>594</v>
      </c>
    </row>
    <row r="60" spans="1:46" s="37" customFormat="1" x14ac:dyDescent="0.3">
      <c r="A60" s="65" t="s">
        <v>1189</v>
      </c>
      <c r="B60" s="57" t="s">
        <v>271</v>
      </c>
      <c r="C60" s="57" t="s">
        <v>229</v>
      </c>
      <c r="D60" s="58">
        <v>44900</v>
      </c>
      <c r="E60" s="37">
        <v>5</v>
      </c>
      <c r="F60" s="73" t="s">
        <v>95</v>
      </c>
      <c r="G60" s="57">
        <v>59</v>
      </c>
      <c r="J60" s="90" t="s">
        <v>593</v>
      </c>
    </row>
    <row r="61" spans="1:46" s="37" customFormat="1" x14ac:dyDescent="0.3">
      <c r="A61" s="65" t="s">
        <v>1190</v>
      </c>
      <c r="B61" s="57" t="s">
        <v>282</v>
      </c>
      <c r="C61" s="57" t="s">
        <v>509</v>
      </c>
      <c r="D61" s="58">
        <v>44899</v>
      </c>
      <c r="E61" s="37">
        <v>5</v>
      </c>
      <c r="F61" s="73" t="s">
        <v>95</v>
      </c>
      <c r="G61" s="57">
        <v>60</v>
      </c>
      <c r="J61" s="89" t="s">
        <v>592</v>
      </c>
    </row>
    <row r="62" spans="1:46" s="37" customFormat="1" x14ac:dyDescent="0.3">
      <c r="A62" s="65" t="s">
        <v>1191</v>
      </c>
      <c r="B62" s="57" t="s">
        <v>274</v>
      </c>
      <c r="C62" s="57" t="s">
        <v>229</v>
      </c>
      <c r="D62" s="58">
        <v>44898</v>
      </c>
      <c r="E62" s="37">
        <v>5</v>
      </c>
      <c r="F62" s="73" t="s">
        <v>95</v>
      </c>
      <c r="G62" s="57">
        <v>61</v>
      </c>
      <c r="J62" s="90" t="s">
        <v>591</v>
      </c>
    </row>
    <row r="63" spans="1:46" s="37" customFormat="1" x14ac:dyDescent="0.3">
      <c r="A63" s="65" t="s">
        <v>1192</v>
      </c>
      <c r="B63" s="57" t="s">
        <v>291</v>
      </c>
      <c r="C63" s="57" t="s">
        <v>509</v>
      </c>
      <c r="D63" s="58">
        <v>44899</v>
      </c>
      <c r="E63" s="37">
        <v>5</v>
      </c>
      <c r="F63" s="73" t="s">
        <v>95</v>
      </c>
      <c r="G63" s="57">
        <v>62</v>
      </c>
      <c r="J63" s="89" t="s">
        <v>590</v>
      </c>
    </row>
    <row r="64" spans="1:46" s="39" customFormat="1" x14ac:dyDescent="0.3">
      <c r="A64" s="65" t="s">
        <v>1144</v>
      </c>
      <c r="B64" s="57" t="s">
        <v>297</v>
      </c>
      <c r="C64" s="57" t="s">
        <v>229</v>
      </c>
      <c r="D64" s="58">
        <v>44846</v>
      </c>
      <c r="E64" s="37">
        <v>6</v>
      </c>
      <c r="F64" s="73" t="s">
        <v>95</v>
      </c>
      <c r="G64" s="57">
        <v>63</v>
      </c>
      <c r="H64" s="37"/>
      <c r="I64" s="37"/>
      <c r="J64" s="90" t="s">
        <v>589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</row>
    <row r="65" spans="1:46" s="41" customFormat="1" x14ac:dyDescent="0.3">
      <c r="A65" s="65" t="s">
        <v>1164</v>
      </c>
      <c r="B65" s="57" t="s">
        <v>293</v>
      </c>
      <c r="C65" s="57" t="s">
        <v>229</v>
      </c>
      <c r="D65" s="58">
        <v>44846</v>
      </c>
      <c r="E65" s="37">
        <v>6</v>
      </c>
      <c r="F65" s="73" t="s">
        <v>95</v>
      </c>
      <c r="G65" s="57">
        <v>64</v>
      </c>
      <c r="H65" s="37"/>
      <c r="I65" s="37"/>
      <c r="J65" s="89" t="s">
        <v>588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</row>
    <row r="66" spans="1:46" s="50" customFormat="1" x14ac:dyDescent="0.3">
      <c r="A66" s="65" t="s">
        <v>1076</v>
      </c>
      <c r="B66" s="57" t="s">
        <v>428</v>
      </c>
      <c r="C66" s="57" t="s">
        <v>509</v>
      </c>
      <c r="D66" s="58">
        <v>44846</v>
      </c>
      <c r="E66" s="35">
        <v>6</v>
      </c>
      <c r="F66" s="73" t="s">
        <v>95</v>
      </c>
      <c r="G66" s="57">
        <v>65</v>
      </c>
      <c r="H66" s="37"/>
      <c r="I66" s="37"/>
      <c r="J66" s="90" t="s">
        <v>587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</row>
    <row r="67" spans="1:46" s="39" customFormat="1" x14ac:dyDescent="0.3">
      <c r="A67" s="65" t="s">
        <v>1193</v>
      </c>
      <c r="B67" s="57" t="s">
        <v>297</v>
      </c>
      <c r="C67" s="57" t="s">
        <v>509</v>
      </c>
      <c r="D67" s="58">
        <v>44846</v>
      </c>
      <c r="E67" s="37">
        <v>6</v>
      </c>
      <c r="F67" s="73" t="s">
        <v>95</v>
      </c>
      <c r="G67" s="57">
        <v>66</v>
      </c>
      <c r="H67" s="37"/>
      <c r="I67" s="37"/>
      <c r="J67" s="89" t="s">
        <v>586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</row>
    <row r="68" spans="1:46" s="48" customFormat="1" x14ac:dyDescent="0.3">
      <c r="A68" s="65" t="s">
        <v>1070</v>
      </c>
      <c r="B68" s="57" t="s">
        <v>448</v>
      </c>
      <c r="C68" s="57" t="s">
        <v>509</v>
      </c>
      <c r="D68" s="58">
        <v>44846</v>
      </c>
      <c r="E68" s="35">
        <v>6</v>
      </c>
      <c r="F68" s="73" t="s">
        <v>95</v>
      </c>
      <c r="G68" s="57">
        <v>67</v>
      </c>
      <c r="H68" s="37"/>
      <c r="I68" s="37"/>
      <c r="J68" s="90" t="s">
        <v>585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</row>
    <row r="69" spans="1:46" s="36" customFormat="1" x14ac:dyDescent="0.3">
      <c r="A69" s="65" t="s">
        <v>1126</v>
      </c>
      <c r="B69" s="57" t="s">
        <v>295</v>
      </c>
      <c r="C69" s="57" t="s">
        <v>509</v>
      </c>
      <c r="D69" s="58">
        <v>44846</v>
      </c>
      <c r="E69" s="37">
        <v>6</v>
      </c>
      <c r="F69" s="73" t="s">
        <v>95</v>
      </c>
      <c r="G69" s="57">
        <v>68</v>
      </c>
      <c r="H69" s="37"/>
      <c r="I69" s="37"/>
      <c r="J69" s="89" t="s">
        <v>584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</row>
    <row r="70" spans="1:46" s="36" customFormat="1" x14ac:dyDescent="0.3">
      <c r="A70" s="65" t="s">
        <v>1194</v>
      </c>
      <c r="B70" s="57" t="s">
        <v>295</v>
      </c>
      <c r="C70" s="57" t="s">
        <v>229</v>
      </c>
      <c r="D70" s="58">
        <v>44846</v>
      </c>
      <c r="E70" s="37">
        <v>6</v>
      </c>
      <c r="F70" s="73" t="s">
        <v>95</v>
      </c>
      <c r="G70" s="57">
        <v>69</v>
      </c>
      <c r="H70" s="37"/>
      <c r="I70" s="37"/>
      <c r="J70" s="90" t="s">
        <v>583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</row>
    <row r="71" spans="1:46" s="49" customFormat="1" x14ac:dyDescent="0.3">
      <c r="A71" s="65" t="s">
        <v>1069</v>
      </c>
      <c r="B71" s="57" t="s">
        <v>431</v>
      </c>
      <c r="C71" s="57" t="s">
        <v>509</v>
      </c>
      <c r="D71" s="58">
        <v>44846</v>
      </c>
      <c r="E71" s="35">
        <v>6</v>
      </c>
      <c r="F71" s="73" t="s">
        <v>95</v>
      </c>
      <c r="G71" s="57">
        <v>70</v>
      </c>
      <c r="H71" s="37"/>
      <c r="I71" s="37"/>
      <c r="J71" s="89" t="s">
        <v>582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</row>
    <row r="72" spans="1:46" s="50" customFormat="1" x14ac:dyDescent="0.3">
      <c r="A72" s="65" t="s">
        <v>1195</v>
      </c>
      <c r="B72" s="57" t="s">
        <v>428</v>
      </c>
      <c r="C72" s="57" t="s">
        <v>509</v>
      </c>
      <c r="D72" s="58">
        <v>44846</v>
      </c>
      <c r="E72" s="37">
        <v>6</v>
      </c>
      <c r="F72" s="73" t="s">
        <v>95</v>
      </c>
      <c r="G72" s="57">
        <v>71</v>
      </c>
      <c r="H72" s="37"/>
      <c r="I72" s="37"/>
      <c r="J72" s="90" t="s">
        <v>581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</row>
    <row r="73" spans="1:46" s="48" customFormat="1" x14ac:dyDescent="0.3">
      <c r="A73" s="65" t="s">
        <v>1066</v>
      </c>
      <c r="B73" s="57" t="s">
        <v>448</v>
      </c>
      <c r="C73" s="57" t="s">
        <v>229</v>
      </c>
      <c r="D73" s="58">
        <v>44846</v>
      </c>
      <c r="E73" s="35">
        <v>6</v>
      </c>
      <c r="F73" s="73" t="s">
        <v>95</v>
      </c>
      <c r="G73" s="57">
        <v>72</v>
      </c>
      <c r="H73" s="37"/>
      <c r="I73" s="37"/>
      <c r="J73" s="89" t="s">
        <v>580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</row>
    <row r="74" spans="1:46" s="49" customFormat="1" x14ac:dyDescent="0.3">
      <c r="A74" s="65" t="s">
        <v>1064</v>
      </c>
      <c r="B74" s="57" t="s">
        <v>431</v>
      </c>
      <c r="C74" s="57" t="s">
        <v>229</v>
      </c>
      <c r="D74" s="58">
        <v>44846</v>
      </c>
      <c r="E74" s="35">
        <v>6</v>
      </c>
      <c r="F74" s="73" t="s">
        <v>95</v>
      </c>
      <c r="G74" s="57">
        <v>73</v>
      </c>
      <c r="H74" s="37"/>
      <c r="I74" s="37"/>
      <c r="J74" s="90" t="s">
        <v>579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</row>
    <row r="75" spans="1:46" s="55" customFormat="1" x14ac:dyDescent="0.3">
      <c r="A75" s="65" t="s">
        <v>1196</v>
      </c>
      <c r="B75" s="57" t="s">
        <v>448</v>
      </c>
      <c r="C75" s="57" t="s">
        <v>509</v>
      </c>
      <c r="D75" s="58">
        <v>44846</v>
      </c>
      <c r="E75" s="37">
        <v>6</v>
      </c>
      <c r="F75" s="73" t="s">
        <v>95</v>
      </c>
      <c r="G75" s="57">
        <v>74</v>
      </c>
      <c r="H75" s="37"/>
      <c r="I75" s="37"/>
      <c r="J75" s="89" t="s">
        <v>578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</row>
    <row r="76" spans="1:46" s="54" customFormat="1" x14ac:dyDescent="0.3">
      <c r="A76" s="65" t="s">
        <v>1197</v>
      </c>
      <c r="B76" s="57" t="s">
        <v>293</v>
      </c>
      <c r="C76" s="57" t="s">
        <v>509</v>
      </c>
      <c r="D76" s="58">
        <v>44846</v>
      </c>
      <c r="E76" s="37">
        <v>6</v>
      </c>
      <c r="F76" s="73" t="s">
        <v>95</v>
      </c>
      <c r="G76" s="57">
        <v>75</v>
      </c>
      <c r="H76" s="37"/>
      <c r="I76" s="37"/>
      <c r="J76" s="90" t="s">
        <v>577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</row>
    <row r="77" spans="1:46" s="53" customFormat="1" x14ac:dyDescent="0.3">
      <c r="A77" s="65" t="s">
        <v>1058</v>
      </c>
      <c r="B77" s="57" t="s">
        <v>428</v>
      </c>
      <c r="C77" s="57" t="s">
        <v>229</v>
      </c>
      <c r="D77" s="58">
        <v>44846</v>
      </c>
      <c r="E77" s="35">
        <v>6</v>
      </c>
      <c r="F77" s="73" t="s">
        <v>95</v>
      </c>
      <c r="G77" s="57">
        <v>76</v>
      </c>
      <c r="H77" s="37"/>
      <c r="I77" s="37"/>
      <c r="J77" s="89" t="s">
        <v>576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</row>
    <row r="78" spans="1:46" s="52" customFormat="1" x14ac:dyDescent="0.3">
      <c r="A78" s="65" t="s">
        <v>1198</v>
      </c>
      <c r="B78" s="57" t="s">
        <v>515</v>
      </c>
      <c r="C78" s="57" t="s">
        <v>509</v>
      </c>
      <c r="D78" s="58">
        <v>44782</v>
      </c>
      <c r="E78" s="37">
        <v>7</v>
      </c>
      <c r="F78" s="73" t="s">
        <v>95</v>
      </c>
      <c r="G78" s="57">
        <v>77</v>
      </c>
      <c r="H78" s="37"/>
      <c r="I78" s="37"/>
      <c r="J78" s="90" t="s">
        <v>575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</row>
    <row r="79" spans="1:46" s="51" customFormat="1" x14ac:dyDescent="0.3">
      <c r="A79" s="65" t="s">
        <v>1199</v>
      </c>
      <c r="B79" s="57" t="s">
        <v>514</v>
      </c>
      <c r="C79" s="57" t="s">
        <v>509</v>
      </c>
      <c r="D79" s="58">
        <v>44782</v>
      </c>
      <c r="E79" s="37">
        <v>7</v>
      </c>
      <c r="F79" s="73" t="s">
        <v>95</v>
      </c>
      <c r="G79" s="57">
        <v>78</v>
      </c>
      <c r="H79" s="37"/>
      <c r="I79" s="37"/>
      <c r="J79" s="89" t="s">
        <v>574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</row>
    <row r="80" spans="1:46" s="41" customFormat="1" x14ac:dyDescent="0.3">
      <c r="A80" s="65" t="s">
        <v>1152</v>
      </c>
      <c r="B80" s="57" t="s">
        <v>294</v>
      </c>
      <c r="C80" s="57" t="s">
        <v>509</v>
      </c>
      <c r="D80" s="58">
        <v>44831</v>
      </c>
      <c r="E80" s="37">
        <v>8</v>
      </c>
      <c r="F80" s="73" t="s">
        <v>95</v>
      </c>
      <c r="G80" s="57">
        <v>79</v>
      </c>
      <c r="H80" s="37"/>
      <c r="I80" s="37"/>
      <c r="J80" s="90" t="s">
        <v>573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</row>
    <row r="81" spans="1:46" s="50" customFormat="1" x14ac:dyDescent="0.3">
      <c r="A81" s="65" t="s">
        <v>1065</v>
      </c>
      <c r="B81" s="57" t="s">
        <v>429</v>
      </c>
      <c r="C81" s="57" t="s">
        <v>229</v>
      </c>
      <c r="D81" s="58">
        <v>44831</v>
      </c>
      <c r="E81" s="35">
        <v>8</v>
      </c>
      <c r="F81" s="73" t="s">
        <v>95</v>
      </c>
      <c r="G81" s="57">
        <v>80</v>
      </c>
      <c r="H81" s="37"/>
      <c r="I81" s="37"/>
      <c r="J81" s="89" t="s">
        <v>572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</row>
    <row r="82" spans="1:46" s="50" customFormat="1" x14ac:dyDescent="0.3">
      <c r="A82" s="65" t="s">
        <v>1071</v>
      </c>
      <c r="B82" s="57" t="s">
        <v>429</v>
      </c>
      <c r="C82" s="57" t="s">
        <v>509</v>
      </c>
      <c r="D82" s="58">
        <v>44831</v>
      </c>
      <c r="E82" s="35">
        <v>8</v>
      </c>
      <c r="F82" s="73" t="s">
        <v>95</v>
      </c>
      <c r="G82" s="57">
        <v>81</v>
      </c>
      <c r="H82" s="37"/>
      <c r="I82" s="37"/>
      <c r="J82" s="90" t="s">
        <v>571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</row>
    <row r="83" spans="1:46" s="48" customFormat="1" x14ac:dyDescent="0.3">
      <c r="A83" s="65" t="s">
        <v>1054</v>
      </c>
      <c r="B83" s="57" t="s">
        <v>432</v>
      </c>
      <c r="C83" s="57" t="s">
        <v>229</v>
      </c>
      <c r="D83" s="58">
        <v>44831</v>
      </c>
      <c r="E83" s="35">
        <v>8</v>
      </c>
      <c r="F83" s="73" t="s">
        <v>95</v>
      </c>
      <c r="G83" s="57">
        <v>82</v>
      </c>
      <c r="H83" s="37"/>
      <c r="I83" s="37"/>
      <c r="J83" s="89" t="s">
        <v>570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</row>
    <row r="84" spans="1:46" s="36" customFormat="1" x14ac:dyDescent="0.3">
      <c r="A84" s="65" t="s">
        <v>1134</v>
      </c>
      <c r="B84" s="57" t="s">
        <v>296</v>
      </c>
      <c r="C84" s="57" t="s">
        <v>509</v>
      </c>
      <c r="D84" s="58">
        <v>44831</v>
      </c>
      <c r="E84" s="37">
        <v>8</v>
      </c>
      <c r="F84" s="73" t="s">
        <v>95</v>
      </c>
      <c r="G84" s="57">
        <v>83</v>
      </c>
      <c r="H84" s="37"/>
      <c r="I84" s="37"/>
      <c r="J84" s="90" t="s">
        <v>569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</row>
    <row r="85" spans="1:46" s="49" customFormat="1" x14ac:dyDescent="0.3">
      <c r="A85" s="65" t="s">
        <v>1068</v>
      </c>
      <c r="B85" s="57" t="s">
        <v>383</v>
      </c>
      <c r="C85" s="57" t="s">
        <v>509</v>
      </c>
      <c r="D85" s="58">
        <v>44831</v>
      </c>
      <c r="E85" s="35">
        <v>8</v>
      </c>
      <c r="F85" s="73" t="s">
        <v>95</v>
      </c>
      <c r="G85" s="57">
        <v>84</v>
      </c>
      <c r="H85" s="37"/>
      <c r="I85" s="37"/>
      <c r="J85" s="89" t="s">
        <v>568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</row>
    <row r="86" spans="1:46" s="49" customFormat="1" x14ac:dyDescent="0.3">
      <c r="A86" s="65" t="s">
        <v>1062</v>
      </c>
      <c r="B86" s="57" t="s">
        <v>383</v>
      </c>
      <c r="C86" s="57" t="s">
        <v>229</v>
      </c>
      <c r="D86" s="58">
        <v>44831</v>
      </c>
      <c r="E86" s="35">
        <v>8</v>
      </c>
      <c r="F86" s="73" t="s">
        <v>95</v>
      </c>
      <c r="G86" s="57">
        <v>85</v>
      </c>
      <c r="H86" s="37"/>
      <c r="I86" s="37"/>
      <c r="J86" s="90" t="s">
        <v>567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</row>
    <row r="87" spans="1:46" s="48" customFormat="1" x14ac:dyDescent="0.3">
      <c r="A87" s="65" t="s">
        <v>1075</v>
      </c>
      <c r="B87" s="57" t="s">
        <v>432</v>
      </c>
      <c r="C87" s="57" t="s">
        <v>509</v>
      </c>
      <c r="D87" s="58">
        <v>44831</v>
      </c>
      <c r="E87" s="35">
        <v>8</v>
      </c>
      <c r="F87" s="73" t="s">
        <v>95</v>
      </c>
      <c r="G87" s="57">
        <v>86</v>
      </c>
      <c r="H87" s="37"/>
      <c r="I87" s="37"/>
      <c r="J87" s="89" t="s">
        <v>566</v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</row>
    <row r="88" spans="1:46" s="39" customFormat="1" x14ac:dyDescent="0.3">
      <c r="A88" s="65" t="s">
        <v>1142</v>
      </c>
      <c r="B88" s="57" t="s">
        <v>298</v>
      </c>
      <c r="C88" s="57" t="s">
        <v>509</v>
      </c>
      <c r="D88" s="58">
        <v>44831</v>
      </c>
      <c r="E88" s="37">
        <v>8</v>
      </c>
      <c r="F88" s="73" t="s">
        <v>95</v>
      </c>
      <c r="G88" s="57">
        <v>87</v>
      </c>
      <c r="H88" s="37"/>
      <c r="I88" s="37"/>
      <c r="J88" s="90" t="s">
        <v>565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</row>
    <row r="89" spans="1:46" s="36" customFormat="1" x14ac:dyDescent="0.3">
      <c r="A89" s="65" t="s">
        <v>1200</v>
      </c>
      <c r="B89" s="57" t="s">
        <v>296</v>
      </c>
      <c r="C89" s="57" t="s">
        <v>229</v>
      </c>
      <c r="D89" s="58">
        <v>44831</v>
      </c>
      <c r="E89" s="37">
        <v>8</v>
      </c>
      <c r="F89" s="73" t="s">
        <v>95</v>
      </c>
      <c r="G89" s="57">
        <v>88</v>
      </c>
      <c r="H89" s="37"/>
      <c r="I89" s="37"/>
      <c r="J89" s="89" t="s">
        <v>564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</row>
    <row r="90" spans="1:46" s="50" customFormat="1" x14ac:dyDescent="0.3">
      <c r="A90" s="65" t="s">
        <v>1201</v>
      </c>
      <c r="B90" s="57" t="s">
        <v>429</v>
      </c>
      <c r="C90" s="57" t="s">
        <v>509</v>
      </c>
      <c r="D90" s="58">
        <v>44831</v>
      </c>
      <c r="E90" s="37">
        <v>8</v>
      </c>
      <c r="F90" s="73" t="s">
        <v>95</v>
      </c>
      <c r="G90" s="57">
        <v>89</v>
      </c>
      <c r="H90" s="37"/>
      <c r="I90" s="37"/>
      <c r="J90" s="90" t="s">
        <v>563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</row>
    <row r="91" spans="1:46" s="49" customFormat="1" x14ac:dyDescent="0.3">
      <c r="A91" s="65" t="s">
        <v>1202</v>
      </c>
      <c r="B91" s="57" t="s">
        <v>383</v>
      </c>
      <c r="C91" s="57" t="s">
        <v>509</v>
      </c>
      <c r="D91" s="58">
        <v>44831</v>
      </c>
      <c r="E91" s="37">
        <v>8</v>
      </c>
      <c r="F91" s="73" t="s">
        <v>95</v>
      </c>
      <c r="G91" s="57">
        <v>90</v>
      </c>
      <c r="H91" s="37"/>
      <c r="I91" s="37"/>
      <c r="J91" s="89" t="s">
        <v>562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</row>
    <row r="92" spans="1:46" s="48" customFormat="1" x14ac:dyDescent="0.3">
      <c r="A92" s="65" t="s">
        <v>1203</v>
      </c>
      <c r="B92" s="57" t="s">
        <v>298</v>
      </c>
      <c r="C92" s="57" t="s">
        <v>229</v>
      </c>
      <c r="D92" s="58">
        <v>44831</v>
      </c>
      <c r="E92" s="37">
        <v>8</v>
      </c>
      <c r="F92" s="73" t="s">
        <v>95</v>
      </c>
      <c r="G92" s="57">
        <v>91</v>
      </c>
      <c r="H92" s="37"/>
      <c r="I92" s="37"/>
      <c r="J92" s="90" t="s">
        <v>561</v>
      </c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</row>
    <row r="93" spans="1:46" s="41" customFormat="1" x14ac:dyDescent="0.3">
      <c r="A93" s="65" t="s">
        <v>1204</v>
      </c>
      <c r="B93" s="57" t="s">
        <v>294</v>
      </c>
      <c r="C93" s="57" t="s">
        <v>229</v>
      </c>
      <c r="D93" s="58">
        <v>44831</v>
      </c>
      <c r="E93" s="37">
        <v>8</v>
      </c>
      <c r="F93" s="73" t="s">
        <v>95</v>
      </c>
      <c r="G93" s="57">
        <v>92</v>
      </c>
      <c r="H93" s="37"/>
      <c r="I93" s="37"/>
      <c r="J93" s="89" t="s">
        <v>560</v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</row>
    <row r="94" spans="1:46" s="41" customFormat="1" x14ac:dyDescent="0.3">
      <c r="A94" s="65" t="s">
        <v>1046</v>
      </c>
      <c r="B94" s="57" t="s">
        <v>499</v>
      </c>
      <c r="C94" s="57" t="s">
        <v>509</v>
      </c>
      <c r="D94" s="58">
        <v>44782</v>
      </c>
      <c r="E94" s="35"/>
      <c r="F94" s="73" t="s">
        <v>95</v>
      </c>
      <c r="G94" s="57">
        <v>93</v>
      </c>
      <c r="H94" s="37"/>
      <c r="I94" s="37"/>
      <c r="J94" s="90" t="s">
        <v>559</v>
      </c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</row>
    <row r="95" spans="1:46" s="36" customFormat="1" x14ac:dyDescent="0.3">
      <c r="A95" s="65" t="s">
        <v>1047</v>
      </c>
      <c r="B95" s="57" t="s">
        <v>491</v>
      </c>
      <c r="C95" s="57" t="s">
        <v>509</v>
      </c>
      <c r="D95" s="58">
        <v>44782</v>
      </c>
      <c r="E95" s="35"/>
      <c r="F95" s="73" t="s">
        <v>95</v>
      </c>
      <c r="G95" s="57">
        <v>94</v>
      </c>
      <c r="H95" s="37"/>
      <c r="I95" s="37"/>
      <c r="J95" s="89" t="s">
        <v>558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</row>
    <row r="96" spans="1:46" s="39" customFormat="1" x14ac:dyDescent="0.3">
      <c r="A96" s="65" t="s">
        <v>1048</v>
      </c>
      <c r="B96" s="57" t="s">
        <v>477</v>
      </c>
      <c r="C96" s="57" t="s">
        <v>509</v>
      </c>
      <c r="D96" s="58">
        <v>44782</v>
      </c>
      <c r="E96" s="35"/>
      <c r="F96" s="73" t="s">
        <v>95</v>
      </c>
      <c r="G96" s="57">
        <v>95</v>
      </c>
      <c r="H96" s="37"/>
      <c r="I96" s="37"/>
      <c r="J96" s="90" t="s">
        <v>557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</row>
    <row r="97" spans="1:46" s="36" customFormat="1" x14ac:dyDescent="0.3">
      <c r="A97" s="65" t="s">
        <v>1049</v>
      </c>
      <c r="B97" s="57" t="s">
        <v>474</v>
      </c>
      <c r="C97" s="57" t="s">
        <v>509</v>
      </c>
      <c r="D97" s="58">
        <v>44782</v>
      </c>
      <c r="E97" s="35"/>
      <c r="F97" s="73" t="s">
        <v>95</v>
      </c>
      <c r="G97" s="57">
        <v>96</v>
      </c>
      <c r="H97" s="37"/>
      <c r="I97" s="37"/>
      <c r="J97" s="91" t="s">
        <v>776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</row>
    <row r="98" spans="1:46" s="41" customFormat="1" x14ac:dyDescent="0.3">
      <c r="A98" s="65" t="s">
        <v>1050</v>
      </c>
      <c r="B98" s="57" t="s">
        <v>471</v>
      </c>
      <c r="C98" s="57" t="s">
        <v>509</v>
      </c>
      <c r="D98" s="58">
        <v>44782</v>
      </c>
      <c r="E98" s="35"/>
      <c r="F98" s="73" t="s">
        <v>95</v>
      </c>
      <c r="G98" s="57">
        <v>97</v>
      </c>
      <c r="H98" s="37"/>
      <c r="I98" s="37"/>
      <c r="J98" s="92" t="s">
        <v>775</v>
      </c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</row>
    <row r="99" spans="1:46" s="39" customFormat="1" x14ac:dyDescent="0.3">
      <c r="A99" s="65" t="s">
        <v>1051</v>
      </c>
      <c r="B99" s="57" t="s">
        <v>468</v>
      </c>
      <c r="C99" s="57" t="s">
        <v>509</v>
      </c>
      <c r="D99" s="58">
        <v>44782</v>
      </c>
      <c r="E99" s="35"/>
      <c r="F99" s="73" t="s">
        <v>95</v>
      </c>
      <c r="G99" s="57">
        <v>98</v>
      </c>
      <c r="H99" s="37"/>
      <c r="I99" s="37"/>
      <c r="J99" s="91" t="s">
        <v>774</v>
      </c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</row>
    <row r="100" spans="1:46" s="38" customFormat="1" x14ac:dyDescent="0.3">
      <c r="A100" s="65" t="s">
        <v>1052</v>
      </c>
      <c r="B100" s="57" t="s">
        <v>465</v>
      </c>
      <c r="C100" s="57" t="s">
        <v>509</v>
      </c>
      <c r="D100" s="58">
        <v>44782</v>
      </c>
      <c r="E100" s="35"/>
      <c r="F100" s="73" t="s">
        <v>95</v>
      </c>
      <c r="G100" s="57">
        <v>99</v>
      </c>
      <c r="H100" s="37"/>
      <c r="I100" s="37"/>
      <c r="J100" s="92" t="s">
        <v>773</v>
      </c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</row>
    <row r="101" spans="1:46" s="37" customFormat="1" x14ac:dyDescent="0.3">
      <c r="A101" s="65" t="s">
        <v>1053</v>
      </c>
      <c r="B101" s="57" t="s">
        <v>462</v>
      </c>
      <c r="C101" s="57" t="s">
        <v>509</v>
      </c>
      <c r="D101" s="58">
        <v>44782</v>
      </c>
      <c r="E101" s="35"/>
      <c r="F101" s="73" t="s">
        <v>95</v>
      </c>
      <c r="G101" s="57">
        <v>100</v>
      </c>
      <c r="J101" s="91" t="s">
        <v>772</v>
      </c>
    </row>
    <row r="102" spans="1:46" x14ac:dyDescent="0.3">
      <c r="A102" s="65" t="s">
        <v>1038</v>
      </c>
      <c r="B102" s="57" t="s">
        <v>492</v>
      </c>
      <c r="C102" s="57" t="s">
        <v>229</v>
      </c>
      <c r="D102" s="58">
        <v>44782</v>
      </c>
      <c r="E102" s="35"/>
      <c r="F102" s="73" t="s">
        <v>95</v>
      </c>
      <c r="G102" s="57">
        <v>101</v>
      </c>
      <c r="H102" s="37"/>
      <c r="I102" s="37"/>
      <c r="J102" s="92" t="s">
        <v>771</v>
      </c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</row>
    <row r="103" spans="1:46" x14ac:dyDescent="0.3">
      <c r="A103" s="65" t="s">
        <v>1039</v>
      </c>
      <c r="B103" s="57" t="s">
        <v>478</v>
      </c>
      <c r="C103" s="57" t="s">
        <v>229</v>
      </c>
      <c r="D103" s="58">
        <v>44782</v>
      </c>
      <c r="E103" s="35"/>
      <c r="F103" s="73" t="s">
        <v>95</v>
      </c>
      <c r="G103" s="57">
        <v>102</v>
      </c>
      <c r="H103" s="37"/>
      <c r="I103" s="37"/>
      <c r="J103" s="91" t="s">
        <v>770</v>
      </c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</row>
    <row r="104" spans="1:46" s="46" customFormat="1" x14ac:dyDescent="0.3">
      <c r="A104" s="65" t="s">
        <v>1040</v>
      </c>
      <c r="B104" s="57" t="s">
        <v>475</v>
      </c>
      <c r="C104" s="57" t="s">
        <v>229</v>
      </c>
      <c r="D104" s="58">
        <v>44782</v>
      </c>
      <c r="E104" s="35"/>
      <c r="F104" s="73" t="s">
        <v>95</v>
      </c>
      <c r="G104" s="57">
        <v>103</v>
      </c>
      <c r="H104" s="37"/>
      <c r="I104" s="37"/>
      <c r="J104" s="92" t="s">
        <v>769</v>
      </c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</row>
    <row r="105" spans="1:46" x14ac:dyDescent="0.3">
      <c r="A105" s="65" t="s">
        <v>1041</v>
      </c>
      <c r="B105" s="57" t="s">
        <v>472</v>
      </c>
      <c r="C105" s="57" t="s">
        <v>229</v>
      </c>
      <c r="D105" s="58">
        <v>44782</v>
      </c>
      <c r="E105" s="35"/>
      <c r="F105" s="73" t="s">
        <v>95</v>
      </c>
      <c r="G105" s="57">
        <v>104</v>
      </c>
      <c r="H105" s="37"/>
      <c r="I105" s="37"/>
      <c r="J105" s="91" t="s">
        <v>768</v>
      </c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</row>
    <row r="106" spans="1:46" s="47" customFormat="1" x14ac:dyDescent="0.3">
      <c r="A106" s="65" t="s">
        <v>1042</v>
      </c>
      <c r="B106" s="57" t="s">
        <v>469</v>
      </c>
      <c r="C106" s="57" t="s">
        <v>229</v>
      </c>
      <c r="D106" s="58">
        <v>44782</v>
      </c>
      <c r="E106" s="35"/>
      <c r="F106" s="73" t="s">
        <v>95</v>
      </c>
      <c r="G106" s="57">
        <v>105</v>
      </c>
      <c r="H106" s="37"/>
      <c r="I106" s="37"/>
      <c r="J106" s="92" t="s">
        <v>767</v>
      </c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</row>
    <row r="107" spans="1:46" s="45" customFormat="1" x14ac:dyDescent="0.3">
      <c r="A107" s="65" t="s">
        <v>1043</v>
      </c>
      <c r="B107" s="57" t="s">
        <v>466</v>
      </c>
      <c r="C107" s="57" t="s">
        <v>229</v>
      </c>
      <c r="D107" s="58">
        <v>44782</v>
      </c>
      <c r="E107" s="35"/>
      <c r="F107" s="73" t="s">
        <v>95</v>
      </c>
      <c r="G107" s="57">
        <v>106</v>
      </c>
      <c r="H107" s="37"/>
      <c r="I107" s="37"/>
      <c r="J107" s="91" t="s">
        <v>766</v>
      </c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</row>
    <row r="108" spans="1:46" x14ac:dyDescent="0.3">
      <c r="A108" s="65" t="s">
        <v>1044</v>
      </c>
      <c r="B108" s="57" t="s">
        <v>463</v>
      </c>
      <c r="C108" s="57" t="s">
        <v>229</v>
      </c>
      <c r="D108" s="58">
        <v>44782</v>
      </c>
      <c r="E108" s="35"/>
      <c r="F108" s="73" t="s">
        <v>95</v>
      </c>
      <c r="G108" s="57">
        <v>107</v>
      </c>
      <c r="H108" s="37"/>
      <c r="I108" s="37"/>
      <c r="J108" s="92" t="s">
        <v>765</v>
      </c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</row>
    <row r="109" spans="1:46" x14ac:dyDescent="0.3">
      <c r="A109" s="65" t="s">
        <v>1045</v>
      </c>
      <c r="B109" s="57" t="s">
        <v>460</v>
      </c>
      <c r="C109" s="57" t="s">
        <v>229</v>
      </c>
      <c r="D109" s="58">
        <v>44782</v>
      </c>
      <c r="E109" s="35"/>
      <c r="F109" s="73" t="s">
        <v>95</v>
      </c>
      <c r="G109" s="57">
        <v>108</v>
      </c>
      <c r="H109" s="37"/>
      <c r="I109" s="37"/>
      <c r="J109" s="91" t="s">
        <v>764</v>
      </c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</row>
    <row r="110" spans="1:46" s="46" customFormat="1" x14ac:dyDescent="0.3">
      <c r="A110" s="65" t="s">
        <v>1139</v>
      </c>
      <c r="B110" s="57" t="s">
        <v>318</v>
      </c>
      <c r="C110" s="57" t="s">
        <v>509</v>
      </c>
      <c r="D110" s="58">
        <v>44886</v>
      </c>
      <c r="E110" s="37">
        <v>10</v>
      </c>
      <c r="F110" s="73" t="s">
        <v>95</v>
      </c>
      <c r="G110" s="57">
        <v>109</v>
      </c>
      <c r="H110" s="37"/>
      <c r="I110" s="37"/>
      <c r="J110" s="92" t="s">
        <v>763</v>
      </c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</row>
    <row r="111" spans="1:46" x14ac:dyDescent="0.3">
      <c r="A111" s="65" t="s">
        <v>1138</v>
      </c>
      <c r="B111" s="57" t="s">
        <v>365</v>
      </c>
      <c r="C111" s="57" t="s">
        <v>229</v>
      </c>
      <c r="D111" s="58">
        <v>44872</v>
      </c>
      <c r="E111" s="37">
        <v>10</v>
      </c>
      <c r="F111" s="73" t="s">
        <v>95</v>
      </c>
      <c r="G111" s="57">
        <v>110</v>
      </c>
      <c r="H111" s="37"/>
      <c r="I111" s="37"/>
      <c r="J111" s="91" t="s">
        <v>762</v>
      </c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</row>
    <row r="112" spans="1:46" x14ac:dyDescent="0.3">
      <c r="A112" s="65" t="s">
        <v>1102</v>
      </c>
      <c r="B112" s="57" t="s">
        <v>292</v>
      </c>
      <c r="C112" s="57" t="s">
        <v>229</v>
      </c>
      <c r="D112" s="58">
        <v>44885</v>
      </c>
      <c r="E112" s="42">
        <v>10</v>
      </c>
      <c r="F112" s="73" t="s">
        <v>95</v>
      </c>
      <c r="G112" s="57">
        <v>111</v>
      </c>
      <c r="H112" s="37"/>
      <c r="I112" s="37"/>
      <c r="J112" s="92" t="s">
        <v>761</v>
      </c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</row>
    <row r="113" spans="1:46" x14ac:dyDescent="0.3">
      <c r="A113" s="65" t="s">
        <v>1162</v>
      </c>
      <c r="B113" s="57" t="s">
        <v>283</v>
      </c>
      <c r="C113" s="57" t="s">
        <v>229</v>
      </c>
      <c r="D113" s="58">
        <v>44885</v>
      </c>
      <c r="E113" s="37">
        <v>10</v>
      </c>
      <c r="F113" s="73" t="s">
        <v>95</v>
      </c>
      <c r="G113" s="57">
        <v>112</v>
      </c>
      <c r="H113" s="37"/>
      <c r="I113" s="37"/>
      <c r="J113" s="91" t="s">
        <v>760</v>
      </c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</row>
    <row r="114" spans="1:46" s="45" customFormat="1" x14ac:dyDescent="0.3">
      <c r="A114" s="65" t="s">
        <v>1151</v>
      </c>
      <c r="B114" s="57" t="s">
        <v>371</v>
      </c>
      <c r="C114" s="57" t="s">
        <v>509</v>
      </c>
      <c r="D114" s="58">
        <v>44885</v>
      </c>
      <c r="E114" s="37">
        <v>10</v>
      </c>
      <c r="F114" s="73" t="s">
        <v>95</v>
      </c>
      <c r="G114" s="57">
        <v>113</v>
      </c>
      <c r="H114" s="37"/>
      <c r="I114" s="37"/>
      <c r="J114" s="92" t="s">
        <v>759</v>
      </c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</row>
    <row r="115" spans="1:46" s="37" customFormat="1" x14ac:dyDescent="0.3">
      <c r="A115" s="65" t="s">
        <v>1150</v>
      </c>
      <c r="B115" s="57" t="s">
        <v>315</v>
      </c>
      <c r="C115" s="57" t="s">
        <v>229</v>
      </c>
      <c r="D115" s="58">
        <v>44885</v>
      </c>
      <c r="E115" s="37">
        <v>10</v>
      </c>
      <c r="F115" s="73" t="s">
        <v>95</v>
      </c>
      <c r="G115" s="57">
        <v>114</v>
      </c>
      <c r="J115" s="91" t="s">
        <v>758</v>
      </c>
    </row>
    <row r="116" spans="1:46" s="37" customFormat="1" x14ac:dyDescent="0.3">
      <c r="A116" s="65" t="s">
        <v>1205</v>
      </c>
      <c r="B116" s="57" t="s">
        <v>492</v>
      </c>
      <c r="C116" s="57" t="s">
        <v>513</v>
      </c>
      <c r="D116" s="58">
        <v>44782</v>
      </c>
      <c r="E116" s="37">
        <v>11</v>
      </c>
      <c r="F116" s="73" t="s">
        <v>95</v>
      </c>
      <c r="G116" s="57">
        <v>115</v>
      </c>
      <c r="J116" s="92" t="s">
        <v>757</v>
      </c>
    </row>
    <row r="117" spans="1:46" s="37" customFormat="1" x14ac:dyDescent="0.3">
      <c r="A117" s="65" t="s">
        <v>1118</v>
      </c>
      <c r="B117" s="57" t="s">
        <v>478</v>
      </c>
      <c r="C117" s="57" t="s">
        <v>513</v>
      </c>
      <c r="D117" s="58">
        <v>44782</v>
      </c>
      <c r="E117" s="40">
        <v>11</v>
      </c>
      <c r="F117" s="73" t="s">
        <v>95</v>
      </c>
      <c r="G117" s="57">
        <v>116</v>
      </c>
      <c r="J117" s="91" t="s">
        <v>756</v>
      </c>
    </row>
    <row r="118" spans="1:46" s="42" customFormat="1" x14ac:dyDescent="0.3">
      <c r="A118" s="65" t="s">
        <v>1206</v>
      </c>
      <c r="B118" s="57" t="s">
        <v>466</v>
      </c>
      <c r="C118" s="57" t="s">
        <v>513</v>
      </c>
      <c r="D118" s="58">
        <v>44782</v>
      </c>
      <c r="E118" s="37">
        <v>11</v>
      </c>
      <c r="F118" s="73" t="s">
        <v>95</v>
      </c>
      <c r="G118" s="57">
        <v>117</v>
      </c>
      <c r="H118" s="37"/>
      <c r="I118" s="37"/>
      <c r="J118" s="92" t="s">
        <v>755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</row>
    <row r="119" spans="1:46" s="37" customFormat="1" x14ac:dyDescent="0.3">
      <c r="A119" s="65" t="s">
        <v>1207</v>
      </c>
      <c r="B119" s="57" t="s">
        <v>463</v>
      </c>
      <c r="C119" s="57" t="s">
        <v>513</v>
      </c>
      <c r="D119" s="58">
        <v>44782</v>
      </c>
      <c r="E119" s="37">
        <v>11</v>
      </c>
      <c r="F119" s="73" t="s">
        <v>95</v>
      </c>
      <c r="G119" s="57">
        <v>118</v>
      </c>
      <c r="J119" s="91" t="s">
        <v>754</v>
      </c>
    </row>
    <row r="120" spans="1:46" s="37" customFormat="1" x14ac:dyDescent="0.3">
      <c r="A120" s="65" t="s">
        <v>1208</v>
      </c>
      <c r="B120" s="57" t="s">
        <v>472</v>
      </c>
      <c r="C120" s="57" t="s">
        <v>513</v>
      </c>
      <c r="D120" s="58">
        <v>44782</v>
      </c>
      <c r="E120" s="37">
        <v>11</v>
      </c>
      <c r="F120" s="73" t="s">
        <v>95</v>
      </c>
      <c r="G120" s="57">
        <v>119</v>
      </c>
      <c r="J120" s="92" t="s">
        <v>753</v>
      </c>
    </row>
    <row r="121" spans="1:46" s="37" customFormat="1" x14ac:dyDescent="0.3">
      <c r="A121" s="65" t="s">
        <v>1209</v>
      </c>
      <c r="B121" s="57" t="s">
        <v>475</v>
      </c>
      <c r="C121" s="57" t="s">
        <v>513</v>
      </c>
      <c r="D121" s="58">
        <v>44782</v>
      </c>
      <c r="E121" s="37">
        <v>11</v>
      </c>
      <c r="F121" s="73" t="s">
        <v>95</v>
      </c>
      <c r="G121" s="57">
        <v>120</v>
      </c>
      <c r="J121" s="91" t="s">
        <v>752</v>
      </c>
    </row>
    <row r="122" spans="1:46" s="37" customFormat="1" x14ac:dyDescent="0.3">
      <c r="A122" s="65" t="s">
        <v>1210</v>
      </c>
      <c r="B122" s="57" t="s">
        <v>469</v>
      </c>
      <c r="C122" s="57" t="s">
        <v>513</v>
      </c>
      <c r="D122" s="58">
        <v>44782</v>
      </c>
      <c r="E122" s="37">
        <v>11</v>
      </c>
      <c r="F122" s="73" t="s">
        <v>95</v>
      </c>
      <c r="G122" s="57">
        <v>121</v>
      </c>
      <c r="J122" s="92" t="s">
        <v>751</v>
      </c>
    </row>
    <row r="123" spans="1:46" s="40" customFormat="1" x14ac:dyDescent="0.3">
      <c r="A123" s="65" t="s">
        <v>1211</v>
      </c>
      <c r="B123" s="57" t="s">
        <v>460</v>
      </c>
      <c r="C123" s="57" t="s">
        <v>513</v>
      </c>
      <c r="D123" s="58">
        <v>44782</v>
      </c>
      <c r="E123" s="37">
        <v>11</v>
      </c>
      <c r="F123" s="73" t="s">
        <v>95</v>
      </c>
      <c r="G123" s="57">
        <v>122</v>
      </c>
      <c r="H123" s="37"/>
      <c r="I123" s="37"/>
      <c r="J123" s="91" t="s">
        <v>750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</row>
    <row r="124" spans="1:46" s="37" customFormat="1" x14ac:dyDescent="0.3">
      <c r="A124" s="65" t="s">
        <v>1112</v>
      </c>
      <c r="B124" s="57" t="s">
        <v>451</v>
      </c>
      <c r="C124" s="57" t="s">
        <v>509</v>
      </c>
      <c r="D124" s="58">
        <v>44810</v>
      </c>
      <c r="E124" s="40">
        <v>12</v>
      </c>
      <c r="F124" s="73" t="s">
        <v>95</v>
      </c>
      <c r="G124" s="57">
        <v>123</v>
      </c>
      <c r="J124" s="92" t="s">
        <v>749</v>
      </c>
    </row>
    <row r="125" spans="1:46" s="37" customFormat="1" x14ac:dyDescent="0.3">
      <c r="A125" s="65" t="s">
        <v>1168</v>
      </c>
      <c r="B125" s="57" t="s">
        <v>453</v>
      </c>
      <c r="C125" s="57" t="s">
        <v>509</v>
      </c>
      <c r="D125" s="58">
        <v>44810</v>
      </c>
      <c r="E125" s="37">
        <v>12</v>
      </c>
      <c r="F125" s="73" t="s">
        <v>95</v>
      </c>
      <c r="G125" s="57">
        <v>124</v>
      </c>
      <c r="J125" s="91" t="s">
        <v>748</v>
      </c>
    </row>
    <row r="126" spans="1:46" x14ac:dyDescent="0.3">
      <c r="A126" s="65" t="s">
        <v>1146</v>
      </c>
      <c r="B126" s="57" t="s">
        <v>455</v>
      </c>
      <c r="C126" s="57" t="s">
        <v>509</v>
      </c>
      <c r="D126" s="58">
        <v>44810</v>
      </c>
      <c r="E126" s="37">
        <v>12</v>
      </c>
      <c r="F126" s="73" t="s">
        <v>95</v>
      </c>
      <c r="G126" s="57">
        <v>125</v>
      </c>
      <c r="H126" s="37"/>
      <c r="I126" s="37"/>
      <c r="J126" s="92" t="s">
        <v>747</v>
      </c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</row>
    <row r="127" spans="1:46" s="37" customFormat="1" x14ac:dyDescent="0.3">
      <c r="A127" s="65" t="s">
        <v>1078</v>
      </c>
      <c r="B127" s="57" t="s">
        <v>456</v>
      </c>
      <c r="C127" s="57" t="s">
        <v>509</v>
      </c>
      <c r="D127" s="58">
        <v>44810</v>
      </c>
      <c r="E127" s="42">
        <v>12</v>
      </c>
      <c r="F127" s="73" t="s">
        <v>95</v>
      </c>
      <c r="G127" s="57">
        <v>126</v>
      </c>
      <c r="J127" s="91" t="s">
        <v>746</v>
      </c>
    </row>
    <row r="128" spans="1:46" s="37" customFormat="1" x14ac:dyDescent="0.3">
      <c r="A128" s="65" t="s">
        <v>1167</v>
      </c>
      <c r="B128" s="57" t="s">
        <v>433</v>
      </c>
      <c r="C128" s="57" t="s">
        <v>509</v>
      </c>
      <c r="D128" s="58">
        <v>44811</v>
      </c>
      <c r="E128" s="37">
        <v>12</v>
      </c>
      <c r="F128" s="73" t="s">
        <v>95</v>
      </c>
      <c r="G128" s="57">
        <v>127</v>
      </c>
      <c r="J128" s="92" t="s">
        <v>745</v>
      </c>
    </row>
    <row r="129" spans="1:46" s="37" customFormat="1" x14ac:dyDescent="0.3">
      <c r="A129" s="65" t="s">
        <v>1212</v>
      </c>
      <c r="B129" s="57" t="s">
        <v>512</v>
      </c>
      <c r="C129" s="57" t="s">
        <v>509</v>
      </c>
      <c r="D129" s="58"/>
      <c r="E129" s="37">
        <v>13</v>
      </c>
      <c r="F129" s="73" t="s">
        <v>95</v>
      </c>
      <c r="G129" s="57">
        <v>128</v>
      </c>
      <c r="J129" s="91" t="s">
        <v>744</v>
      </c>
    </row>
    <row r="130" spans="1:46" s="40" customFormat="1" x14ac:dyDescent="0.3">
      <c r="A130" s="65" t="s">
        <v>1172</v>
      </c>
      <c r="B130" s="57" t="s">
        <v>512</v>
      </c>
      <c r="C130" s="57" t="s">
        <v>229</v>
      </c>
      <c r="D130" s="58"/>
      <c r="E130" s="37">
        <v>13</v>
      </c>
      <c r="F130" s="73" t="s">
        <v>95</v>
      </c>
      <c r="G130" s="57">
        <v>129</v>
      </c>
      <c r="H130" s="37"/>
      <c r="I130" s="37"/>
      <c r="J130" s="92" t="s">
        <v>743</v>
      </c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</row>
    <row r="131" spans="1:46" s="37" customFormat="1" x14ac:dyDescent="0.3">
      <c r="A131" s="65" t="s">
        <v>1160</v>
      </c>
      <c r="B131" s="57" t="s">
        <v>302</v>
      </c>
      <c r="C131" s="57" t="s">
        <v>229</v>
      </c>
      <c r="D131" s="58">
        <v>44796</v>
      </c>
      <c r="E131" s="37">
        <v>13</v>
      </c>
      <c r="F131" s="73" t="s">
        <v>95</v>
      </c>
      <c r="G131" s="57">
        <v>130</v>
      </c>
      <c r="J131" s="91" t="s">
        <v>742</v>
      </c>
    </row>
    <row r="132" spans="1:46" s="37" customFormat="1" x14ac:dyDescent="0.3">
      <c r="A132" s="65" t="s">
        <v>1140</v>
      </c>
      <c r="B132" s="57" t="s">
        <v>310</v>
      </c>
      <c r="C132" s="57" t="s">
        <v>509</v>
      </c>
      <c r="D132" s="58">
        <v>44796</v>
      </c>
      <c r="E132" s="37">
        <v>13</v>
      </c>
      <c r="F132" s="73" t="s">
        <v>95</v>
      </c>
      <c r="G132" s="57">
        <v>131</v>
      </c>
      <c r="J132" s="92" t="s">
        <v>741</v>
      </c>
    </row>
    <row r="133" spans="1:46" x14ac:dyDescent="0.3">
      <c r="A133" s="65" t="s">
        <v>1173</v>
      </c>
      <c r="B133" s="57" t="s">
        <v>512</v>
      </c>
      <c r="C133" s="57" t="s">
        <v>509</v>
      </c>
      <c r="D133" s="58"/>
      <c r="E133" s="37">
        <v>13</v>
      </c>
      <c r="F133" s="73" t="s">
        <v>95</v>
      </c>
      <c r="G133" s="57">
        <v>132</v>
      </c>
      <c r="H133" s="37"/>
      <c r="I133" s="37"/>
      <c r="J133" s="91" t="s">
        <v>740</v>
      </c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</row>
    <row r="134" spans="1:46" s="37" customFormat="1" x14ac:dyDescent="0.3">
      <c r="A134" s="65" t="s">
        <v>1213</v>
      </c>
      <c r="B134" s="57" t="s">
        <v>512</v>
      </c>
      <c r="C134" s="57" t="s">
        <v>229</v>
      </c>
      <c r="D134" s="58"/>
      <c r="E134" s="37">
        <v>13</v>
      </c>
      <c r="F134" s="73" t="s">
        <v>95</v>
      </c>
      <c r="G134" s="57">
        <v>133</v>
      </c>
      <c r="J134" s="92" t="s">
        <v>739</v>
      </c>
    </row>
    <row r="135" spans="1:46" s="37" customFormat="1" x14ac:dyDescent="0.3">
      <c r="A135" s="65" t="s">
        <v>1153</v>
      </c>
      <c r="B135" s="57" t="s">
        <v>300</v>
      </c>
      <c r="C135" s="57" t="s">
        <v>229</v>
      </c>
      <c r="D135" s="58">
        <v>44795</v>
      </c>
      <c r="E135" s="37">
        <v>13</v>
      </c>
      <c r="F135" s="73" t="s">
        <v>95</v>
      </c>
      <c r="G135" s="57">
        <v>134</v>
      </c>
      <c r="J135" s="91" t="s">
        <v>738</v>
      </c>
    </row>
    <row r="136" spans="1:46" x14ac:dyDescent="0.3">
      <c r="A136" s="65" t="s">
        <v>1115</v>
      </c>
      <c r="B136" s="57" t="s">
        <v>312</v>
      </c>
      <c r="C136" s="57" t="s">
        <v>229</v>
      </c>
      <c r="D136" s="58">
        <v>44796</v>
      </c>
      <c r="E136" s="40">
        <v>13</v>
      </c>
      <c r="F136" s="73" t="s">
        <v>95</v>
      </c>
      <c r="G136" s="57">
        <v>135</v>
      </c>
      <c r="H136" s="37"/>
      <c r="I136" s="37"/>
      <c r="J136" s="92" t="s">
        <v>737</v>
      </c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</row>
    <row r="137" spans="1:46" x14ac:dyDescent="0.3">
      <c r="A137" s="65" t="s">
        <v>1122</v>
      </c>
      <c r="B137" s="57" t="s">
        <v>305</v>
      </c>
      <c r="C137" s="57" t="s">
        <v>229</v>
      </c>
      <c r="D137" s="58">
        <v>44796</v>
      </c>
      <c r="E137" s="40">
        <v>13</v>
      </c>
      <c r="F137" s="73" t="s">
        <v>95</v>
      </c>
      <c r="G137" s="57">
        <v>136</v>
      </c>
      <c r="H137" s="37"/>
      <c r="I137" s="37"/>
      <c r="J137" s="91" t="s">
        <v>736</v>
      </c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</row>
    <row r="138" spans="1:46" x14ac:dyDescent="0.3">
      <c r="A138" s="65" t="s">
        <v>1158</v>
      </c>
      <c r="B138" s="57" t="s">
        <v>314</v>
      </c>
      <c r="C138" s="57" t="s">
        <v>509</v>
      </c>
      <c r="D138" s="58">
        <v>44796</v>
      </c>
      <c r="E138" s="37">
        <v>13</v>
      </c>
      <c r="F138" s="73" t="s">
        <v>95</v>
      </c>
      <c r="G138" s="57">
        <v>137</v>
      </c>
      <c r="H138" s="37"/>
      <c r="I138" s="37"/>
      <c r="J138" s="92" t="s">
        <v>735</v>
      </c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</row>
    <row r="139" spans="1:46" x14ac:dyDescent="0.3">
      <c r="A139" s="65" t="s">
        <v>1214</v>
      </c>
      <c r="B139" s="57" t="s">
        <v>305</v>
      </c>
      <c r="C139" s="57" t="s">
        <v>509</v>
      </c>
      <c r="D139" s="58">
        <v>44796</v>
      </c>
      <c r="E139" s="37">
        <v>13</v>
      </c>
      <c r="F139" s="73" t="s">
        <v>95</v>
      </c>
      <c r="G139" s="57">
        <v>138</v>
      </c>
      <c r="H139" s="37"/>
      <c r="I139" s="37"/>
      <c r="J139" s="91" t="s">
        <v>734</v>
      </c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</row>
    <row r="140" spans="1:46" x14ac:dyDescent="0.3">
      <c r="A140" s="65" t="s">
        <v>1215</v>
      </c>
      <c r="B140" s="57" t="s">
        <v>310</v>
      </c>
      <c r="C140" s="57" t="s">
        <v>229</v>
      </c>
      <c r="D140" s="58">
        <v>44796</v>
      </c>
      <c r="E140" s="37">
        <v>13</v>
      </c>
      <c r="F140" s="73" t="s">
        <v>95</v>
      </c>
      <c r="G140" s="57">
        <v>139</v>
      </c>
      <c r="H140" s="37"/>
      <c r="I140" s="37"/>
      <c r="J140" s="92" t="s">
        <v>733</v>
      </c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</row>
    <row r="141" spans="1:46" x14ac:dyDescent="0.3">
      <c r="A141" s="65" t="s">
        <v>1216</v>
      </c>
      <c r="B141" s="57" t="s">
        <v>300</v>
      </c>
      <c r="C141" s="57" t="s">
        <v>509</v>
      </c>
      <c r="D141" s="58">
        <v>44795</v>
      </c>
      <c r="E141" s="37">
        <v>13</v>
      </c>
      <c r="F141" s="73" t="s">
        <v>95</v>
      </c>
      <c r="G141" s="57">
        <v>140</v>
      </c>
      <c r="H141" s="37"/>
      <c r="I141" s="37"/>
      <c r="J141" s="91" t="s">
        <v>732</v>
      </c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</row>
    <row r="142" spans="1:46" s="40" customFormat="1" x14ac:dyDescent="0.3">
      <c r="A142" s="65" t="s">
        <v>1217</v>
      </c>
      <c r="B142" s="57" t="s">
        <v>314</v>
      </c>
      <c r="C142" s="57" t="s">
        <v>229</v>
      </c>
      <c r="D142" s="58">
        <v>44796</v>
      </c>
      <c r="E142" s="37">
        <v>13</v>
      </c>
      <c r="F142" s="73" t="s">
        <v>95</v>
      </c>
      <c r="G142" s="57">
        <v>141</v>
      </c>
      <c r="H142" s="37"/>
      <c r="I142" s="37"/>
      <c r="J142" s="92" t="s">
        <v>731</v>
      </c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</row>
    <row r="143" spans="1:46" s="40" customFormat="1" x14ac:dyDescent="0.3">
      <c r="A143" s="65" t="s">
        <v>1218</v>
      </c>
      <c r="B143" s="57" t="s">
        <v>302</v>
      </c>
      <c r="C143" s="57" t="s">
        <v>509</v>
      </c>
      <c r="D143" s="58">
        <v>44796</v>
      </c>
      <c r="E143" s="37">
        <v>13</v>
      </c>
      <c r="F143" s="73" t="s">
        <v>95</v>
      </c>
      <c r="G143" s="57">
        <v>142</v>
      </c>
      <c r="H143" s="37"/>
      <c r="I143" s="37"/>
      <c r="J143" s="91" t="s">
        <v>730</v>
      </c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</row>
    <row r="144" spans="1:46" x14ac:dyDescent="0.3">
      <c r="A144" s="65" t="s">
        <v>1219</v>
      </c>
      <c r="B144" s="57" t="s">
        <v>312</v>
      </c>
      <c r="C144" s="57" t="s">
        <v>509</v>
      </c>
      <c r="D144" s="58">
        <v>44796</v>
      </c>
      <c r="E144" s="37">
        <v>13</v>
      </c>
      <c r="F144" s="73" t="s">
        <v>95</v>
      </c>
      <c r="G144" s="57">
        <v>143</v>
      </c>
      <c r="H144" s="37"/>
      <c r="I144" s="37"/>
      <c r="J144" s="92" t="s">
        <v>729</v>
      </c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</row>
    <row r="145" spans="1:46" s="37" customFormat="1" x14ac:dyDescent="0.3">
      <c r="A145" s="65" t="s">
        <v>1067</v>
      </c>
      <c r="B145" s="57" t="s">
        <v>492</v>
      </c>
      <c r="C145" s="57" t="s">
        <v>509</v>
      </c>
      <c r="D145" s="58">
        <v>44782</v>
      </c>
      <c r="E145" s="35">
        <v>14</v>
      </c>
      <c r="F145" s="73" t="s">
        <v>95</v>
      </c>
      <c r="G145" s="57">
        <v>144</v>
      </c>
      <c r="J145" s="91" t="s">
        <v>728</v>
      </c>
    </row>
    <row r="146" spans="1:46" s="37" customFormat="1" x14ac:dyDescent="0.3">
      <c r="A146" s="65" t="s">
        <v>1056</v>
      </c>
      <c r="B146" s="57" t="s">
        <v>466</v>
      </c>
      <c r="C146" s="57" t="s">
        <v>509</v>
      </c>
      <c r="D146" s="58">
        <v>44782</v>
      </c>
      <c r="E146" s="35">
        <v>14</v>
      </c>
      <c r="F146" s="73" t="s">
        <v>95</v>
      </c>
      <c r="G146" s="57">
        <v>145</v>
      </c>
      <c r="J146" s="92" t="s">
        <v>727</v>
      </c>
    </row>
    <row r="147" spans="1:46" s="37" customFormat="1" x14ac:dyDescent="0.3">
      <c r="A147" s="65" t="s">
        <v>1060</v>
      </c>
      <c r="B147" s="57" t="s">
        <v>463</v>
      </c>
      <c r="C147" s="57" t="s">
        <v>509</v>
      </c>
      <c r="D147" s="58">
        <v>44782</v>
      </c>
      <c r="E147" s="35">
        <v>14</v>
      </c>
      <c r="F147" s="73" t="s">
        <v>95</v>
      </c>
      <c r="G147" s="57">
        <v>146</v>
      </c>
      <c r="J147" s="91" t="s">
        <v>726</v>
      </c>
    </row>
    <row r="148" spans="1:46" s="37" customFormat="1" x14ac:dyDescent="0.3">
      <c r="A148" s="65" t="s">
        <v>1055</v>
      </c>
      <c r="B148" s="57" t="s">
        <v>472</v>
      </c>
      <c r="C148" s="57" t="s">
        <v>509</v>
      </c>
      <c r="D148" s="58">
        <v>44782</v>
      </c>
      <c r="E148" s="35">
        <v>14</v>
      </c>
      <c r="F148" s="73" t="s">
        <v>95</v>
      </c>
      <c r="G148" s="57">
        <v>147</v>
      </c>
      <c r="J148" s="92" t="s">
        <v>725</v>
      </c>
    </row>
    <row r="149" spans="1:46" s="37" customFormat="1" x14ac:dyDescent="0.3">
      <c r="A149" s="65" t="s">
        <v>1057</v>
      </c>
      <c r="B149" s="57" t="s">
        <v>469</v>
      </c>
      <c r="C149" s="57" t="s">
        <v>509</v>
      </c>
      <c r="D149" s="58">
        <v>44782</v>
      </c>
      <c r="E149" s="35">
        <v>14</v>
      </c>
      <c r="F149" s="73" t="s">
        <v>95</v>
      </c>
      <c r="G149" s="57">
        <v>148</v>
      </c>
      <c r="J149" s="91" t="s">
        <v>724</v>
      </c>
    </row>
    <row r="150" spans="1:46" x14ac:dyDescent="0.3">
      <c r="A150" s="65" t="s">
        <v>1059</v>
      </c>
      <c r="B150" s="57" t="s">
        <v>460</v>
      </c>
      <c r="C150" s="57" t="s">
        <v>509</v>
      </c>
      <c r="D150" s="58">
        <v>44782</v>
      </c>
      <c r="E150" s="35">
        <v>14</v>
      </c>
      <c r="F150" s="73" t="s">
        <v>95</v>
      </c>
      <c r="G150" s="57">
        <v>149</v>
      </c>
      <c r="H150" s="37"/>
      <c r="I150" s="37"/>
      <c r="J150" s="92" t="s">
        <v>723</v>
      </c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</row>
    <row r="151" spans="1:46" s="37" customFormat="1" x14ac:dyDescent="0.3">
      <c r="A151" s="65" t="s">
        <v>1061</v>
      </c>
      <c r="B151" s="57" t="s">
        <v>478</v>
      </c>
      <c r="C151" s="57" t="s">
        <v>509</v>
      </c>
      <c r="D151" s="58">
        <v>44782</v>
      </c>
      <c r="E151" s="35">
        <v>14</v>
      </c>
      <c r="F151" s="73" t="s">
        <v>95</v>
      </c>
      <c r="G151" s="57">
        <v>150</v>
      </c>
      <c r="J151" s="91" t="s">
        <v>722</v>
      </c>
    </row>
    <row r="152" spans="1:46" s="37" customFormat="1" x14ac:dyDescent="0.3">
      <c r="A152" s="65" t="s">
        <v>1063</v>
      </c>
      <c r="B152" s="57" t="s">
        <v>475</v>
      </c>
      <c r="C152" s="57" t="s">
        <v>509</v>
      </c>
      <c r="D152" s="58">
        <v>44782</v>
      </c>
      <c r="E152" s="35">
        <v>14</v>
      </c>
      <c r="F152" s="73" t="s">
        <v>95</v>
      </c>
      <c r="G152" s="57">
        <v>151</v>
      </c>
      <c r="J152" s="92" t="s">
        <v>721</v>
      </c>
    </row>
    <row r="153" spans="1:46" x14ac:dyDescent="0.3">
      <c r="A153" s="65" t="s">
        <v>1159</v>
      </c>
      <c r="B153" s="57" t="s">
        <v>438</v>
      </c>
      <c r="C153" s="57" t="s">
        <v>509</v>
      </c>
      <c r="D153" s="58">
        <v>44796</v>
      </c>
      <c r="E153" s="37">
        <v>15</v>
      </c>
      <c r="F153" s="73" t="s">
        <v>95</v>
      </c>
      <c r="G153" s="57">
        <v>152</v>
      </c>
      <c r="H153" s="37"/>
      <c r="I153" s="37"/>
      <c r="J153" s="91" t="s">
        <v>720</v>
      </c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</row>
    <row r="154" spans="1:46" x14ac:dyDescent="0.3">
      <c r="A154" s="65" t="s">
        <v>1220</v>
      </c>
      <c r="B154" s="57" t="s">
        <v>452</v>
      </c>
      <c r="C154" s="57" t="s">
        <v>509</v>
      </c>
      <c r="D154" s="58">
        <v>44796</v>
      </c>
      <c r="E154" s="37">
        <v>15</v>
      </c>
      <c r="F154" s="73" t="s">
        <v>95</v>
      </c>
      <c r="G154" s="57">
        <v>153</v>
      </c>
      <c r="H154" s="37"/>
      <c r="I154" s="37"/>
      <c r="J154" s="92" t="s">
        <v>719</v>
      </c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</row>
    <row r="155" spans="1:46" x14ac:dyDescent="0.3">
      <c r="A155" s="65" t="s">
        <v>1221</v>
      </c>
      <c r="B155" s="57" t="s">
        <v>511</v>
      </c>
      <c r="C155" s="57" t="s">
        <v>509</v>
      </c>
      <c r="D155" s="58">
        <v>44796</v>
      </c>
      <c r="E155" s="37">
        <v>15</v>
      </c>
      <c r="F155" s="73" t="s">
        <v>95</v>
      </c>
      <c r="G155" s="57">
        <v>154</v>
      </c>
      <c r="H155" s="37"/>
      <c r="I155" s="37"/>
      <c r="J155" s="91" t="s">
        <v>718</v>
      </c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</row>
    <row r="156" spans="1:46" x14ac:dyDescent="0.3">
      <c r="A156" s="65" t="s">
        <v>1157</v>
      </c>
      <c r="B156" s="57" t="s">
        <v>435</v>
      </c>
      <c r="C156" s="57" t="s">
        <v>509</v>
      </c>
      <c r="D156" s="58">
        <v>44795</v>
      </c>
      <c r="E156" s="37">
        <v>15</v>
      </c>
      <c r="F156" s="73" t="s">
        <v>95</v>
      </c>
      <c r="G156" s="57">
        <v>155</v>
      </c>
      <c r="H156" s="37"/>
      <c r="I156" s="37"/>
      <c r="J156" s="92" t="s">
        <v>717</v>
      </c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</row>
    <row r="157" spans="1:46" x14ac:dyDescent="0.3">
      <c r="A157" s="65" t="s">
        <v>1111</v>
      </c>
      <c r="B157" s="57" t="s">
        <v>437</v>
      </c>
      <c r="C157" s="57" t="s">
        <v>509</v>
      </c>
      <c r="D157" s="58">
        <v>44796</v>
      </c>
      <c r="E157" s="40">
        <v>15</v>
      </c>
      <c r="F157" s="73" t="s">
        <v>95</v>
      </c>
      <c r="G157" s="57">
        <v>156</v>
      </c>
      <c r="H157" s="37"/>
      <c r="I157" s="37"/>
      <c r="J157" s="91" t="s">
        <v>716</v>
      </c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</row>
    <row r="158" spans="1:46" x14ac:dyDescent="0.3">
      <c r="A158" s="65" t="s">
        <v>1156</v>
      </c>
      <c r="B158" s="57" t="s">
        <v>301</v>
      </c>
      <c r="C158" s="57" t="s">
        <v>229</v>
      </c>
      <c r="D158" s="58">
        <v>44811</v>
      </c>
      <c r="E158" s="34">
        <v>16</v>
      </c>
      <c r="F158" s="73" t="s">
        <v>95</v>
      </c>
      <c r="G158" s="57">
        <v>157</v>
      </c>
      <c r="H158" s="37"/>
      <c r="I158" s="37"/>
      <c r="J158" s="92" t="s">
        <v>715</v>
      </c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</row>
    <row r="159" spans="1:46" x14ac:dyDescent="0.3">
      <c r="A159" s="65" t="s">
        <v>1119</v>
      </c>
      <c r="B159" s="57" t="s">
        <v>304</v>
      </c>
      <c r="C159" s="57" t="s">
        <v>229</v>
      </c>
      <c r="D159" s="58">
        <v>44810</v>
      </c>
      <c r="E159" s="40">
        <v>16</v>
      </c>
      <c r="F159" s="73" t="s">
        <v>95</v>
      </c>
      <c r="G159" s="57">
        <v>158</v>
      </c>
      <c r="H159" s="37"/>
      <c r="I159" s="37"/>
      <c r="J159" s="91" t="s">
        <v>714</v>
      </c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</row>
    <row r="160" spans="1:46" x14ac:dyDescent="0.3">
      <c r="A160" s="65" t="s">
        <v>1222</v>
      </c>
      <c r="B160" s="57" t="s">
        <v>306</v>
      </c>
      <c r="C160" s="57" t="s">
        <v>229</v>
      </c>
      <c r="D160" s="58">
        <v>44810</v>
      </c>
      <c r="E160" s="34">
        <v>16</v>
      </c>
      <c r="F160" s="73" t="s">
        <v>95</v>
      </c>
      <c r="G160" s="57">
        <v>159</v>
      </c>
      <c r="H160" s="37"/>
      <c r="I160" s="37"/>
      <c r="J160" s="92" t="s">
        <v>713</v>
      </c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</row>
    <row r="161" spans="1:46" x14ac:dyDescent="0.3">
      <c r="A161" s="65" t="s">
        <v>1143</v>
      </c>
      <c r="B161" s="57" t="s">
        <v>309</v>
      </c>
      <c r="C161" s="57" t="s">
        <v>509</v>
      </c>
      <c r="D161" s="58">
        <v>44810</v>
      </c>
      <c r="E161" s="34">
        <v>16</v>
      </c>
      <c r="F161" s="73" t="s">
        <v>95</v>
      </c>
      <c r="G161" s="57">
        <v>160</v>
      </c>
      <c r="H161" s="37"/>
      <c r="I161" s="37"/>
      <c r="J161" s="91" t="s">
        <v>712</v>
      </c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</row>
    <row r="162" spans="1:46" x14ac:dyDescent="0.3">
      <c r="A162" s="65" t="s">
        <v>1223</v>
      </c>
      <c r="B162" s="57" t="s">
        <v>301</v>
      </c>
      <c r="C162" s="57" t="s">
        <v>509</v>
      </c>
      <c r="D162" s="58">
        <v>44811</v>
      </c>
      <c r="E162" s="34">
        <v>16</v>
      </c>
      <c r="F162" s="73" t="s">
        <v>95</v>
      </c>
      <c r="G162" s="57">
        <v>161</v>
      </c>
      <c r="H162" s="37"/>
      <c r="I162" s="37"/>
      <c r="J162" s="92" t="s">
        <v>711</v>
      </c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</row>
    <row r="163" spans="1:46" s="40" customFormat="1" x14ac:dyDescent="0.3">
      <c r="A163" s="65" t="s">
        <v>1224</v>
      </c>
      <c r="B163" s="57" t="s">
        <v>304</v>
      </c>
      <c r="C163" s="57" t="s">
        <v>509</v>
      </c>
      <c r="D163" s="58">
        <v>44810</v>
      </c>
      <c r="E163" s="34">
        <v>16</v>
      </c>
      <c r="F163" s="73" t="s">
        <v>95</v>
      </c>
      <c r="G163" s="57">
        <v>162</v>
      </c>
      <c r="H163" s="37"/>
      <c r="I163" s="37"/>
      <c r="J163" s="91" t="s">
        <v>710</v>
      </c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</row>
    <row r="164" spans="1:46" x14ac:dyDescent="0.3">
      <c r="A164" s="65" t="s">
        <v>1225</v>
      </c>
      <c r="B164" s="57" t="s">
        <v>311</v>
      </c>
      <c r="C164" s="57" t="s">
        <v>509</v>
      </c>
      <c r="D164" s="58">
        <v>44810</v>
      </c>
      <c r="E164" s="34">
        <v>16</v>
      </c>
      <c r="F164" s="73" t="s">
        <v>95</v>
      </c>
      <c r="G164" s="57">
        <v>163</v>
      </c>
      <c r="H164" s="37"/>
      <c r="I164" s="37"/>
      <c r="J164" s="92" t="s">
        <v>709</v>
      </c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</row>
    <row r="165" spans="1:46" s="40" customFormat="1" x14ac:dyDescent="0.3">
      <c r="A165" s="65" t="s">
        <v>1226</v>
      </c>
      <c r="B165" s="57" t="s">
        <v>311</v>
      </c>
      <c r="C165" s="57" t="s">
        <v>229</v>
      </c>
      <c r="D165" s="58">
        <v>44810</v>
      </c>
      <c r="E165" s="34">
        <v>16</v>
      </c>
      <c r="F165" s="73" t="s">
        <v>95</v>
      </c>
      <c r="G165" s="57">
        <v>164</v>
      </c>
      <c r="H165" s="37"/>
      <c r="I165" s="37"/>
      <c r="J165" s="91" t="s">
        <v>708</v>
      </c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</row>
    <row r="166" spans="1:46" x14ac:dyDescent="0.3">
      <c r="A166" s="65" t="s">
        <v>1227</v>
      </c>
      <c r="B166" s="57" t="s">
        <v>306</v>
      </c>
      <c r="C166" s="57" t="s">
        <v>509</v>
      </c>
      <c r="D166" s="58">
        <v>44810</v>
      </c>
      <c r="E166" s="34">
        <v>16</v>
      </c>
      <c r="F166" s="73" t="s">
        <v>95</v>
      </c>
      <c r="G166" s="57">
        <v>165</v>
      </c>
      <c r="H166" s="37"/>
      <c r="I166" s="37"/>
      <c r="J166" s="92" t="s">
        <v>707</v>
      </c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</row>
    <row r="167" spans="1:46" x14ac:dyDescent="0.3">
      <c r="A167" s="65" t="s">
        <v>1228</v>
      </c>
      <c r="B167" s="57" t="s">
        <v>309</v>
      </c>
      <c r="C167" s="57" t="s">
        <v>229</v>
      </c>
      <c r="D167" s="58">
        <v>44810</v>
      </c>
      <c r="E167" s="34">
        <v>16</v>
      </c>
      <c r="F167" s="73" t="s">
        <v>95</v>
      </c>
      <c r="G167" s="57">
        <v>166</v>
      </c>
      <c r="H167" s="37"/>
      <c r="I167" s="37"/>
      <c r="J167" s="91" t="s">
        <v>706</v>
      </c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</row>
    <row r="168" spans="1:46" s="37" customFormat="1" x14ac:dyDescent="0.3">
      <c r="A168" s="65" t="s">
        <v>1165</v>
      </c>
      <c r="B168" s="57" t="s">
        <v>313</v>
      </c>
      <c r="C168" s="57" t="s">
        <v>229</v>
      </c>
      <c r="D168" s="58">
        <v>44817</v>
      </c>
      <c r="E168" s="37">
        <v>17</v>
      </c>
      <c r="F168" s="73" t="s">
        <v>95</v>
      </c>
      <c r="G168" s="57">
        <v>167</v>
      </c>
      <c r="J168" s="92" t="s">
        <v>705</v>
      </c>
    </row>
    <row r="169" spans="1:46" s="37" customFormat="1" x14ac:dyDescent="0.3">
      <c r="A169" s="65" t="s">
        <v>1169</v>
      </c>
      <c r="B169" s="57" t="s">
        <v>299</v>
      </c>
      <c r="C169" s="57" t="s">
        <v>509</v>
      </c>
      <c r="D169" s="58">
        <v>44816</v>
      </c>
      <c r="E169" s="37">
        <v>17</v>
      </c>
      <c r="F169" s="73" t="s">
        <v>95</v>
      </c>
      <c r="G169" s="57">
        <v>168</v>
      </c>
      <c r="J169" s="91" t="s">
        <v>704</v>
      </c>
    </row>
    <row r="170" spans="1:46" s="60" customFormat="1" x14ac:dyDescent="0.3">
      <c r="A170" s="65" t="s">
        <v>1170</v>
      </c>
      <c r="B170" s="57" t="s">
        <v>457</v>
      </c>
      <c r="C170" s="57" t="s">
        <v>509</v>
      </c>
      <c r="D170" s="58">
        <v>44817</v>
      </c>
      <c r="E170" s="37">
        <v>17</v>
      </c>
      <c r="F170" s="73" t="s">
        <v>95</v>
      </c>
      <c r="G170" s="57">
        <v>169</v>
      </c>
      <c r="H170" s="37"/>
      <c r="I170" s="37"/>
      <c r="J170" s="92" t="s">
        <v>703</v>
      </c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</row>
    <row r="171" spans="1:46" s="61" customFormat="1" x14ac:dyDescent="0.3">
      <c r="A171" s="65" t="s">
        <v>1229</v>
      </c>
      <c r="B171" s="57" t="s">
        <v>510</v>
      </c>
      <c r="C171" s="57" t="s">
        <v>509</v>
      </c>
      <c r="D171" s="58">
        <v>44816</v>
      </c>
      <c r="E171" s="37">
        <v>17</v>
      </c>
      <c r="F171" s="73" t="s">
        <v>95</v>
      </c>
      <c r="G171" s="57">
        <v>170</v>
      </c>
      <c r="H171" s="37"/>
      <c r="I171" s="37"/>
      <c r="J171" s="91" t="s">
        <v>702</v>
      </c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</row>
    <row r="172" spans="1:46" s="62" customFormat="1" x14ac:dyDescent="0.3">
      <c r="A172" s="65" t="s">
        <v>1230</v>
      </c>
      <c r="B172" s="57" t="s">
        <v>313</v>
      </c>
      <c r="C172" s="57" t="s">
        <v>509</v>
      </c>
      <c r="D172" s="58">
        <v>44817</v>
      </c>
      <c r="E172" s="37">
        <v>17</v>
      </c>
      <c r="F172" s="73" t="s">
        <v>95</v>
      </c>
      <c r="G172" s="57">
        <v>171</v>
      </c>
      <c r="H172" s="37"/>
      <c r="I172" s="37"/>
      <c r="J172" s="92" t="s">
        <v>701</v>
      </c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</row>
    <row r="173" spans="1:46" s="63" customFormat="1" x14ac:dyDescent="0.3">
      <c r="A173" s="65" t="s">
        <v>1231</v>
      </c>
      <c r="B173" s="57" t="s">
        <v>299</v>
      </c>
      <c r="C173" s="57" t="s">
        <v>229</v>
      </c>
      <c r="D173" s="58">
        <v>44816</v>
      </c>
      <c r="E173" s="37">
        <v>17</v>
      </c>
      <c r="F173" s="73" t="s">
        <v>95</v>
      </c>
      <c r="G173" s="57">
        <v>172</v>
      </c>
      <c r="H173" s="37"/>
      <c r="I173" s="37"/>
      <c r="J173" s="91" t="s">
        <v>700</v>
      </c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</row>
    <row r="174" spans="1:46" s="42" customFormat="1" x14ac:dyDescent="0.3">
      <c r="A174" s="65" t="s">
        <v>1090</v>
      </c>
      <c r="B174" s="57" t="s">
        <v>375</v>
      </c>
      <c r="C174" s="57" t="s">
        <v>509</v>
      </c>
      <c r="D174" s="58">
        <v>44871</v>
      </c>
      <c r="E174" s="42">
        <v>18</v>
      </c>
      <c r="F174" s="73" t="s">
        <v>95</v>
      </c>
      <c r="G174" s="57">
        <v>173</v>
      </c>
      <c r="H174" s="37"/>
      <c r="I174" s="37"/>
      <c r="J174" s="92" t="s">
        <v>699</v>
      </c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</row>
    <row r="175" spans="1:46" s="42" customFormat="1" x14ac:dyDescent="0.3">
      <c r="A175" s="65" t="s">
        <v>1232</v>
      </c>
      <c r="B175" s="57" t="s">
        <v>375</v>
      </c>
      <c r="C175" s="57" t="s">
        <v>229</v>
      </c>
      <c r="D175" s="58">
        <v>44871</v>
      </c>
      <c r="E175" s="37">
        <v>18</v>
      </c>
      <c r="F175" s="73" t="s">
        <v>95</v>
      </c>
      <c r="G175" s="57">
        <v>174</v>
      </c>
      <c r="H175" s="37"/>
      <c r="I175" s="37"/>
      <c r="J175" s="91" t="s">
        <v>698</v>
      </c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</row>
    <row r="176" spans="1:46" s="42" customFormat="1" x14ac:dyDescent="0.3">
      <c r="A176" s="65" t="s">
        <v>1233</v>
      </c>
      <c r="B176" s="57" t="s">
        <v>377</v>
      </c>
      <c r="C176" s="57" t="s">
        <v>509</v>
      </c>
      <c r="D176" s="58">
        <v>44870</v>
      </c>
      <c r="E176" s="37">
        <v>18</v>
      </c>
      <c r="F176" s="73" t="s">
        <v>95</v>
      </c>
      <c r="G176" s="57">
        <v>175</v>
      </c>
      <c r="H176" s="37"/>
      <c r="I176" s="37"/>
      <c r="J176" s="92" t="s">
        <v>697</v>
      </c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</row>
    <row r="177" spans="1:46" s="42" customFormat="1" x14ac:dyDescent="0.3">
      <c r="A177" s="65" t="s">
        <v>1117</v>
      </c>
      <c r="B177" s="57" t="s">
        <v>280</v>
      </c>
      <c r="C177" s="57" t="s">
        <v>509</v>
      </c>
      <c r="D177" s="58">
        <v>44889</v>
      </c>
      <c r="E177" s="40">
        <v>18</v>
      </c>
      <c r="F177" s="73" t="s">
        <v>95</v>
      </c>
      <c r="G177" s="57">
        <v>176</v>
      </c>
      <c r="H177" s="37"/>
      <c r="I177" s="37"/>
      <c r="J177" s="91" t="s">
        <v>696</v>
      </c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</row>
    <row r="178" spans="1:46" s="42" customFormat="1" x14ac:dyDescent="0.3">
      <c r="A178" s="65" t="s">
        <v>1234</v>
      </c>
      <c r="B178" s="57" t="s">
        <v>280</v>
      </c>
      <c r="C178" s="57" t="s">
        <v>229</v>
      </c>
      <c r="D178" s="58">
        <v>44889</v>
      </c>
      <c r="E178" s="37">
        <v>18</v>
      </c>
      <c r="F178" s="73" t="s">
        <v>95</v>
      </c>
      <c r="G178" s="57">
        <v>177</v>
      </c>
      <c r="H178" s="37"/>
      <c r="I178" s="37"/>
      <c r="J178" s="92" t="s">
        <v>695</v>
      </c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</row>
    <row r="179" spans="1:46" s="42" customFormat="1" x14ac:dyDescent="0.3">
      <c r="A179" s="65" t="s">
        <v>1100</v>
      </c>
      <c r="B179" s="57" t="s">
        <v>354</v>
      </c>
      <c r="C179" s="57" t="s">
        <v>509</v>
      </c>
      <c r="D179" s="58">
        <v>44875</v>
      </c>
      <c r="E179" s="42">
        <v>18</v>
      </c>
      <c r="F179" s="73" t="s">
        <v>95</v>
      </c>
      <c r="G179" s="57">
        <v>178</v>
      </c>
      <c r="H179" s="37"/>
      <c r="I179" s="37"/>
      <c r="J179" s="91" t="s">
        <v>694</v>
      </c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</row>
    <row r="180" spans="1:46" s="44" customFormat="1" x14ac:dyDescent="0.3">
      <c r="A180" s="65" t="s">
        <v>1235</v>
      </c>
      <c r="B180" s="57" t="s">
        <v>354</v>
      </c>
      <c r="C180" s="57" t="s">
        <v>229</v>
      </c>
      <c r="D180" s="58">
        <v>44875</v>
      </c>
      <c r="E180" s="37">
        <v>18</v>
      </c>
      <c r="F180" s="73" t="s">
        <v>95</v>
      </c>
      <c r="G180" s="57">
        <v>179</v>
      </c>
      <c r="H180" s="37"/>
      <c r="I180" s="37"/>
      <c r="J180" s="92" t="s">
        <v>693</v>
      </c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</row>
    <row r="181" spans="1:46" x14ac:dyDescent="0.3">
      <c r="A181" s="65" t="s">
        <v>1108</v>
      </c>
      <c r="B181" s="57" t="s">
        <v>358</v>
      </c>
      <c r="C181" s="57" t="s">
        <v>509</v>
      </c>
      <c r="D181" s="58">
        <v>44875</v>
      </c>
      <c r="E181" s="42">
        <v>18</v>
      </c>
      <c r="F181" s="73" t="s">
        <v>95</v>
      </c>
      <c r="G181" s="57">
        <v>180</v>
      </c>
      <c r="H181" s="37"/>
      <c r="I181" s="37"/>
      <c r="J181" s="91" t="s">
        <v>692</v>
      </c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</row>
    <row r="182" spans="1:46" s="43" customFormat="1" x14ac:dyDescent="0.3">
      <c r="A182" s="65" t="s">
        <v>1123</v>
      </c>
      <c r="B182" s="57" t="s">
        <v>374</v>
      </c>
      <c r="C182" s="57" t="s">
        <v>509</v>
      </c>
      <c r="D182" s="58">
        <v>44885</v>
      </c>
      <c r="E182" s="40">
        <v>18</v>
      </c>
      <c r="F182" s="73" t="s">
        <v>95</v>
      </c>
      <c r="G182" s="57">
        <v>181</v>
      </c>
      <c r="H182" s="37"/>
      <c r="I182" s="37"/>
      <c r="J182" s="92" t="s">
        <v>691</v>
      </c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</row>
    <row r="183" spans="1:46" s="40" customFormat="1" x14ac:dyDescent="0.3">
      <c r="A183" s="65" t="s">
        <v>1163</v>
      </c>
      <c r="B183" s="57" t="s">
        <v>321</v>
      </c>
      <c r="C183" s="57" t="s">
        <v>509</v>
      </c>
      <c r="D183" s="58">
        <v>44884</v>
      </c>
      <c r="E183" s="37">
        <v>18</v>
      </c>
      <c r="F183" s="73" t="s">
        <v>95</v>
      </c>
      <c r="G183" s="57">
        <v>182</v>
      </c>
      <c r="H183" s="37"/>
      <c r="I183" s="37"/>
      <c r="J183" s="91" t="s">
        <v>690</v>
      </c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</row>
    <row r="184" spans="1:46" x14ac:dyDescent="0.3">
      <c r="A184" s="65" t="s">
        <v>1236</v>
      </c>
      <c r="B184" s="57" t="s">
        <v>321</v>
      </c>
      <c r="C184" s="57" t="s">
        <v>229</v>
      </c>
      <c r="D184" s="58">
        <v>44884</v>
      </c>
      <c r="E184" s="37">
        <v>18</v>
      </c>
      <c r="F184" s="73" t="s">
        <v>95</v>
      </c>
      <c r="G184" s="57">
        <v>183</v>
      </c>
      <c r="H184" s="37"/>
      <c r="I184" s="37"/>
      <c r="J184" s="92" t="s">
        <v>689</v>
      </c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</row>
    <row r="185" spans="1:46" s="42" customFormat="1" x14ac:dyDescent="0.3">
      <c r="A185" s="65" t="s">
        <v>1085</v>
      </c>
      <c r="B185" s="57" t="s">
        <v>323</v>
      </c>
      <c r="C185" s="57" t="s">
        <v>509</v>
      </c>
      <c r="D185" s="58">
        <v>44884</v>
      </c>
      <c r="E185" s="42">
        <v>18</v>
      </c>
      <c r="F185" s="73" t="s">
        <v>95</v>
      </c>
      <c r="G185" s="57">
        <v>184</v>
      </c>
      <c r="H185" s="37"/>
      <c r="I185" s="37"/>
      <c r="J185" s="91" t="s">
        <v>688</v>
      </c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</row>
    <row r="186" spans="1:46" x14ac:dyDescent="0.3">
      <c r="A186" s="65" t="s">
        <v>1155</v>
      </c>
      <c r="B186" s="57" t="s">
        <v>284</v>
      </c>
      <c r="C186" s="57" t="s">
        <v>229</v>
      </c>
      <c r="D186" s="58">
        <v>44928</v>
      </c>
      <c r="E186" s="37">
        <v>18</v>
      </c>
      <c r="F186" s="73" t="s">
        <v>95</v>
      </c>
      <c r="G186" s="57">
        <v>185</v>
      </c>
      <c r="H186" s="37"/>
      <c r="I186" s="37"/>
      <c r="J186" s="92" t="s">
        <v>687</v>
      </c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</row>
    <row r="187" spans="1:46" s="42" customFormat="1" x14ac:dyDescent="0.3">
      <c r="A187" s="65" t="s">
        <v>1097</v>
      </c>
      <c r="B187" s="57" t="s">
        <v>284</v>
      </c>
      <c r="C187" s="57" t="s">
        <v>509</v>
      </c>
      <c r="D187" s="58">
        <v>44928</v>
      </c>
      <c r="E187" s="42">
        <v>18</v>
      </c>
      <c r="F187" s="73" t="s">
        <v>95</v>
      </c>
      <c r="G187" s="57">
        <v>186</v>
      </c>
      <c r="H187" s="37"/>
      <c r="I187" s="37"/>
      <c r="J187" s="91" t="s">
        <v>686</v>
      </c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</row>
    <row r="188" spans="1:46" s="40" customFormat="1" x14ac:dyDescent="0.3">
      <c r="A188" s="65" t="s">
        <v>1083</v>
      </c>
      <c r="B188" s="57" t="s">
        <v>290</v>
      </c>
      <c r="C188" s="57" t="s">
        <v>509</v>
      </c>
      <c r="D188" s="58">
        <v>44928</v>
      </c>
      <c r="E188" s="42">
        <v>18</v>
      </c>
      <c r="F188" s="73" t="s">
        <v>95</v>
      </c>
      <c r="G188" s="57">
        <v>187</v>
      </c>
      <c r="H188" s="37"/>
      <c r="I188" s="37"/>
      <c r="J188" s="92" t="s">
        <v>685</v>
      </c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</row>
    <row r="189" spans="1:46" x14ac:dyDescent="0.3">
      <c r="A189" s="65" t="s">
        <v>1095</v>
      </c>
      <c r="B189" s="57" t="s">
        <v>272</v>
      </c>
      <c r="C189" s="57" t="s">
        <v>229</v>
      </c>
      <c r="D189" s="58">
        <v>44899</v>
      </c>
      <c r="E189" s="42">
        <v>18</v>
      </c>
      <c r="F189" s="73" t="s">
        <v>95</v>
      </c>
      <c r="G189" s="57">
        <v>188</v>
      </c>
      <c r="H189" s="37"/>
      <c r="I189" s="37"/>
      <c r="J189" s="91" t="s">
        <v>684</v>
      </c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</row>
    <row r="190" spans="1:46" x14ac:dyDescent="0.3">
      <c r="A190" s="65" t="s">
        <v>1237</v>
      </c>
      <c r="B190" s="57" t="s">
        <v>272</v>
      </c>
      <c r="C190" s="57" t="s">
        <v>509</v>
      </c>
      <c r="D190" s="58">
        <v>44899</v>
      </c>
      <c r="E190" s="37">
        <v>18</v>
      </c>
      <c r="F190" s="73" t="s">
        <v>95</v>
      </c>
      <c r="G190" s="57">
        <v>189</v>
      </c>
      <c r="H190" s="37"/>
      <c r="I190" s="37"/>
      <c r="J190" s="92" t="s">
        <v>683</v>
      </c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</row>
    <row r="191" spans="1:46" s="37" customFormat="1" x14ac:dyDescent="0.3">
      <c r="A191" s="65" t="s">
        <v>1124</v>
      </c>
      <c r="B191" s="57" t="s">
        <v>281</v>
      </c>
      <c r="C191" s="57" t="s">
        <v>509</v>
      </c>
      <c r="D191" s="58">
        <v>44899</v>
      </c>
      <c r="E191" s="40">
        <v>18</v>
      </c>
      <c r="F191" s="73" t="s">
        <v>95</v>
      </c>
      <c r="G191" s="57">
        <v>190</v>
      </c>
      <c r="J191" s="91" t="s">
        <v>682</v>
      </c>
    </row>
    <row r="192" spans="1:46" s="37" customFormat="1" x14ac:dyDescent="0.3">
      <c r="A192" s="65" t="s">
        <v>1238</v>
      </c>
      <c r="B192" s="57" t="s">
        <v>452</v>
      </c>
      <c r="C192" s="57" t="s">
        <v>509</v>
      </c>
      <c r="D192" s="58">
        <v>44796</v>
      </c>
      <c r="E192" s="37">
        <v>13</v>
      </c>
      <c r="F192" s="73" t="s">
        <v>95</v>
      </c>
      <c r="G192" s="57">
        <v>191</v>
      </c>
      <c r="J192" s="92" t="s">
        <v>681</v>
      </c>
    </row>
    <row r="193" spans="1:46" s="42" customFormat="1" x14ac:dyDescent="0.3">
      <c r="A193" s="65" t="s">
        <v>1113</v>
      </c>
      <c r="B193" s="57" t="s">
        <v>378</v>
      </c>
      <c r="C193" s="57" t="s">
        <v>509</v>
      </c>
      <c r="D193" s="58">
        <v>44817</v>
      </c>
      <c r="E193" s="42">
        <v>9</v>
      </c>
      <c r="F193" s="73" t="s">
        <v>95</v>
      </c>
      <c r="G193" s="57">
        <v>192</v>
      </c>
      <c r="H193" s="37"/>
      <c r="I193" s="37"/>
      <c r="J193" s="91" t="s">
        <v>680</v>
      </c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</row>
    <row r="194" spans="1:46" s="37" customFormat="1" x14ac:dyDescent="0.3">
      <c r="A194" s="65" t="s">
        <v>1239</v>
      </c>
      <c r="B194" s="57" t="s">
        <v>384</v>
      </c>
      <c r="C194" s="57" t="s">
        <v>509</v>
      </c>
      <c r="D194" s="58">
        <v>44817</v>
      </c>
      <c r="E194" s="37">
        <v>9</v>
      </c>
      <c r="F194" s="73" t="s">
        <v>95</v>
      </c>
      <c r="G194" s="57">
        <v>193</v>
      </c>
      <c r="J194" s="92" t="s">
        <v>679</v>
      </c>
    </row>
    <row r="195" spans="1:46" s="37" customFormat="1" x14ac:dyDescent="0.3">
      <c r="A195" s="65" t="s">
        <v>1149</v>
      </c>
      <c r="B195" s="57" t="s">
        <v>381</v>
      </c>
      <c r="C195" s="57" t="s">
        <v>509</v>
      </c>
      <c r="D195" s="58">
        <v>44817</v>
      </c>
      <c r="E195" s="37">
        <v>9</v>
      </c>
      <c r="F195" s="73" t="s">
        <v>95</v>
      </c>
      <c r="G195" s="57">
        <v>194</v>
      </c>
      <c r="J195" s="91" t="s">
        <v>678</v>
      </c>
    </row>
    <row r="196" spans="1:46" s="37" customFormat="1" x14ac:dyDescent="0.3">
      <c r="A196" s="65" t="s">
        <v>1240</v>
      </c>
      <c r="B196" s="57" t="s">
        <v>378</v>
      </c>
      <c r="C196" s="57" t="s">
        <v>229</v>
      </c>
      <c r="D196" s="58">
        <v>44817</v>
      </c>
      <c r="E196" s="37">
        <v>9</v>
      </c>
      <c r="F196" s="73" t="s">
        <v>95</v>
      </c>
      <c r="G196" s="57">
        <v>195</v>
      </c>
      <c r="J196" s="92" t="s">
        <v>677</v>
      </c>
    </row>
    <row r="197" spans="1:46" s="40" customFormat="1" x14ac:dyDescent="0.3">
      <c r="A197" s="65" t="s">
        <v>1241</v>
      </c>
      <c r="B197" s="57" t="s">
        <v>365</v>
      </c>
      <c r="C197" s="57" t="s">
        <v>509</v>
      </c>
      <c r="D197" s="58">
        <v>44872</v>
      </c>
      <c r="E197" s="37">
        <v>10</v>
      </c>
      <c r="F197" s="73" t="s">
        <v>95</v>
      </c>
      <c r="G197" s="57">
        <v>196</v>
      </c>
      <c r="H197" s="37"/>
      <c r="I197" s="37"/>
      <c r="J197" s="91" t="s">
        <v>676</v>
      </c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</row>
    <row r="198" spans="1:46" s="35" customFormat="1" x14ac:dyDescent="0.3">
      <c r="A198" s="65" t="s">
        <v>1242</v>
      </c>
      <c r="B198" s="57" t="s">
        <v>283</v>
      </c>
      <c r="C198" s="57" t="s">
        <v>509</v>
      </c>
      <c r="D198" s="58">
        <v>44885</v>
      </c>
      <c r="E198" s="37">
        <v>10</v>
      </c>
      <c r="F198" s="73" t="s">
        <v>95</v>
      </c>
      <c r="G198" s="57">
        <v>197</v>
      </c>
      <c r="H198" s="37"/>
      <c r="I198" s="37"/>
      <c r="J198" s="92" t="s">
        <v>675</v>
      </c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</row>
    <row r="199" spans="1:46" s="40" customFormat="1" x14ac:dyDescent="0.3">
      <c r="A199" s="65" t="s">
        <v>1243</v>
      </c>
      <c r="B199" s="57" t="s">
        <v>318</v>
      </c>
      <c r="C199" s="57" t="s">
        <v>229</v>
      </c>
      <c r="D199" s="58">
        <v>44886</v>
      </c>
      <c r="E199" s="37">
        <v>10</v>
      </c>
      <c r="F199" s="73" t="s">
        <v>95</v>
      </c>
      <c r="G199" s="57">
        <v>198</v>
      </c>
      <c r="H199" s="37"/>
      <c r="I199" s="37"/>
      <c r="J199" s="91" t="s">
        <v>674</v>
      </c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</row>
    <row r="200" spans="1:46" s="35" customFormat="1" x14ac:dyDescent="0.3">
      <c r="A200" s="65" t="s">
        <v>1166</v>
      </c>
      <c r="B200" s="57" t="s">
        <v>286</v>
      </c>
      <c r="C200" s="57" t="s">
        <v>509</v>
      </c>
      <c r="D200" s="58">
        <v>44886</v>
      </c>
      <c r="E200" s="37">
        <v>10</v>
      </c>
      <c r="F200" s="73" t="s">
        <v>95</v>
      </c>
      <c r="G200" s="57">
        <v>199</v>
      </c>
      <c r="H200" s="37"/>
      <c r="I200" s="37"/>
      <c r="J200" s="92" t="s">
        <v>673</v>
      </c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</row>
    <row r="201" spans="1:46" s="35" customFormat="1" x14ac:dyDescent="0.3">
      <c r="A201" s="65" t="s">
        <v>1161</v>
      </c>
      <c r="B201" s="57" t="s">
        <v>360</v>
      </c>
      <c r="C201" s="57" t="s">
        <v>229</v>
      </c>
      <c r="D201" s="58">
        <v>44871</v>
      </c>
      <c r="E201" s="37">
        <v>10</v>
      </c>
      <c r="F201" s="73" t="s">
        <v>95</v>
      </c>
      <c r="G201" s="57">
        <v>200</v>
      </c>
      <c r="H201" s="37"/>
      <c r="I201" s="37"/>
      <c r="J201" s="91" t="s">
        <v>672</v>
      </c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</row>
    <row r="202" spans="1:46" s="35" customFormat="1" x14ac:dyDescent="0.3">
      <c r="A202" s="65" t="s">
        <v>1244</v>
      </c>
      <c r="B202" s="57" t="s">
        <v>292</v>
      </c>
      <c r="C202" s="57" t="s">
        <v>509</v>
      </c>
      <c r="D202" s="58">
        <v>44885</v>
      </c>
      <c r="E202" s="37">
        <v>10</v>
      </c>
      <c r="F202" s="73" t="s">
        <v>95</v>
      </c>
      <c r="G202" s="57">
        <v>201</v>
      </c>
      <c r="H202" s="37"/>
      <c r="I202" s="37"/>
      <c r="J202" s="92" t="s">
        <v>671</v>
      </c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</row>
    <row r="203" spans="1:46" s="35" customFormat="1" x14ac:dyDescent="0.3">
      <c r="A203" s="65" t="s">
        <v>1245</v>
      </c>
      <c r="B203" s="57" t="s">
        <v>371</v>
      </c>
      <c r="C203" s="57" t="s">
        <v>229</v>
      </c>
      <c r="D203" s="58">
        <v>44885</v>
      </c>
      <c r="E203" s="37">
        <v>10</v>
      </c>
      <c r="F203" s="73" t="s">
        <v>95</v>
      </c>
      <c r="G203" s="57">
        <v>202</v>
      </c>
      <c r="H203" s="37"/>
      <c r="I203" s="37"/>
      <c r="J203" s="91" t="s">
        <v>670</v>
      </c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</row>
    <row r="204" spans="1:46" s="57" customFormat="1" x14ac:dyDescent="0.3">
      <c r="A204" s="65" t="s">
        <v>1120</v>
      </c>
      <c r="B204" s="57" t="s">
        <v>384</v>
      </c>
      <c r="C204" s="57" t="s">
        <v>229</v>
      </c>
      <c r="D204" s="58">
        <v>44817</v>
      </c>
      <c r="E204" s="57">
        <v>9</v>
      </c>
      <c r="F204" s="73" t="s">
        <v>95</v>
      </c>
      <c r="G204" s="57">
        <v>203</v>
      </c>
      <c r="H204" s="37"/>
      <c r="I204" s="37"/>
      <c r="J204" s="92" t="s">
        <v>669</v>
      </c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</row>
    <row r="205" spans="1:46" s="35" customFormat="1" x14ac:dyDescent="0.3">
      <c r="A205" s="65" t="s">
        <v>1093</v>
      </c>
      <c r="B205" s="57" t="s">
        <v>286</v>
      </c>
      <c r="C205" s="57" t="s">
        <v>229</v>
      </c>
      <c r="D205" s="58">
        <v>44886</v>
      </c>
      <c r="E205" s="37">
        <v>10</v>
      </c>
      <c r="F205" s="73" t="s">
        <v>95</v>
      </c>
      <c r="G205" s="57">
        <v>204</v>
      </c>
      <c r="H205" s="37"/>
      <c r="I205" s="37"/>
      <c r="J205" s="91" t="s">
        <v>668</v>
      </c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</row>
    <row r="206" spans="1:46" s="35" customFormat="1" x14ac:dyDescent="0.3">
      <c r="A206" s="65" t="s">
        <v>1246</v>
      </c>
      <c r="B206" s="57" t="s">
        <v>360</v>
      </c>
      <c r="C206" s="57" t="s">
        <v>509</v>
      </c>
      <c r="D206" s="58">
        <v>44871</v>
      </c>
      <c r="E206" s="37">
        <v>10</v>
      </c>
      <c r="F206" s="73" t="s">
        <v>95</v>
      </c>
      <c r="G206" s="57">
        <v>205</v>
      </c>
      <c r="H206" s="37"/>
      <c r="I206" s="37"/>
      <c r="J206" s="92" t="s">
        <v>667</v>
      </c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</row>
    <row r="207" spans="1:46" s="35" customFormat="1" x14ac:dyDescent="0.3">
      <c r="A207" s="65" t="s">
        <v>1105</v>
      </c>
      <c r="B207" s="57" t="s">
        <v>315</v>
      </c>
      <c r="C207" s="57" t="s">
        <v>509</v>
      </c>
      <c r="D207" s="58">
        <v>44885</v>
      </c>
      <c r="E207" s="37">
        <v>10</v>
      </c>
      <c r="F207" s="73" t="s">
        <v>95</v>
      </c>
      <c r="G207" s="57">
        <v>206</v>
      </c>
      <c r="H207" s="37"/>
      <c r="I207" s="37"/>
      <c r="J207" s="91" t="s">
        <v>666</v>
      </c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</row>
    <row r="208" spans="1:46" s="57" customFormat="1" x14ac:dyDescent="0.3">
      <c r="A208" s="65" t="s">
        <v>1086</v>
      </c>
      <c r="B208" s="57" t="s">
        <v>381</v>
      </c>
      <c r="C208" s="57" t="s">
        <v>229</v>
      </c>
      <c r="D208" s="58">
        <v>44817</v>
      </c>
      <c r="E208" s="57">
        <v>9</v>
      </c>
      <c r="F208" s="73" t="s">
        <v>95</v>
      </c>
      <c r="G208" s="57">
        <v>207</v>
      </c>
      <c r="H208" s="37"/>
      <c r="I208" s="37"/>
      <c r="J208" s="92" t="s">
        <v>665</v>
      </c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</row>
    <row r="209" spans="1:46" s="35" customFormat="1" ht="15.6" x14ac:dyDescent="0.3">
      <c r="A209" s="76" t="s">
        <v>1</v>
      </c>
      <c r="B209" s="97"/>
      <c r="C209" s="97"/>
      <c r="D209" s="98"/>
      <c r="E209" s="99"/>
      <c r="F209" s="100"/>
      <c r="G209" s="97"/>
      <c r="H209" s="37"/>
      <c r="I209" s="37"/>
      <c r="J209" s="91" t="s">
        <v>664</v>
      </c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</row>
    <row r="210" spans="1:46" ht="15.6" x14ac:dyDescent="0.3">
      <c r="A210" s="76" t="s">
        <v>2</v>
      </c>
      <c r="B210" s="97"/>
      <c r="C210" s="97"/>
      <c r="D210" s="97"/>
      <c r="E210" s="99"/>
      <c r="F210" s="100"/>
      <c r="G210" s="97"/>
      <c r="H210" s="37"/>
      <c r="I210" s="37"/>
      <c r="J210" s="92" t="s">
        <v>663</v>
      </c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</row>
    <row r="211" spans="1:46" ht="15.6" x14ac:dyDescent="0.3">
      <c r="A211" s="76" t="s">
        <v>3</v>
      </c>
      <c r="B211" s="97"/>
      <c r="C211" s="97"/>
      <c r="D211" s="97"/>
      <c r="E211" s="99"/>
      <c r="F211" s="100"/>
      <c r="G211" s="97"/>
      <c r="H211" s="37"/>
      <c r="I211" s="37"/>
      <c r="J211" s="91" t="s">
        <v>662</v>
      </c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</row>
    <row r="212" spans="1:46" ht="15.6" x14ac:dyDescent="0.3">
      <c r="A212" s="76" t="s">
        <v>4</v>
      </c>
      <c r="B212" s="97"/>
      <c r="C212" s="97"/>
      <c r="D212" s="97"/>
      <c r="E212" s="99"/>
      <c r="F212" s="100"/>
      <c r="G212" s="97"/>
      <c r="H212" s="37"/>
      <c r="I212" s="37"/>
      <c r="J212" s="92" t="s">
        <v>661</v>
      </c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</row>
    <row r="213" spans="1:46" ht="15.6" x14ac:dyDescent="0.3">
      <c r="A213" s="76" t="s">
        <v>5</v>
      </c>
      <c r="B213" s="97"/>
      <c r="C213" s="97"/>
      <c r="D213" s="97"/>
      <c r="E213" s="99"/>
      <c r="F213" s="100"/>
      <c r="G213" s="97"/>
      <c r="H213" s="37"/>
      <c r="I213" s="37"/>
      <c r="J213" s="91" t="s">
        <v>660</v>
      </c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</row>
    <row r="214" spans="1:46" ht="15.6" x14ac:dyDescent="0.3">
      <c r="A214" s="76" t="s">
        <v>6</v>
      </c>
      <c r="B214" s="97"/>
      <c r="C214" s="97"/>
      <c r="D214" s="97"/>
      <c r="E214" s="99"/>
      <c r="F214" s="100"/>
      <c r="G214" s="97"/>
      <c r="H214" s="37"/>
      <c r="I214" s="37"/>
      <c r="J214" s="92" t="s">
        <v>659</v>
      </c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</row>
    <row r="215" spans="1:46" ht="15.6" x14ac:dyDescent="0.3">
      <c r="A215" s="76" t="s">
        <v>7</v>
      </c>
      <c r="B215" s="97"/>
      <c r="C215" s="97"/>
      <c r="D215" s="97"/>
      <c r="E215" s="99"/>
      <c r="F215" s="100"/>
      <c r="G215" s="97"/>
      <c r="H215" s="37"/>
      <c r="I215" s="37"/>
      <c r="J215" s="91" t="s">
        <v>658</v>
      </c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</row>
    <row r="216" spans="1:46" ht="15.6" x14ac:dyDescent="0.3">
      <c r="A216" s="76" t="s">
        <v>8</v>
      </c>
      <c r="B216" s="97"/>
      <c r="C216" s="97"/>
      <c r="D216" s="97"/>
      <c r="E216" s="99"/>
      <c r="F216" s="100"/>
      <c r="G216" s="97"/>
      <c r="H216" s="37"/>
      <c r="I216" s="37"/>
      <c r="J216" s="92" t="s">
        <v>657</v>
      </c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</row>
    <row r="217" spans="1:46" ht="15.6" x14ac:dyDescent="0.3">
      <c r="A217" s="76" t="s">
        <v>9</v>
      </c>
      <c r="B217" s="97"/>
      <c r="C217" s="97"/>
      <c r="D217" s="97"/>
      <c r="E217" s="99"/>
      <c r="F217" s="100"/>
      <c r="G217" s="97"/>
      <c r="H217" s="37"/>
      <c r="I217" s="37"/>
      <c r="J217" s="91" t="s">
        <v>656</v>
      </c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</row>
    <row r="218" spans="1:46" ht="15.6" x14ac:dyDescent="0.3">
      <c r="A218" s="76" t="s">
        <v>10</v>
      </c>
      <c r="B218" s="97"/>
      <c r="C218" s="97"/>
      <c r="D218" s="97"/>
      <c r="E218" s="99"/>
      <c r="F218" s="100"/>
      <c r="G218" s="97"/>
      <c r="H218" s="37"/>
      <c r="I218" s="37"/>
      <c r="J218" s="92" t="s">
        <v>655</v>
      </c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</row>
    <row r="219" spans="1:46" ht="15.6" x14ac:dyDescent="0.3">
      <c r="A219" s="76" t="s">
        <v>550</v>
      </c>
      <c r="B219" s="97"/>
      <c r="C219" s="97"/>
      <c r="D219" s="97"/>
      <c r="E219" s="99"/>
      <c r="F219" s="100"/>
      <c r="G219" s="97"/>
      <c r="H219" s="37"/>
      <c r="I219" s="37"/>
      <c r="J219" s="91" t="s">
        <v>654</v>
      </c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</row>
    <row r="220" spans="1:46" ht="15.6" x14ac:dyDescent="0.3">
      <c r="A220" s="76" t="s">
        <v>553</v>
      </c>
      <c r="B220" s="97"/>
      <c r="C220" s="97"/>
      <c r="D220" s="97"/>
      <c r="E220" s="99"/>
      <c r="F220" s="100"/>
      <c r="G220" s="97"/>
      <c r="H220" s="37"/>
      <c r="I220" s="37"/>
      <c r="J220" s="92" t="s">
        <v>653</v>
      </c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</row>
    <row r="221" spans="1:46" ht="15.6" x14ac:dyDescent="0.3">
      <c r="A221" s="76" t="s">
        <v>554</v>
      </c>
      <c r="B221" s="97"/>
      <c r="C221" s="97"/>
      <c r="D221" s="97"/>
      <c r="E221" s="99"/>
      <c r="F221" s="100"/>
      <c r="G221" s="97"/>
      <c r="H221" s="37"/>
      <c r="I221" s="37"/>
      <c r="J221" s="93" t="s">
        <v>997</v>
      </c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</row>
    <row r="222" spans="1:46" ht="15.6" x14ac:dyDescent="0.3">
      <c r="A222" s="76" t="s">
        <v>552</v>
      </c>
      <c r="B222" s="97"/>
      <c r="C222" s="97"/>
      <c r="D222" s="97"/>
      <c r="E222" s="99"/>
      <c r="F222" s="100"/>
      <c r="G222" s="97"/>
      <c r="H222" s="37"/>
      <c r="I222" s="37"/>
      <c r="J222" s="94" t="s">
        <v>996</v>
      </c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</row>
    <row r="223" spans="1:46" ht="15.6" x14ac:dyDescent="0.3">
      <c r="A223" s="76" t="s">
        <v>551</v>
      </c>
      <c r="B223" s="97"/>
      <c r="C223" s="97"/>
      <c r="D223" s="97"/>
      <c r="E223" s="99"/>
      <c r="F223" s="100"/>
      <c r="G223" s="97"/>
      <c r="J223" s="93" t="s">
        <v>995</v>
      </c>
    </row>
    <row r="224" spans="1:46" ht="15.6" x14ac:dyDescent="0.3">
      <c r="A224" s="76" t="s">
        <v>549</v>
      </c>
      <c r="B224" s="97"/>
      <c r="C224" s="97"/>
      <c r="D224" s="97"/>
      <c r="E224" s="99"/>
      <c r="F224" s="100"/>
      <c r="G224" s="97"/>
      <c r="J224" s="94" t="s">
        <v>994</v>
      </c>
    </row>
    <row r="225" spans="1:10" ht="15.6" x14ac:dyDescent="0.3">
      <c r="A225" s="76" t="s">
        <v>548</v>
      </c>
      <c r="B225" s="97"/>
      <c r="C225" s="97"/>
      <c r="D225" s="97"/>
      <c r="E225" s="99"/>
      <c r="F225" s="100"/>
      <c r="G225" s="97"/>
      <c r="J225" s="93" t="s">
        <v>993</v>
      </c>
    </row>
    <row r="226" spans="1:10" ht="15.6" x14ac:dyDescent="0.3">
      <c r="A226" s="76" t="s">
        <v>547</v>
      </c>
      <c r="B226" s="97"/>
      <c r="C226" s="97"/>
      <c r="D226" s="97"/>
      <c r="E226" s="99"/>
      <c r="F226" s="100"/>
      <c r="G226" s="97"/>
      <c r="J226" s="94" t="s">
        <v>992</v>
      </c>
    </row>
    <row r="227" spans="1:10" ht="15.6" x14ac:dyDescent="0.3">
      <c r="A227" s="76" t="s">
        <v>546</v>
      </c>
      <c r="B227" s="97"/>
      <c r="C227" s="97"/>
      <c r="D227" s="97"/>
      <c r="E227" s="99"/>
      <c r="F227" s="100"/>
      <c r="G227" s="97"/>
      <c r="J227" s="93" t="s">
        <v>991</v>
      </c>
    </row>
    <row r="228" spans="1:10" ht="15.6" x14ac:dyDescent="0.3">
      <c r="A228" s="76" t="s">
        <v>545</v>
      </c>
      <c r="B228" s="97"/>
      <c r="C228" s="97"/>
      <c r="D228" s="97"/>
      <c r="E228" s="99"/>
      <c r="F228" s="100"/>
      <c r="G228" s="97"/>
      <c r="J228" s="94" t="s">
        <v>990</v>
      </c>
    </row>
    <row r="229" spans="1:10" ht="15.6" x14ac:dyDescent="0.3">
      <c r="A229" s="76" t="s">
        <v>544</v>
      </c>
      <c r="B229" s="97"/>
      <c r="C229" s="97"/>
      <c r="D229" s="97"/>
      <c r="E229" s="99"/>
      <c r="F229" s="100"/>
      <c r="G229" s="97"/>
      <c r="J229" s="93" t="s">
        <v>989</v>
      </c>
    </row>
    <row r="230" spans="1:10" ht="15.6" x14ac:dyDescent="0.3">
      <c r="A230" s="76" t="s">
        <v>543</v>
      </c>
      <c r="B230" s="97"/>
      <c r="C230" s="97"/>
      <c r="D230" s="97"/>
      <c r="E230" s="99"/>
      <c r="F230" s="100"/>
      <c r="G230" s="97"/>
      <c r="J230" s="94" t="s">
        <v>988</v>
      </c>
    </row>
    <row r="231" spans="1:10" ht="15.6" x14ac:dyDescent="0.3">
      <c r="A231" s="76" t="s">
        <v>542</v>
      </c>
      <c r="B231" s="97"/>
      <c r="C231" s="97"/>
      <c r="D231" s="97"/>
      <c r="E231" s="99"/>
      <c r="F231" s="100"/>
      <c r="G231" s="97"/>
      <c r="J231" s="93" t="s">
        <v>987</v>
      </c>
    </row>
    <row r="232" spans="1:10" ht="15.6" x14ac:dyDescent="0.3">
      <c r="A232" s="76" t="s">
        <v>541</v>
      </c>
      <c r="B232" s="97"/>
      <c r="C232" s="97"/>
      <c r="D232" s="97"/>
      <c r="E232" s="99"/>
      <c r="F232" s="100"/>
      <c r="G232" s="97"/>
      <c r="J232" s="94" t="s">
        <v>986</v>
      </c>
    </row>
    <row r="233" spans="1:10" ht="15.6" x14ac:dyDescent="0.3">
      <c r="A233" s="76" t="s">
        <v>540</v>
      </c>
      <c r="B233" s="97"/>
      <c r="C233" s="97"/>
      <c r="D233" s="97"/>
      <c r="E233" s="99"/>
      <c r="F233" s="100"/>
      <c r="G233" s="97"/>
      <c r="J233" s="93" t="s">
        <v>985</v>
      </c>
    </row>
    <row r="234" spans="1:10" ht="15.6" x14ac:dyDescent="0.3">
      <c r="A234" s="76" t="s">
        <v>539</v>
      </c>
      <c r="B234" s="97"/>
      <c r="C234" s="97"/>
      <c r="D234" s="97"/>
      <c r="E234" s="99"/>
      <c r="F234" s="100"/>
      <c r="G234" s="97"/>
      <c r="J234" s="94" t="s">
        <v>984</v>
      </c>
    </row>
    <row r="235" spans="1:10" ht="15.6" x14ac:dyDescent="0.3">
      <c r="A235" s="76" t="s">
        <v>538</v>
      </c>
      <c r="B235" s="97"/>
      <c r="C235" s="97"/>
      <c r="D235" s="97"/>
      <c r="E235" s="99"/>
      <c r="F235" s="100"/>
      <c r="G235" s="97"/>
      <c r="J235" s="93" t="s">
        <v>983</v>
      </c>
    </row>
    <row r="236" spans="1:10" ht="15.6" x14ac:dyDescent="0.3">
      <c r="A236" s="76" t="s">
        <v>537</v>
      </c>
      <c r="B236" s="97"/>
      <c r="C236" s="97"/>
      <c r="D236" s="97"/>
      <c r="E236" s="99"/>
      <c r="F236" s="100"/>
      <c r="G236" s="97"/>
      <c r="J236" s="94" t="s">
        <v>982</v>
      </c>
    </row>
    <row r="237" spans="1:10" ht="15.6" x14ac:dyDescent="0.3">
      <c r="A237" s="76" t="s">
        <v>536</v>
      </c>
      <c r="B237" s="97"/>
      <c r="C237" s="97"/>
      <c r="D237" s="97"/>
      <c r="E237" s="99"/>
      <c r="F237" s="100"/>
      <c r="G237" s="97"/>
      <c r="J237" s="93" t="s">
        <v>981</v>
      </c>
    </row>
    <row r="238" spans="1:10" x14ac:dyDescent="0.3">
      <c r="A238" s="34"/>
      <c r="B238" s="97"/>
      <c r="C238" s="97"/>
      <c r="D238" s="97"/>
      <c r="E238" s="99"/>
      <c r="F238" s="100"/>
      <c r="G238" s="97"/>
      <c r="J238" s="94" t="s">
        <v>980</v>
      </c>
    </row>
    <row r="239" spans="1:10" x14ac:dyDescent="0.3">
      <c r="A239" s="34"/>
      <c r="B239" s="97"/>
      <c r="C239" s="97"/>
      <c r="D239" s="97"/>
      <c r="E239" s="99"/>
      <c r="F239" s="100"/>
      <c r="G239" s="97"/>
      <c r="J239" s="93" t="s">
        <v>979</v>
      </c>
    </row>
    <row r="240" spans="1:10" x14ac:dyDescent="0.3">
      <c r="A240" s="34"/>
      <c r="B240" s="97"/>
      <c r="C240" s="97"/>
      <c r="D240" s="97"/>
      <c r="E240" s="99"/>
      <c r="F240" s="100"/>
      <c r="G240" s="97"/>
      <c r="J240" s="94" t="s">
        <v>978</v>
      </c>
    </row>
    <row r="241" spans="1:10" x14ac:dyDescent="0.3">
      <c r="A241" s="34"/>
      <c r="B241" s="97"/>
      <c r="C241" s="97"/>
      <c r="D241" s="97"/>
      <c r="E241" s="99"/>
      <c r="F241" s="100"/>
      <c r="G241" s="97"/>
      <c r="J241" s="93" t="s">
        <v>977</v>
      </c>
    </row>
    <row r="242" spans="1:10" x14ac:dyDescent="0.3">
      <c r="A242" s="34"/>
      <c r="B242" s="97"/>
      <c r="C242" s="97"/>
      <c r="D242" s="97"/>
      <c r="E242" s="99"/>
      <c r="F242" s="100"/>
      <c r="G242" s="97"/>
      <c r="J242" s="94" t="s">
        <v>976</v>
      </c>
    </row>
    <row r="243" spans="1:10" x14ac:dyDescent="0.3">
      <c r="A243" s="34"/>
      <c r="B243" s="97"/>
      <c r="C243" s="97"/>
      <c r="D243" s="97"/>
      <c r="E243" s="99"/>
      <c r="F243" s="100"/>
      <c r="G243" s="97"/>
      <c r="J243" s="93" t="s">
        <v>975</v>
      </c>
    </row>
    <row r="244" spans="1:10" x14ac:dyDescent="0.3">
      <c r="A244" s="34"/>
      <c r="B244" s="97"/>
      <c r="C244" s="97"/>
      <c r="D244" s="97"/>
      <c r="E244" s="99"/>
      <c r="F244" s="100"/>
      <c r="G244" s="97"/>
      <c r="J244" s="94" t="s">
        <v>974</v>
      </c>
    </row>
    <row r="245" spans="1:10" x14ac:dyDescent="0.3">
      <c r="A245" s="34"/>
      <c r="B245" s="97"/>
      <c r="C245" s="97"/>
      <c r="D245" s="97"/>
      <c r="E245" s="99"/>
      <c r="F245" s="100"/>
      <c r="G245" s="97"/>
      <c r="J245" s="93" t="s">
        <v>973</v>
      </c>
    </row>
    <row r="246" spans="1:10" x14ac:dyDescent="0.3">
      <c r="A246" s="34"/>
      <c r="B246" s="97"/>
      <c r="C246" s="97"/>
      <c r="D246" s="97"/>
      <c r="E246" s="99"/>
      <c r="F246" s="100"/>
      <c r="G246" s="97"/>
      <c r="J246" s="94" t="s">
        <v>972</v>
      </c>
    </row>
    <row r="247" spans="1:10" x14ac:dyDescent="0.3">
      <c r="A247" s="34"/>
      <c r="B247" s="97"/>
      <c r="C247" s="97"/>
      <c r="D247" s="97"/>
      <c r="E247" s="99"/>
      <c r="F247" s="100"/>
      <c r="G247" s="97"/>
      <c r="J247" s="93" t="s">
        <v>971</v>
      </c>
    </row>
    <row r="248" spans="1:10" x14ac:dyDescent="0.3">
      <c r="A248" s="34"/>
      <c r="B248" s="97"/>
      <c r="C248" s="97"/>
      <c r="D248" s="97"/>
      <c r="E248" s="99"/>
      <c r="F248" s="100"/>
      <c r="G248" s="97"/>
      <c r="J248" s="94" t="s">
        <v>970</v>
      </c>
    </row>
    <row r="249" spans="1:10" x14ac:dyDescent="0.3">
      <c r="A249" s="34"/>
      <c r="B249" s="97"/>
      <c r="C249" s="97"/>
      <c r="D249" s="97"/>
      <c r="E249" s="99"/>
      <c r="F249" s="100"/>
      <c r="G249" s="97"/>
      <c r="J249" s="93" t="s">
        <v>969</v>
      </c>
    </row>
    <row r="250" spans="1:10" x14ac:dyDescent="0.3">
      <c r="A250" s="34"/>
      <c r="B250" s="97"/>
      <c r="C250" s="97"/>
      <c r="D250" s="97"/>
      <c r="E250" s="99"/>
      <c r="F250" s="100"/>
      <c r="G250" s="97"/>
      <c r="J250" s="94" t="s">
        <v>968</v>
      </c>
    </row>
    <row r="251" spans="1:10" x14ac:dyDescent="0.3">
      <c r="A251" s="34"/>
      <c r="B251" s="97"/>
      <c r="C251" s="97"/>
      <c r="D251" s="97"/>
      <c r="E251" s="99"/>
      <c r="F251" s="100"/>
      <c r="G251" s="97"/>
      <c r="J251" s="93" t="s">
        <v>967</v>
      </c>
    </row>
    <row r="252" spans="1:10" x14ac:dyDescent="0.3">
      <c r="A252" s="34"/>
      <c r="B252" s="101"/>
      <c r="C252" s="101"/>
      <c r="D252" s="101"/>
      <c r="E252" s="102"/>
      <c r="F252" s="103"/>
      <c r="G252" s="101"/>
      <c r="J252" s="94" t="s">
        <v>966</v>
      </c>
    </row>
    <row r="253" spans="1:10" x14ac:dyDescent="0.3">
      <c r="A253" s="34"/>
      <c r="B253" s="97"/>
      <c r="C253" s="97"/>
      <c r="D253" s="97"/>
      <c r="E253" s="99"/>
      <c r="F253" s="100"/>
      <c r="G253" s="97"/>
      <c r="J253" s="93" t="s">
        <v>965</v>
      </c>
    </row>
    <row r="254" spans="1:10" x14ac:dyDescent="0.3">
      <c r="J254" s="94" t="s">
        <v>964</v>
      </c>
    </row>
    <row r="255" spans="1:10" x14ac:dyDescent="0.3">
      <c r="J255" s="93" t="s">
        <v>963</v>
      </c>
    </row>
    <row r="256" spans="1:10" x14ac:dyDescent="0.3">
      <c r="J256" s="94" t="s">
        <v>962</v>
      </c>
    </row>
    <row r="257" spans="10:10" x14ac:dyDescent="0.3">
      <c r="J257" s="93" t="s">
        <v>961</v>
      </c>
    </row>
    <row r="258" spans="10:10" x14ac:dyDescent="0.3">
      <c r="J258" s="94" t="s">
        <v>960</v>
      </c>
    </row>
    <row r="259" spans="10:10" x14ac:dyDescent="0.3">
      <c r="J259" s="93" t="s">
        <v>959</v>
      </c>
    </row>
    <row r="260" spans="10:10" x14ac:dyDescent="0.3">
      <c r="J260" s="94" t="s">
        <v>958</v>
      </c>
    </row>
    <row r="261" spans="10:10" x14ac:dyDescent="0.3">
      <c r="J261" s="93" t="s">
        <v>957</v>
      </c>
    </row>
    <row r="262" spans="10:10" x14ac:dyDescent="0.3">
      <c r="J262" s="94" t="s">
        <v>956</v>
      </c>
    </row>
    <row r="263" spans="10:10" x14ac:dyDescent="0.3">
      <c r="J263" s="93" t="s">
        <v>955</v>
      </c>
    </row>
    <row r="264" spans="10:10" x14ac:dyDescent="0.3">
      <c r="J264" s="94" t="s">
        <v>954</v>
      </c>
    </row>
    <row r="265" spans="10:10" x14ac:dyDescent="0.3">
      <c r="J265" s="93" t="s">
        <v>953</v>
      </c>
    </row>
    <row r="266" spans="10:10" x14ac:dyDescent="0.3">
      <c r="J266" s="94" t="s">
        <v>952</v>
      </c>
    </row>
    <row r="267" spans="10:10" x14ac:dyDescent="0.3">
      <c r="J267" s="93" t="s">
        <v>951</v>
      </c>
    </row>
    <row r="268" spans="10:10" x14ac:dyDescent="0.3">
      <c r="J268" s="94" t="s">
        <v>950</v>
      </c>
    </row>
    <row r="269" spans="10:10" x14ac:dyDescent="0.3">
      <c r="J269" s="93" t="s">
        <v>949</v>
      </c>
    </row>
    <row r="270" spans="10:10" x14ac:dyDescent="0.3">
      <c r="J270" s="94" t="s">
        <v>948</v>
      </c>
    </row>
    <row r="271" spans="10:10" x14ac:dyDescent="0.3">
      <c r="J271" s="93" t="s">
        <v>947</v>
      </c>
    </row>
    <row r="272" spans="10:10" x14ac:dyDescent="0.3">
      <c r="J272" s="94" t="s">
        <v>946</v>
      </c>
    </row>
    <row r="273" spans="10:10" x14ac:dyDescent="0.3">
      <c r="J273" s="93" t="s">
        <v>945</v>
      </c>
    </row>
    <row r="274" spans="10:10" x14ac:dyDescent="0.3">
      <c r="J274" s="94" t="s">
        <v>944</v>
      </c>
    </row>
    <row r="275" spans="10:10" x14ac:dyDescent="0.3">
      <c r="J275" s="93" t="s">
        <v>943</v>
      </c>
    </row>
    <row r="276" spans="10:10" x14ac:dyDescent="0.3">
      <c r="J276" s="94" t="s">
        <v>942</v>
      </c>
    </row>
    <row r="277" spans="10:10" x14ac:dyDescent="0.3">
      <c r="J277" s="93" t="s">
        <v>941</v>
      </c>
    </row>
    <row r="278" spans="10:10" x14ac:dyDescent="0.3">
      <c r="J278" s="94" t="s">
        <v>940</v>
      </c>
    </row>
    <row r="279" spans="10:10" x14ac:dyDescent="0.3">
      <c r="J279" s="93" t="s">
        <v>939</v>
      </c>
    </row>
    <row r="280" spans="10:10" x14ac:dyDescent="0.3">
      <c r="J280" s="94" t="s">
        <v>938</v>
      </c>
    </row>
    <row r="281" spans="10:10" x14ac:dyDescent="0.3">
      <c r="J281" s="93" t="s">
        <v>937</v>
      </c>
    </row>
    <row r="282" spans="10:10" x14ac:dyDescent="0.3">
      <c r="J282" s="94" t="s">
        <v>936</v>
      </c>
    </row>
    <row r="283" spans="10:10" x14ac:dyDescent="0.3">
      <c r="J283" s="93" t="s">
        <v>935</v>
      </c>
    </row>
    <row r="284" spans="10:10" x14ac:dyDescent="0.3">
      <c r="J284" s="94" t="s">
        <v>934</v>
      </c>
    </row>
    <row r="285" spans="10:10" x14ac:dyDescent="0.3">
      <c r="J285" s="93" t="s">
        <v>933</v>
      </c>
    </row>
    <row r="286" spans="10:10" x14ac:dyDescent="0.3">
      <c r="J286" s="94" t="s">
        <v>932</v>
      </c>
    </row>
    <row r="287" spans="10:10" x14ac:dyDescent="0.3">
      <c r="J287" s="93" t="s">
        <v>931</v>
      </c>
    </row>
    <row r="288" spans="10:10" x14ac:dyDescent="0.3">
      <c r="J288" s="94" t="s">
        <v>930</v>
      </c>
    </row>
    <row r="289" spans="10:10" x14ac:dyDescent="0.3">
      <c r="J289" s="93" t="s">
        <v>929</v>
      </c>
    </row>
    <row r="290" spans="10:10" x14ac:dyDescent="0.3">
      <c r="J290" s="94" t="s">
        <v>928</v>
      </c>
    </row>
    <row r="291" spans="10:10" x14ac:dyDescent="0.3">
      <c r="J291" s="93" t="s">
        <v>927</v>
      </c>
    </row>
    <row r="292" spans="10:10" x14ac:dyDescent="0.3">
      <c r="J292" s="94" t="s">
        <v>926</v>
      </c>
    </row>
    <row r="293" spans="10:10" x14ac:dyDescent="0.3">
      <c r="J293" s="93" t="s">
        <v>925</v>
      </c>
    </row>
    <row r="294" spans="10:10" x14ac:dyDescent="0.3">
      <c r="J294" s="94" t="s">
        <v>924</v>
      </c>
    </row>
    <row r="295" spans="10:10" x14ac:dyDescent="0.3">
      <c r="J295" s="93" t="s">
        <v>923</v>
      </c>
    </row>
    <row r="296" spans="10:10" x14ac:dyDescent="0.3">
      <c r="J296" s="94" t="s">
        <v>922</v>
      </c>
    </row>
    <row r="297" spans="10:10" x14ac:dyDescent="0.3">
      <c r="J297" s="93" t="s">
        <v>921</v>
      </c>
    </row>
    <row r="298" spans="10:10" x14ac:dyDescent="0.3">
      <c r="J298" s="94" t="s">
        <v>920</v>
      </c>
    </row>
    <row r="299" spans="10:10" x14ac:dyDescent="0.3">
      <c r="J299" s="93" t="s">
        <v>919</v>
      </c>
    </row>
    <row r="300" spans="10:10" x14ac:dyDescent="0.3">
      <c r="J300" s="94" t="s">
        <v>918</v>
      </c>
    </row>
    <row r="301" spans="10:10" x14ac:dyDescent="0.3">
      <c r="J301" s="93" t="s">
        <v>917</v>
      </c>
    </row>
    <row r="302" spans="10:10" x14ac:dyDescent="0.3">
      <c r="J302" s="94" t="s">
        <v>916</v>
      </c>
    </row>
    <row r="303" spans="10:10" x14ac:dyDescent="0.3">
      <c r="J303" s="93" t="s">
        <v>915</v>
      </c>
    </row>
    <row r="304" spans="10:10" x14ac:dyDescent="0.3">
      <c r="J304" s="94" t="s">
        <v>914</v>
      </c>
    </row>
    <row r="305" spans="10:10" x14ac:dyDescent="0.3">
      <c r="J305" s="93" t="s">
        <v>913</v>
      </c>
    </row>
    <row r="306" spans="10:10" x14ac:dyDescent="0.3">
      <c r="J306" s="94" t="s">
        <v>912</v>
      </c>
    </row>
    <row r="307" spans="10:10" x14ac:dyDescent="0.3">
      <c r="J307" s="93" t="s">
        <v>911</v>
      </c>
    </row>
    <row r="308" spans="10:10" x14ac:dyDescent="0.3">
      <c r="J308" s="94" t="s">
        <v>910</v>
      </c>
    </row>
    <row r="309" spans="10:10" x14ac:dyDescent="0.3">
      <c r="J309" s="93" t="s">
        <v>909</v>
      </c>
    </row>
    <row r="310" spans="10:10" x14ac:dyDescent="0.3">
      <c r="J310" s="94" t="s">
        <v>908</v>
      </c>
    </row>
    <row r="311" spans="10:10" x14ac:dyDescent="0.3">
      <c r="J311" s="93" t="s">
        <v>907</v>
      </c>
    </row>
    <row r="312" spans="10:10" x14ac:dyDescent="0.3">
      <c r="J312" s="94" t="s">
        <v>906</v>
      </c>
    </row>
    <row r="313" spans="10:10" x14ac:dyDescent="0.3">
      <c r="J313" s="93" t="s">
        <v>905</v>
      </c>
    </row>
    <row r="314" spans="10:10" x14ac:dyDescent="0.3">
      <c r="J314" s="94" t="s">
        <v>904</v>
      </c>
    </row>
    <row r="315" spans="10:10" x14ac:dyDescent="0.3">
      <c r="J315" s="93" t="s">
        <v>903</v>
      </c>
    </row>
    <row r="316" spans="10:10" x14ac:dyDescent="0.3">
      <c r="J316" s="94" t="s">
        <v>902</v>
      </c>
    </row>
    <row r="317" spans="10:10" x14ac:dyDescent="0.3">
      <c r="J317" s="93" t="s">
        <v>901</v>
      </c>
    </row>
    <row r="318" spans="10:10" x14ac:dyDescent="0.3">
      <c r="J318" s="94" t="s">
        <v>900</v>
      </c>
    </row>
    <row r="319" spans="10:10" x14ac:dyDescent="0.3">
      <c r="J319" s="93" t="s">
        <v>899</v>
      </c>
    </row>
    <row r="320" spans="10:10" x14ac:dyDescent="0.3">
      <c r="J320" s="94" t="s">
        <v>898</v>
      </c>
    </row>
    <row r="321" spans="10:10" x14ac:dyDescent="0.3">
      <c r="J321" s="93" t="s">
        <v>897</v>
      </c>
    </row>
    <row r="322" spans="10:10" x14ac:dyDescent="0.3">
      <c r="J322" s="94" t="s">
        <v>896</v>
      </c>
    </row>
    <row r="323" spans="10:10" x14ac:dyDescent="0.3">
      <c r="J323" s="93" t="s">
        <v>895</v>
      </c>
    </row>
    <row r="324" spans="10:10" x14ac:dyDescent="0.3">
      <c r="J324" s="94" t="s">
        <v>894</v>
      </c>
    </row>
    <row r="325" spans="10:10" x14ac:dyDescent="0.3">
      <c r="J325" s="93" t="s">
        <v>893</v>
      </c>
    </row>
    <row r="326" spans="10:10" x14ac:dyDescent="0.3">
      <c r="J326" s="94" t="s">
        <v>892</v>
      </c>
    </row>
    <row r="327" spans="10:10" x14ac:dyDescent="0.3">
      <c r="J327" s="93" t="s">
        <v>891</v>
      </c>
    </row>
    <row r="328" spans="10:10" x14ac:dyDescent="0.3">
      <c r="J328" s="94" t="s">
        <v>890</v>
      </c>
    </row>
    <row r="329" spans="10:10" x14ac:dyDescent="0.3">
      <c r="J329" s="93" t="s">
        <v>889</v>
      </c>
    </row>
    <row r="330" spans="10:10" x14ac:dyDescent="0.3">
      <c r="J330" s="94" t="s">
        <v>888</v>
      </c>
    </row>
    <row r="331" spans="10:10" x14ac:dyDescent="0.3">
      <c r="J331" s="93" t="s">
        <v>887</v>
      </c>
    </row>
    <row r="332" spans="10:10" x14ac:dyDescent="0.3">
      <c r="J332" s="94" t="s">
        <v>886</v>
      </c>
    </row>
    <row r="333" spans="10:10" x14ac:dyDescent="0.3">
      <c r="J333" s="93" t="s">
        <v>885</v>
      </c>
    </row>
    <row r="334" spans="10:10" x14ac:dyDescent="0.3">
      <c r="J334" s="94" t="s">
        <v>884</v>
      </c>
    </row>
    <row r="335" spans="10:10" x14ac:dyDescent="0.3">
      <c r="J335" s="93" t="s">
        <v>883</v>
      </c>
    </row>
    <row r="336" spans="10:10" x14ac:dyDescent="0.3">
      <c r="J336" s="94" t="s">
        <v>882</v>
      </c>
    </row>
    <row r="337" spans="10:10" x14ac:dyDescent="0.3">
      <c r="J337" s="93" t="s">
        <v>881</v>
      </c>
    </row>
    <row r="338" spans="10:10" x14ac:dyDescent="0.3">
      <c r="J338" s="94" t="s">
        <v>880</v>
      </c>
    </row>
    <row r="339" spans="10:10" x14ac:dyDescent="0.3">
      <c r="J339" s="93" t="s">
        <v>879</v>
      </c>
    </row>
    <row r="340" spans="10:10" x14ac:dyDescent="0.3">
      <c r="J340" s="94" t="s">
        <v>878</v>
      </c>
    </row>
    <row r="341" spans="10:10" x14ac:dyDescent="0.3">
      <c r="J341" s="93" t="s">
        <v>877</v>
      </c>
    </row>
    <row r="342" spans="10:10" x14ac:dyDescent="0.3">
      <c r="J342" s="94" t="s">
        <v>876</v>
      </c>
    </row>
    <row r="343" spans="10:10" x14ac:dyDescent="0.3">
      <c r="J343" s="93" t="s">
        <v>875</v>
      </c>
    </row>
    <row r="344" spans="10:10" x14ac:dyDescent="0.3">
      <c r="J344" s="94" t="s">
        <v>874</v>
      </c>
    </row>
    <row r="345" spans="10:10" x14ac:dyDescent="0.3">
      <c r="J345" s="93" t="s">
        <v>873</v>
      </c>
    </row>
    <row r="346" spans="10:10" x14ac:dyDescent="0.3">
      <c r="J346" s="94" t="s">
        <v>872</v>
      </c>
    </row>
    <row r="347" spans="10:10" x14ac:dyDescent="0.3">
      <c r="J347" s="93" t="s">
        <v>871</v>
      </c>
    </row>
    <row r="348" spans="10:10" x14ac:dyDescent="0.3">
      <c r="J348" s="94" t="s">
        <v>870</v>
      </c>
    </row>
    <row r="349" spans="10:10" x14ac:dyDescent="0.3">
      <c r="J349" s="93" t="s">
        <v>869</v>
      </c>
    </row>
    <row r="350" spans="10:10" x14ac:dyDescent="0.3">
      <c r="J350" s="94" t="s">
        <v>868</v>
      </c>
    </row>
    <row r="351" spans="10:10" x14ac:dyDescent="0.3">
      <c r="J351" s="93" t="s">
        <v>867</v>
      </c>
    </row>
    <row r="352" spans="10:10" x14ac:dyDescent="0.3">
      <c r="J352" s="94" t="s">
        <v>866</v>
      </c>
    </row>
    <row r="353" spans="10:10" x14ac:dyDescent="0.3">
      <c r="J353" s="93" t="s">
        <v>865</v>
      </c>
    </row>
    <row r="354" spans="10:10" x14ac:dyDescent="0.3">
      <c r="J354" s="94" t="s">
        <v>864</v>
      </c>
    </row>
    <row r="355" spans="10:10" x14ac:dyDescent="0.3">
      <c r="J355" s="93" t="s">
        <v>863</v>
      </c>
    </row>
    <row r="356" spans="10:10" x14ac:dyDescent="0.3">
      <c r="J356" s="94" t="s">
        <v>862</v>
      </c>
    </row>
    <row r="357" spans="10:10" x14ac:dyDescent="0.3">
      <c r="J357" s="93" t="s">
        <v>861</v>
      </c>
    </row>
    <row r="358" spans="10:10" x14ac:dyDescent="0.3">
      <c r="J358" s="94" t="s">
        <v>860</v>
      </c>
    </row>
    <row r="359" spans="10:10" x14ac:dyDescent="0.3">
      <c r="J359" s="93" t="s">
        <v>859</v>
      </c>
    </row>
    <row r="360" spans="10:10" x14ac:dyDescent="0.3">
      <c r="J360" s="93" t="s">
        <v>858</v>
      </c>
    </row>
    <row r="361" spans="10:10" x14ac:dyDescent="0.3">
      <c r="J361" s="94" t="s">
        <v>857</v>
      </c>
    </row>
    <row r="362" spans="10:10" x14ac:dyDescent="0.3">
      <c r="J362" s="93" t="s">
        <v>856</v>
      </c>
    </row>
    <row r="363" spans="10:10" x14ac:dyDescent="0.3">
      <c r="J363" s="94" t="s">
        <v>855</v>
      </c>
    </row>
    <row r="364" spans="10:10" x14ac:dyDescent="0.3">
      <c r="J364" s="93" t="s">
        <v>854</v>
      </c>
    </row>
    <row r="365" spans="10:10" x14ac:dyDescent="0.3">
      <c r="J365" s="94" t="s">
        <v>853</v>
      </c>
    </row>
    <row r="366" spans="10:10" x14ac:dyDescent="0.3">
      <c r="J366" s="93" t="s">
        <v>852</v>
      </c>
    </row>
    <row r="367" spans="10:10" x14ac:dyDescent="0.3">
      <c r="J367" s="94" t="s">
        <v>851</v>
      </c>
    </row>
    <row r="368" spans="10:10" x14ac:dyDescent="0.3">
      <c r="J368" s="93" t="s">
        <v>850</v>
      </c>
    </row>
    <row r="369" spans="10:10" x14ac:dyDescent="0.3">
      <c r="J369" s="94" t="s">
        <v>849</v>
      </c>
    </row>
    <row r="370" spans="10:10" x14ac:dyDescent="0.3">
      <c r="J370" s="93" t="s">
        <v>848</v>
      </c>
    </row>
    <row r="371" spans="10:10" x14ac:dyDescent="0.3">
      <c r="J371" s="94" t="s">
        <v>847</v>
      </c>
    </row>
    <row r="372" spans="10:10" x14ac:dyDescent="0.3">
      <c r="J372" s="93" t="s">
        <v>846</v>
      </c>
    </row>
    <row r="373" spans="10:10" x14ac:dyDescent="0.3">
      <c r="J373" s="94" t="s">
        <v>845</v>
      </c>
    </row>
    <row r="374" spans="10:10" x14ac:dyDescent="0.3">
      <c r="J374" s="93" t="s">
        <v>844</v>
      </c>
    </row>
    <row r="375" spans="10:10" x14ac:dyDescent="0.3">
      <c r="J375" s="94" t="s">
        <v>843</v>
      </c>
    </row>
    <row r="376" spans="10:10" x14ac:dyDescent="0.3">
      <c r="J376" s="93" t="s">
        <v>842</v>
      </c>
    </row>
    <row r="377" spans="10:10" x14ac:dyDescent="0.3">
      <c r="J377" s="94" t="s">
        <v>841</v>
      </c>
    </row>
    <row r="378" spans="10:10" x14ac:dyDescent="0.3">
      <c r="J378" s="93" t="s">
        <v>840</v>
      </c>
    </row>
    <row r="379" spans="10:10" x14ac:dyDescent="0.3">
      <c r="J379" s="94" t="s">
        <v>839</v>
      </c>
    </row>
    <row r="380" spans="10:10" x14ac:dyDescent="0.3">
      <c r="J380" s="93" t="s">
        <v>838</v>
      </c>
    </row>
    <row r="381" spans="10:10" x14ac:dyDescent="0.3">
      <c r="J381" s="94" t="s">
        <v>837</v>
      </c>
    </row>
    <row r="382" spans="10:10" x14ac:dyDescent="0.3">
      <c r="J382" s="93" t="s">
        <v>836</v>
      </c>
    </row>
    <row r="383" spans="10:10" x14ac:dyDescent="0.3">
      <c r="J383" s="94" t="s">
        <v>835</v>
      </c>
    </row>
    <row r="384" spans="10:10" x14ac:dyDescent="0.3">
      <c r="J384" s="93" t="s">
        <v>834</v>
      </c>
    </row>
    <row r="385" spans="10:10" x14ac:dyDescent="0.3">
      <c r="J385" s="94" t="s">
        <v>833</v>
      </c>
    </row>
    <row r="386" spans="10:10" x14ac:dyDescent="0.3">
      <c r="J386" s="93" t="s">
        <v>832</v>
      </c>
    </row>
    <row r="387" spans="10:10" x14ac:dyDescent="0.3">
      <c r="J387" s="94" t="s">
        <v>831</v>
      </c>
    </row>
    <row r="388" spans="10:10" x14ac:dyDescent="0.3">
      <c r="J388" s="93" t="s">
        <v>830</v>
      </c>
    </row>
    <row r="389" spans="10:10" x14ac:dyDescent="0.3">
      <c r="J389" s="94" t="s">
        <v>829</v>
      </c>
    </row>
    <row r="390" spans="10:10" x14ac:dyDescent="0.3">
      <c r="J390" s="93" t="s">
        <v>828</v>
      </c>
    </row>
    <row r="391" spans="10:10" x14ac:dyDescent="0.3">
      <c r="J391" s="94" t="s">
        <v>827</v>
      </c>
    </row>
    <row r="392" spans="10:10" x14ac:dyDescent="0.3">
      <c r="J392" s="93" t="s">
        <v>826</v>
      </c>
    </row>
    <row r="393" spans="10:10" x14ac:dyDescent="0.3">
      <c r="J393" s="94" t="s">
        <v>825</v>
      </c>
    </row>
    <row r="394" spans="10:10" x14ac:dyDescent="0.3">
      <c r="J394" s="93" t="s">
        <v>824</v>
      </c>
    </row>
    <row r="395" spans="10:10" x14ac:dyDescent="0.3">
      <c r="J395" s="94" t="s">
        <v>823</v>
      </c>
    </row>
    <row r="396" spans="10:10" x14ac:dyDescent="0.3">
      <c r="J396" s="93" t="s">
        <v>822</v>
      </c>
    </row>
    <row r="397" spans="10:10" x14ac:dyDescent="0.3">
      <c r="J397" s="94" t="s">
        <v>821</v>
      </c>
    </row>
    <row r="398" spans="10:10" x14ac:dyDescent="0.3">
      <c r="J398" s="93" t="s">
        <v>820</v>
      </c>
    </row>
    <row r="399" spans="10:10" x14ac:dyDescent="0.3">
      <c r="J399" s="94" t="s">
        <v>819</v>
      </c>
    </row>
    <row r="400" spans="10:10" x14ac:dyDescent="0.3">
      <c r="J400" s="93" t="s">
        <v>818</v>
      </c>
    </row>
    <row r="401" spans="10:10" x14ac:dyDescent="0.3">
      <c r="J401" s="94" t="s">
        <v>817</v>
      </c>
    </row>
    <row r="402" spans="10:10" x14ac:dyDescent="0.3">
      <c r="J402" s="93" t="s">
        <v>816</v>
      </c>
    </row>
    <row r="403" spans="10:10" x14ac:dyDescent="0.3">
      <c r="J403" s="94" t="s">
        <v>815</v>
      </c>
    </row>
    <row r="404" spans="10:10" x14ac:dyDescent="0.3">
      <c r="J404" s="93" t="s">
        <v>814</v>
      </c>
    </row>
    <row r="405" spans="10:10" x14ac:dyDescent="0.3">
      <c r="J405" s="94" t="s">
        <v>813</v>
      </c>
    </row>
    <row r="406" spans="10:10" x14ac:dyDescent="0.3">
      <c r="J406" s="93" t="s">
        <v>812</v>
      </c>
    </row>
    <row r="407" spans="10:10" x14ac:dyDescent="0.3">
      <c r="J407" s="94" t="s">
        <v>811</v>
      </c>
    </row>
    <row r="408" spans="10:10" x14ac:dyDescent="0.3">
      <c r="J408" s="93" t="s">
        <v>810</v>
      </c>
    </row>
    <row r="409" spans="10:10" x14ac:dyDescent="0.3">
      <c r="J409" s="94" t="s">
        <v>809</v>
      </c>
    </row>
    <row r="410" spans="10:10" x14ac:dyDescent="0.3">
      <c r="J410" s="93" t="s">
        <v>808</v>
      </c>
    </row>
    <row r="411" spans="10:10" x14ac:dyDescent="0.3">
      <c r="J411" s="94" t="s">
        <v>807</v>
      </c>
    </row>
    <row r="412" spans="10:10" x14ac:dyDescent="0.3">
      <c r="J412" s="93" t="s">
        <v>806</v>
      </c>
    </row>
    <row r="413" spans="10:10" x14ac:dyDescent="0.3">
      <c r="J413" s="94" t="s">
        <v>805</v>
      </c>
    </row>
    <row r="414" spans="10:10" x14ac:dyDescent="0.3">
      <c r="J414" s="93" t="s">
        <v>804</v>
      </c>
    </row>
    <row r="415" spans="10:10" x14ac:dyDescent="0.3">
      <c r="J415" s="94" t="s">
        <v>803</v>
      </c>
    </row>
    <row r="416" spans="10:10" x14ac:dyDescent="0.3">
      <c r="J416" s="93" t="s">
        <v>802</v>
      </c>
    </row>
    <row r="417" spans="10:10" x14ac:dyDescent="0.3">
      <c r="J417" s="94" t="s">
        <v>801</v>
      </c>
    </row>
    <row r="418" spans="10:10" x14ac:dyDescent="0.3">
      <c r="J418" s="93" t="s">
        <v>800</v>
      </c>
    </row>
    <row r="419" spans="10:10" x14ac:dyDescent="0.3">
      <c r="J419" s="94" t="s">
        <v>799</v>
      </c>
    </row>
    <row r="420" spans="10:10" x14ac:dyDescent="0.3">
      <c r="J420" s="93" t="s">
        <v>798</v>
      </c>
    </row>
    <row r="421" spans="10:10" x14ac:dyDescent="0.3">
      <c r="J421" s="94" t="s">
        <v>797</v>
      </c>
    </row>
    <row r="422" spans="10:10" x14ac:dyDescent="0.3">
      <c r="J422" s="93" t="s">
        <v>796</v>
      </c>
    </row>
    <row r="423" spans="10:10" x14ac:dyDescent="0.3">
      <c r="J423" s="94" t="s">
        <v>795</v>
      </c>
    </row>
    <row r="424" spans="10:10" x14ac:dyDescent="0.3">
      <c r="J424" s="93" t="s">
        <v>794</v>
      </c>
    </row>
    <row r="425" spans="10:10" x14ac:dyDescent="0.3">
      <c r="J425" s="94" t="s">
        <v>793</v>
      </c>
    </row>
    <row r="426" spans="10:10" x14ac:dyDescent="0.3">
      <c r="J426" s="93" t="s">
        <v>792</v>
      </c>
    </row>
    <row r="427" spans="10:10" x14ac:dyDescent="0.3">
      <c r="J427" s="94" t="s">
        <v>791</v>
      </c>
    </row>
    <row r="428" spans="10:10" x14ac:dyDescent="0.3">
      <c r="J428" s="93" t="s">
        <v>790</v>
      </c>
    </row>
    <row r="429" spans="10:10" x14ac:dyDescent="0.3">
      <c r="J429" s="94" t="s">
        <v>789</v>
      </c>
    </row>
    <row r="430" spans="10:10" x14ac:dyDescent="0.3">
      <c r="J430" s="93" t="s">
        <v>788</v>
      </c>
    </row>
    <row r="431" spans="10:10" x14ac:dyDescent="0.3">
      <c r="J431" s="94" t="s">
        <v>787</v>
      </c>
    </row>
    <row r="432" spans="10:10" x14ac:dyDescent="0.3">
      <c r="J432" s="93" t="s">
        <v>786</v>
      </c>
    </row>
    <row r="433" spans="10:10" x14ac:dyDescent="0.3">
      <c r="J433" s="94" t="s">
        <v>785</v>
      </c>
    </row>
    <row r="434" spans="10:10" x14ac:dyDescent="0.3">
      <c r="J434" s="93" t="s">
        <v>784</v>
      </c>
    </row>
    <row r="435" spans="10:10" x14ac:dyDescent="0.3">
      <c r="J435" s="94" t="s">
        <v>783</v>
      </c>
    </row>
    <row r="436" spans="10:10" x14ac:dyDescent="0.3">
      <c r="J436" s="93" t="s">
        <v>782</v>
      </c>
    </row>
    <row r="437" spans="10:10" x14ac:dyDescent="0.3">
      <c r="J437" s="94" t="s">
        <v>781</v>
      </c>
    </row>
    <row r="438" spans="10:10" x14ac:dyDescent="0.3">
      <c r="J438" s="93" t="s">
        <v>780</v>
      </c>
    </row>
    <row r="439" spans="10:10" x14ac:dyDescent="0.3">
      <c r="J439" s="94" t="s">
        <v>779</v>
      </c>
    </row>
    <row r="440" spans="10:10" x14ac:dyDescent="0.3">
      <c r="J440" s="93" t="s">
        <v>778</v>
      </c>
    </row>
    <row r="441" spans="10:10" x14ac:dyDescent="0.3">
      <c r="J441" s="96" t="s">
        <v>777</v>
      </c>
    </row>
  </sheetData>
  <pageMargins left="0.70000000000000007" right="0.70000000000000007" top="0.78740157500000008" bottom="0.78740157500000008" header="0.30000000000000004" footer="0.30000000000000004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3C35-8E9A-4A6D-BFF7-001B9BCE273F}">
  <dimension ref="A1:E45"/>
  <sheetViews>
    <sheetView workbookViewId="0">
      <selection activeCell="A5" sqref="A5"/>
    </sheetView>
  </sheetViews>
  <sheetFormatPr baseColWidth="10" defaultRowHeight="14.4" x14ac:dyDescent="0.3"/>
  <sheetData>
    <row r="1" spans="1:5" x14ac:dyDescent="0.3">
      <c r="A1" t="s">
        <v>0</v>
      </c>
      <c r="B1" t="s">
        <v>46</v>
      </c>
      <c r="C1" t="s">
        <v>1013</v>
      </c>
      <c r="E1" s="33" t="s">
        <v>1014</v>
      </c>
    </row>
    <row r="2" spans="1:5" x14ac:dyDescent="0.3">
      <c r="A2" t="s">
        <v>1</v>
      </c>
      <c r="B2">
        <v>1</v>
      </c>
    </row>
    <row r="3" spans="1:5" x14ac:dyDescent="0.3">
      <c r="A3" t="s">
        <v>2</v>
      </c>
      <c r="B3">
        <v>2</v>
      </c>
    </row>
    <row r="4" spans="1:5" x14ac:dyDescent="0.3">
      <c r="A4" t="s">
        <v>3</v>
      </c>
      <c r="B4">
        <v>3</v>
      </c>
    </row>
    <row r="5" spans="1:5" x14ac:dyDescent="0.3">
      <c r="A5" t="s">
        <v>998</v>
      </c>
      <c r="B5">
        <v>4</v>
      </c>
    </row>
    <row r="6" spans="1:5" x14ac:dyDescent="0.3">
      <c r="A6" t="s">
        <v>999</v>
      </c>
      <c r="B6">
        <v>5</v>
      </c>
    </row>
    <row r="7" spans="1:5" x14ac:dyDescent="0.3">
      <c r="A7" t="s">
        <v>4</v>
      </c>
      <c r="B7">
        <v>6</v>
      </c>
    </row>
    <row r="8" spans="1:5" x14ac:dyDescent="0.3">
      <c r="A8" s="33" t="s">
        <v>5</v>
      </c>
      <c r="B8">
        <v>7</v>
      </c>
    </row>
    <row r="9" spans="1:5" x14ac:dyDescent="0.3">
      <c r="A9" s="33" t="s">
        <v>6</v>
      </c>
      <c r="B9">
        <v>8</v>
      </c>
    </row>
    <row r="10" spans="1:5" x14ac:dyDescent="0.3">
      <c r="A10" s="33" t="s">
        <v>7</v>
      </c>
      <c r="B10">
        <v>9</v>
      </c>
    </row>
    <row r="11" spans="1:5" x14ac:dyDescent="0.3">
      <c r="A11" s="33" t="s">
        <v>8</v>
      </c>
      <c r="B11">
        <v>10</v>
      </c>
    </row>
    <row r="12" spans="1:5" x14ac:dyDescent="0.3">
      <c r="A12" s="33" t="s">
        <v>9</v>
      </c>
      <c r="B12">
        <v>11</v>
      </c>
    </row>
    <row r="13" spans="1:5" x14ac:dyDescent="0.3">
      <c r="A13" s="33" t="s">
        <v>10</v>
      </c>
      <c r="B13">
        <v>12</v>
      </c>
    </row>
    <row r="14" spans="1:5" x14ac:dyDescent="0.3">
      <c r="A14" t="s">
        <v>553</v>
      </c>
      <c r="B14">
        <v>13</v>
      </c>
      <c r="C14" t="s">
        <v>95</v>
      </c>
    </row>
    <row r="15" spans="1:5" x14ac:dyDescent="0.3">
      <c r="A15" t="s">
        <v>554</v>
      </c>
      <c r="B15">
        <v>14</v>
      </c>
      <c r="C15" t="s">
        <v>95</v>
      </c>
    </row>
    <row r="16" spans="1:5" x14ac:dyDescent="0.3">
      <c r="A16" t="s">
        <v>552</v>
      </c>
      <c r="B16">
        <v>15</v>
      </c>
      <c r="C16" t="s">
        <v>95</v>
      </c>
    </row>
    <row r="17" spans="1:3" x14ac:dyDescent="0.3">
      <c r="A17" t="s">
        <v>551</v>
      </c>
      <c r="B17">
        <v>16</v>
      </c>
      <c r="C17" t="s">
        <v>95</v>
      </c>
    </row>
    <row r="18" spans="1:3" x14ac:dyDescent="0.3">
      <c r="A18" t="s">
        <v>550</v>
      </c>
      <c r="B18">
        <v>17</v>
      </c>
      <c r="C18" t="s">
        <v>95</v>
      </c>
    </row>
    <row r="19" spans="1:3" x14ac:dyDescent="0.3">
      <c r="A19" t="s">
        <v>549</v>
      </c>
      <c r="B19">
        <v>18</v>
      </c>
      <c r="C19" t="s">
        <v>95</v>
      </c>
    </row>
    <row r="20" spans="1:3" x14ac:dyDescent="0.3">
      <c r="A20" t="s">
        <v>548</v>
      </c>
      <c r="B20">
        <v>19</v>
      </c>
      <c r="C20" t="s">
        <v>95</v>
      </c>
    </row>
    <row r="21" spans="1:3" x14ac:dyDescent="0.3">
      <c r="A21" t="s">
        <v>547</v>
      </c>
      <c r="B21">
        <v>20</v>
      </c>
      <c r="C21" t="s">
        <v>95</v>
      </c>
    </row>
    <row r="22" spans="1:3" x14ac:dyDescent="0.3">
      <c r="A22" t="s">
        <v>546</v>
      </c>
      <c r="B22">
        <v>21</v>
      </c>
      <c r="C22" t="s">
        <v>95</v>
      </c>
    </row>
    <row r="23" spans="1:3" x14ac:dyDescent="0.3">
      <c r="A23" t="s">
        <v>545</v>
      </c>
      <c r="B23">
        <v>22</v>
      </c>
      <c r="C23" t="s">
        <v>95</v>
      </c>
    </row>
    <row r="24" spans="1:3" x14ac:dyDescent="0.3">
      <c r="A24" t="s">
        <v>544</v>
      </c>
      <c r="B24">
        <v>23</v>
      </c>
      <c r="C24" t="s">
        <v>95</v>
      </c>
    </row>
    <row r="25" spans="1:3" x14ac:dyDescent="0.3">
      <c r="A25" t="s">
        <v>1000</v>
      </c>
      <c r="B25">
        <v>24</v>
      </c>
    </row>
    <row r="26" spans="1:3" x14ac:dyDescent="0.3">
      <c r="A26" t="s">
        <v>1001</v>
      </c>
      <c r="B26">
        <v>25</v>
      </c>
    </row>
    <row r="27" spans="1:3" x14ac:dyDescent="0.3">
      <c r="A27" t="s">
        <v>543</v>
      </c>
      <c r="B27">
        <v>26</v>
      </c>
      <c r="C27" t="s">
        <v>95</v>
      </c>
    </row>
    <row r="28" spans="1:3" x14ac:dyDescent="0.3">
      <c r="A28" t="s">
        <v>542</v>
      </c>
      <c r="B28">
        <v>27</v>
      </c>
      <c r="C28" t="s">
        <v>95</v>
      </c>
    </row>
    <row r="29" spans="1:3" x14ac:dyDescent="0.3">
      <c r="A29" t="s">
        <v>1002</v>
      </c>
      <c r="B29">
        <v>28</v>
      </c>
    </row>
    <row r="30" spans="1:3" x14ac:dyDescent="0.3">
      <c r="A30" t="s">
        <v>1003</v>
      </c>
      <c r="B30">
        <v>29</v>
      </c>
    </row>
    <row r="31" spans="1:3" x14ac:dyDescent="0.3">
      <c r="A31" t="s">
        <v>1004</v>
      </c>
      <c r="B31">
        <v>30</v>
      </c>
    </row>
    <row r="32" spans="1:3" x14ac:dyDescent="0.3">
      <c r="A32" t="s">
        <v>541</v>
      </c>
      <c r="B32">
        <v>31</v>
      </c>
      <c r="C32" t="s">
        <v>95</v>
      </c>
    </row>
    <row r="33" spans="1:3" x14ac:dyDescent="0.3">
      <c r="A33" t="s">
        <v>540</v>
      </c>
      <c r="B33">
        <v>32</v>
      </c>
      <c r="C33" t="s">
        <v>95</v>
      </c>
    </row>
    <row r="34" spans="1:3" x14ac:dyDescent="0.3">
      <c r="A34" t="s">
        <v>539</v>
      </c>
      <c r="B34">
        <v>33</v>
      </c>
      <c r="C34" t="s">
        <v>95</v>
      </c>
    </row>
    <row r="35" spans="1:3" x14ac:dyDescent="0.3">
      <c r="A35" t="s">
        <v>538</v>
      </c>
      <c r="B35">
        <v>34</v>
      </c>
      <c r="C35" t="s">
        <v>95</v>
      </c>
    </row>
    <row r="36" spans="1:3" x14ac:dyDescent="0.3">
      <c r="A36" t="s">
        <v>537</v>
      </c>
      <c r="B36">
        <v>35</v>
      </c>
      <c r="C36" t="s">
        <v>95</v>
      </c>
    </row>
    <row r="37" spans="1:3" x14ac:dyDescent="0.3">
      <c r="A37" t="s">
        <v>536</v>
      </c>
      <c r="B37">
        <v>36</v>
      </c>
      <c r="C37" t="s">
        <v>95</v>
      </c>
    </row>
    <row r="38" spans="1:3" x14ac:dyDescent="0.3">
      <c r="A38" t="s">
        <v>1005</v>
      </c>
      <c r="B38">
        <v>37</v>
      </c>
    </row>
    <row r="39" spans="1:3" x14ac:dyDescent="0.3">
      <c r="A39" t="s">
        <v>1006</v>
      </c>
      <c r="B39">
        <v>38</v>
      </c>
    </row>
    <row r="40" spans="1:3" x14ac:dyDescent="0.3">
      <c r="A40" t="s">
        <v>1007</v>
      </c>
      <c r="B40">
        <v>39</v>
      </c>
    </row>
    <row r="41" spans="1:3" x14ac:dyDescent="0.3">
      <c r="A41" s="33" t="s">
        <v>1008</v>
      </c>
      <c r="B41">
        <v>40</v>
      </c>
    </row>
    <row r="42" spans="1:3" x14ac:dyDescent="0.3">
      <c r="A42" t="s">
        <v>1009</v>
      </c>
      <c r="B42">
        <v>41</v>
      </c>
    </row>
    <row r="43" spans="1:3" x14ac:dyDescent="0.3">
      <c r="A43" s="33" t="s">
        <v>1010</v>
      </c>
      <c r="B43">
        <v>42</v>
      </c>
    </row>
    <row r="44" spans="1:3" x14ac:dyDescent="0.3">
      <c r="A44" s="33" t="s">
        <v>1011</v>
      </c>
      <c r="B44">
        <v>43</v>
      </c>
    </row>
    <row r="45" spans="1:3" x14ac:dyDescent="0.3">
      <c r="A45" s="33" t="s">
        <v>1012</v>
      </c>
      <c r="B45">
        <v>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6386-3826-4589-9404-1F0122AB9839}">
  <dimension ref="A1:B97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46</v>
      </c>
    </row>
    <row r="2" spans="1:2" x14ac:dyDescent="0.3">
      <c r="A2" t="s">
        <v>652</v>
      </c>
      <c r="B2">
        <v>1</v>
      </c>
    </row>
    <row r="3" spans="1:2" x14ac:dyDescent="0.3">
      <c r="A3" t="s">
        <v>651</v>
      </c>
      <c r="B3">
        <v>2</v>
      </c>
    </row>
    <row r="4" spans="1:2" x14ac:dyDescent="0.3">
      <c r="A4" t="s">
        <v>650</v>
      </c>
      <c r="B4">
        <v>3</v>
      </c>
    </row>
    <row r="5" spans="1:2" x14ac:dyDescent="0.3">
      <c r="A5" t="s">
        <v>649</v>
      </c>
      <c r="B5">
        <v>4</v>
      </c>
    </row>
    <row r="6" spans="1:2" x14ac:dyDescent="0.3">
      <c r="A6" t="s">
        <v>648</v>
      </c>
      <c r="B6">
        <v>5</v>
      </c>
    </row>
    <row r="7" spans="1:2" x14ac:dyDescent="0.3">
      <c r="A7" t="s">
        <v>647</v>
      </c>
      <c r="B7">
        <v>6</v>
      </c>
    </row>
    <row r="8" spans="1:2" x14ac:dyDescent="0.3">
      <c r="A8" t="s">
        <v>646</v>
      </c>
      <c r="B8">
        <v>7</v>
      </c>
    </row>
    <row r="9" spans="1:2" x14ac:dyDescent="0.3">
      <c r="A9" t="s">
        <v>645</v>
      </c>
      <c r="B9">
        <v>8</v>
      </c>
    </row>
    <row r="10" spans="1:2" x14ac:dyDescent="0.3">
      <c r="A10" t="s">
        <v>644</v>
      </c>
      <c r="B10">
        <v>9</v>
      </c>
    </row>
    <row r="11" spans="1:2" x14ac:dyDescent="0.3">
      <c r="A11" t="s">
        <v>643</v>
      </c>
      <c r="B11">
        <v>10</v>
      </c>
    </row>
    <row r="12" spans="1:2" x14ac:dyDescent="0.3">
      <c r="A12" t="s">
        <v>642</v>
      </c>
      <c r="B12">
        <v>11</v>
      </c>
    </row>
    <row r="13" spans="1:2" x14ac:dyDescent="0.3">
      <c r="A13" t="s">
        <v>641</v>
      </c>
      <c r="B13">
        <v>12</v>
      </c>
    </row>
    <row r="14" spans="1:2" x14ac:dyDescent="0.3">
      <c r="A14" t="s">
        <v>640</v>
      </c>
      <c r="B14">
        <v>13</v>
      </c>
    </row>
    <row r="15" spans="1:2" x14ac:dyDescent="0.3">
      <c r="A15" t="s">
        <v>639</v>
      </c>
      <c r="B15">
        <v>14</v>
      </c>
    </row>
    <row r="16" spans="1:2" x14ac:dyDescent="0.3">
      <c r="A16" t="s">
        <v>638</v>
      </c>
      <c r="B16">
        <v>15</v>
      </c>
    </row>
    <row r="17" spans="1:2" x14ac:dyDescent="0.3">
      <c r="A17" t="s">
        <v>637</v>
      </c>
      <c r="B17">
        <v>16</v>
      </c>
    </row>
    <row r="18" spans="1:2" x14ac:dyDescent="0.3">
      <c r="A18" t="s">
        <v>636</v>
      </c>
      <c r="B18">
        <v>17</v>
      </c>
    </row>
    <row r="19" spans="1:2" x14ac:dyDescent="0.3">
      <c r="A19" t="s">
        <v>635</v>
      </c>
      <c r="B19">
        <v>18</v>
      </c>
    </row>
    <row r="20" spans="1:2" x14ac:dyDescent="0.3">
      <c r="A20" t="s">
        <v>634</v>
      </c>
      <c r="B20">
        <v>19</v>
      </c>
    </row>
    <row r="21" spans="1:2" x14ac:dyDescent="0.3">
      <c r="A21" t="s">
        <v>633</v>
      </c>
      <c r="B21">
        <v>20</v>
      </c>
    </row>
    <row r="22" spans="1:2" x14ac:dyDescent="0.3">
      <c r="A22" t="s">
        <v>632</v>
      </c>
      <c r="B22">
        <v>21</v>
      </c>
    </row>
    <row r="23" spans="1:2" x14ac:dyDescent="0.3">
      <c r="A23" t="s">
        <v>631</v>
      </c>
      <c r="B23">
        <v>22</v>
      </c>
    </row>
    <row r="24" spans="1:2" x14ac:dyDescent="0.3">
      <c r="A24" t="s">
        <v>630</v>
      </c>
      <c r="B24">
        <v>23</v>
      </c>
    </row>
    <row r="25" spans="1:2" x14ac:dyDescent="0.3">
      <c r="A25" t="s">
        <v>629</v>
      </c>
      <c r="B25">
        <v>24</v>
      </c>
    </row>
    <row r="26" spans="1:2" x14ac:dyDescent="0.3">
      <c r="A26" t="s">
        <v>628</v>
      </c>
      <c r="B26">
        <v>25</v>
      </c>
    </row>
    <row r="27" spans="1:2" x14ac:dyDescent="0.3">
      <c r="A27" t="s">
        <v>627</v>
      </c>
      <c r="B27">
        <v>26</v>
      </c>
    </row>
    <row r="28" spans="1:2" x14ac:dyDescent="0.3">
      <c r="A28" t="s">
        <v>626</v>
      </c>
      <c r="B28">
        <v>27</v>
      </c>
    </row>
    <row r="29" spans="1:2" x14ac:dyDescent="0.3">
      <c r="A29" t="s">
        <v>625</v>
      </c>
      <c r="B29">
        <v>28</v>
      </c>
    </row>
    <row r="30" spans="1:2" x14ac:dyDescent="0.3">
      <c r="A30" t="s">
        <v>624</v>
      </c>
      <c r="B30">
        <v>29</v>
      </c>
    </row>
    <row r="31" spans="1:2" x14ac:dyDescent="0.3">
      <c r="A31" t="s">
        <v>623</v>
      </c>
      <c r="B31">
        <v>30</v>
      </c>
    </row>
    <row r="32" spans="1:2" x14ac:dyDescent="0.3">
      <c r="A32" t="s">
        <v>622</v>
      </c>
      <c r="B32">
        <v>31</v>
      </c>
    </row>
    <row r="33" spans="1:2" x14ac:dyDescent="0.3">
      <c r="A33" t="s">
        <v>621</v>
      </c>
      <c r="B33">
        <v>32</v>
      </c>
    </row>
    <row r="34" spans="1:2" x14ac:dyDescent="0.3">
      <c r="A34" t="s">
        <v>620</v>
      </c>
      <c r="B34">
        <v>33</v>
      </c>
    </row>
    <row r="35" spans="1:2" x14ac:dyDescent="0.3">
      <c r="A35" t="s">
        <v>619</v>
      </c>
      <c r="B35">
        <v>34</v>
      </c>
    </row>
    <row r="36" spans="1:2" x14ac:dyDescent="0.3">
      <c r="A36" t="s">
        <v>618</v>
      </c>
      <c r="B36">
        <v>35</v>
      </c>
    </row>
    <row r="37" spans="1:2" x14ac:dyDescent="0.3">
      <c r="A37" t="s">
        <v>617</v>
      </c>
      <c r="B37">
        <v>36</v>
      </c>
    </row>
    <row r="38" spans="1:2" x14ac:dyDescent="0.3">
      <c r="A38" t="s">
        <v>616</v>
      </c>
      <c r="B38">
        <v>37</v>
      </c>
    </row>
    <row r="39" spans="1:2" x14ac:dyDescent="0.3">
      <c r="A39" t="s">
        <v>615</v>
      </c>
      <c r="B39">
        <v>38</v>
      </c>
    </row>
    <row r="40" spans="1:2" x14ac:dyDescent="0.3">
      <c r="A40" t="s">
        <v>614</v>
      </c>
      <c r="B40">
        <v>39</v>
      </c>
    </row>
    <row r="41" spans="1:2" x14ac:dyDescent="0.3">
      <c r="A41" t="s">
        <v>613</v>
      </c>
      <c r="B41">
        <v>40</v>
      </c>
    </row>
    <row r="42" spans="1:2" x14ac:dyDescent="0.3">
      <c r="A42" t="s">
        <v>612</v>
      </c>
      <c r="B42">
        <v>41</v>
      </c>
    </row>
    <row r="43" spans="1:2" x14ac:dyDescent="0.3">
      <c r="A43" t="s">
        <v>611</v>
      </c>
      <c r="B43">
        <v>42</v>
      </c>
    </row>
    <row r="44" spans="1:2" x14ac:dyDescent="0.3">
      <c r="A44" t="s">
        <v>610</v>
      </c>
      <c r="B44">
        <v>43</v>
      </c>
    </row>
    <row r="45" spans="1:2" x14ac:dyDescent="0.3">
      <c r="A45" t="s">
        <v>609</v>
      </c>
      <c r="B45">
        <v>44</v>
      </c>
    </row>
    <row r="46" spans="1:2" x14ac:dyDescent="0.3">
      <c r="A46" t="s">
        <v>608</v>
      </c>
      <c r="B46">
        <v>45</v>
      </c>
    </row>
    <row r="47" spans="1:2" x14ac:dyDescent="0.3">
      <c r="A47" t="s">
        <v>607</v>
      </c>
      <c r="B47">
        <v>46</v>
      </c>
    </row>
    <row r="48" spans="1:2" x14ac:dyDescent="0.3">
      <c r="A48" t="s">
        <v>606</v>
      </c>
      <c r="B48">
        <v>47</v>
      </c>
    </row>
    <row r="49" spans="1:2" x14ac:dyDescent="0.3">
      <c r="A49" t="s">
        <v>605</v>
      </c>
      <c r="B49">
        <v>48</v>
      </c>
    </row>
    <row r="50" spans="1:2" x14ac:dyDescent="0.3">
      <c r="A50" t="s">
        <v>604</v>
      </c>
      <c r="B50">
        <v>49</v>
      </c>
    </row>
    <row r="51" spans="1:2" x14ac:dyDescent="0.3">
      <c r="A51" t="s">
        <v>603</v>
      </c>
      <c r="B51">
        <v>50</v>
      </c>
    </row>
    <row r="52" spans="1:2" x14ac:dyDescent="0.3">
      <c r="A52" t="s">
        <v>602</v>
      </c>
      <c r="B52">
        <v>51</v>
      </c>
    </row>
    <row r="53" spans="1:2" x14ac:dyDescent="0.3">
      <c r="A53" t="s">
        <v>601</v>
      </c>
      <c r="B53">
        <v>52</v>
      </c>
    </row>
    <row r="54" spans="1:2" x14ac:dyDescent="0.3">
      <c r="A54" t="s">
        <v>600</v>
      </c>
      <c r="B54">
        <v>53</v>
      </c>
    </row>
    <row r="55" spans="1:2" x14ac:dyDescent="0.3">
      <c r="A55" t="s">
        <v>599</v>
      </c>
      <c r="B55">
        <v>54</v>
      </c>
    </row>
    <row r="56" spans="1:2" x14ac:dyDescent="0.3">
      <c r="A56" t="s">
        <v>598</v>
      </c>
      <c r="B56">
        <v>55</v>
      </c>
    </row>
    <row r="57" spans="1:2" x14ac:dyDescent="0.3">
      <c r="A57" t="s">
        <v>597</v>
      </c>
      <c r="B57">
        <v>56</v>
      </c>
    </row>
    <row r="58" spans="1:2" x14ac:dyDescent="0.3">
      <c r="A58" t="s">
        <v>596</v>
      </c>
      <c r="B58">
        <v>57</v>
      </c>
    </row>
    <row r="59" spans="1:2" x14ac:dyDescent="0.3">
      <c r="A59" t="s">
        <v>595</v>
      </c>
      <c r="B59">
        <v>58</v>
      </c>
    </row>
    <row r="60" spans="1:2" x14ac:dyDescent="0.3">
      <c r="A60" t="s">
        <v>594</v>
      </c>
      <c r="B60">
        <v>59</v>
      </c>
    </row>
    <row r="61" spans="1:2" x14ac:dyDescent="0.3">
      <c r="A61" t="s">
        <v>593</v>
      </c>
      <c r="B61">
        <v>60</v>
      </c>
    </row>
    <row r="62" spans="1:2" x14ac:dyDescent="0.3">
      <c r="A62" t="s">
        <v>592</v>
      </c>
      <c r="B62">
        <v>61</v>
      </c>
    </row>
    <row r="63" spans="1:2" x14ac:dyDescent="0.3">
      <c r="A63" t="s">
        <v>591</v>
      </c>
      <c r="B63">
        <v>62</v>
      </c>
    </row>
    <row r="64" spans="1:2" x14ac:dyDescent="0.3">
      <c r="A64" t="s">
        <v>590</v>
      </c>
      <c r="B64">
        <v>63</v>
      </c>
    </row>
    <row r="65" spans="1:2" x14ac:dyDescent="0.3">
      <c r="A65" t="s">
        <v>589</v>
      </c>
      <c r="B65">
        <v>64</v>
      </c>
    </row>
    <row r="66" spans="1:2" x14ac:dyDescent="0.3">
      <c r="A66" t="s">
        <v>588</v>
      </c>
      <c r="B66">
        <v>65</v>
      </c>
    </row>
    <row r="67" spans="1:2" x14ac:dyDescent="0.3">
      <c r="A67" t="s">
        <v>587</v>
      </c>
      <c r="B67">
        <v>66</v>
      </c>
    </row>
    <row r="68" spans="1:2" x14ac:dyDescent="0.3">
      <c r="A68" t="s">
        <v>586</v>
      </c>
      <c r="B68">
        <v>67</v>
      </c>
    </row>
    <row r="69" spans="1:2" x14ac:dyDescent="0.3">
      <c r="A69" t="s">
        <v>585</v>
      </c>
      <c r="B69">
        <v>68</v>
      </c>
    </row>
    <row r="70" spans="1:2" x14ac:dyDescent="0.3">
      <c r="A70" t="s">
        <v>584</v>
      </c>
      <c r="B70">
        <v>69</v>
      </c>
    </row>
    <row r="71" spans="1:2" x14ac:dyDescent="0.3">
      <c r="A71" t="s">
        <v>583</v>
      </c>
      <c r="B71">
        <v>70</v>
      </c>
    </row>
    <row r="72" spans="1:2" x14ac:dyDescent="0.3">
      <c r="A72" t="s">
        <v>582</v>
      </c>
      <c r="B72">
        <v>71</v>
      </c>
    </row>
    <row r="73" spans="1:2" x14ac:dyDescent="0.3">
      <c r="A73" t="s">
        <v>581</v>
      </c>
      <c r="B73">
        <v>72</v>
      </c>
    </row>
    <row r="74" spans="1:2" x14ac:dyDescent="0.3">
      <c r="A74" t="s">
        <v>580</v>
      </c>
      <c r="B74">
        <v>73</v>
      </c>
    </row>
    <row r="75" spans="1:2" x14ac:dyDescent="0.3">
      <c r="A75" t="s">
        <v>579</v>
      </c>
      <c r="B75">
        <v>74</v>
      </c>
    </row>
    <row r="76" spans="1:2" x14ac:dyDescent="0.3">
      <c r="A76" t="s">
        <v>578</v>
      </c>
      <c r="B76">
        <v>75</v>
      </c>
    </row>
    <row r="77" spans="1:2" x14ac:dyDescent="0.3">
      <c r="A77" t="s">
        <v>577</v>
      </c>
      <c r="B77">
        <v>76</v>
      </c>
    </row>
    <row r="78" spans="1:2" x14ac:dyDescent="0.3">
      <c r="A78" t="s">
        <v>576</v>
      </c>
      <c r="B78">
        <v>77</v>
      </c>
    </row>
    <row r="79" spans="1:2" x14ac:dyDescent="0.3">
      <c r="A79" t="s">
        <v>575</v>
      </c>
      <c r="B79">
        <v>78</v>
      </c>
    </row>
    <row r="80" spans="1:2" x14ac:dyDescent="0.3">
      <c r="A80" t="s">
        <v>574</v>
      </c>
      <c r="B80">
        <v>79</v>
      </c>
    </row>
    <row r="81" spans="1:2" x14ac:dyDescent="0.3">
      <c r="A81" t="s">
        <v>573</v>
      </c>
      <c r="B81">
        <v>80</v>
      </c>
    </row>
    <row r="82" spans="1:2" x14ac:dyDescent="0.3">
      <c r="A82" t="s">
        <v>572</v>
      </c>
      <c r="B82">
        <v>81</v>
      </c>
    </row>
    <row r="83" spans="1:2" x14ac:dyDescent="0.3">
      <c r="A83" t="s">
        <v>571</v>
      </c>
      <c r="B83">
        <v>82</v>
      </c>
    </row>
    <row r="84" spans="1:2" x14ac:dyDescent="0.3">
      <c r="A84" t="s">
        <v>570</v>
      </c>
      <c r="B84">
        <v>83</v>
      </c>
    </row>
    <row r="85" spans="1:2" x14ac:dyDescent="0.3">
      <c r="A85" t="s">
        <v>569</v>
      </c>
      <c r="B85">
        <v>84</v>
      </c>
    </row>
    <row r="86" spans="1:2" x14ac:dyDescent="0.3">
      <c r="A86" t="s">
        <v>568</v>
      </c>
      <c r="B86">
        <v>85</v>
      </c>
    </row>
    <row r="87" spans="1:2" x14ac:dyDescent="0.3">
      <c r="A87" t="s">
        <v>567</v>
      </c>
      <c r="B87">
        <v>86</v>
      </c>
    </row>
    <row r="88" spans="1:2" x14ac:dyDescent="0.3">
      <c r="A88" t="s">
        <v>566</v>
      </c>
      <c r="B88">
        <v>87</v>
      </c>
    </row>
    <row r="89" spans="1:2" x14ac:dyDescent="0.3">
      <c r="A89" t="s">
        <v>565</v>
      </c>
      <c r="B89">
        <v>88</v>
      </c>
    </row>
    <row r="90" spans="1:2" x14ac:dyDescent="0.3">
      <c r="A90" t="s">
        <v>564</v>
      </c>
      <c r="B90">
        <v>89</v>
      </c>
    </row>
    <row r="91" spans="1:2" x14ac:dyDescent="0.3">
      <c r="A91" t="s">
        <v>563</v>
      </c>
      <c r="B91">
        <v>90</v>
      </c>
    </row>
    <row r="92" spans="1:2" x14ac:dyDescent="0.3">
      <c r="A92" t="s">
        <v>562</v>
      </c>
      <c r="B92">
        <v>91</v>
      </c>
    </row>
    <row r="93" spans="1:2" x14ac:dyDescent="0.3">
      <c r="A93" t="s">
        <v>561</v>
      </c>
      <c r="B93">
        <v>92</v>
      </c>
    </row>
    <row r="94" spans="1:2" x14ac:dyDescent="0.3">
      <c r="A94" t="s">
        <v>560</v>
      </c>
      <c r="B94">
        <v>93</v>
      </c>
    </row>
    <row r="95" spans="1:2" x14ac:dyDescent="0.3">
      <c r="A95" t="s">
        <v>559</v>
      </c>
      <c r="B95">
        <v>94</v>
      </c>
    </row>
    <row r="96" spans="1:2" x14ac:dyDescent="0.3">
      <c r="A96" t="s">
        <v>558</v>
      </c>
      <c r="B96">
        <v>95</v>
      </c>
    </row>
    <row r="97" spans="1:2" x14ac:dyDescent="0.3">
      <c r="A97" t="s">
        <v>557</v>
      </c>
      <c r="B97">
        <v>96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294A-B1D7-4A95-BBB0-56E3EE6C86A2}">
  <dimension ref="A1:B125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46</v>
      </c>
    </row>
    <row r="2" spans="1:2" x14ac:dyDescent="0.3">
      <c r="A2" t="s">
        <v>776</v>
      </c>
      <c r="B2">
        <v>1</v>
      </c>
    </row>
    <row r="3" spans="1:2" x14ac:dyDescent="0.3">
      <c r="A3" t="s">
        <v>775</v>
      </c>
      <c r="B3">
        <v>2</v>
      </c>
    </row>
    <row r="4" spans="1:2" x14ac:dyDescent="0.3">
      <c r="A4" t="s">
        <v>774</v>
      </c>
      <c r="B4">
        <v>3</v>
      </c>
    </row>
    <row r="5" spans="1:2" x14ac:dyDescent="0.3">
      <c r="A5" t="s">
        <v>773</v>
      </c>
      <c r="B5">
        <v>4</v>
      </c>
    </row>
    <row r="6" spans="1:2" x14ac:dyDescent="0.3">
      <c r="A6" t="s">
        <v>772</v>
      </c>
      <c r="B6">
        <v>5</v>
      </c>
    </row>
    <row r="7" spans="1:2" x14ac:dyDescent="0.3">
      <c r="A7" t="s">
        <v>771</v>
      </c>
      <c r="B7">
        <v>6</v>
      </c>
    </row>
    <row r="8" spans="1:2" x14ac:dyDescent="0.3">
      <c r="A8" t="s">
        <v>770</v>
      </c>
      <c r="B8">
        <v>7</v>
      </c>
    </row>
    <row r="9" spans="1:2" x14ac:dyDescent="0.3">
      <c r="A9" t="s">
        <v>769</v>
      </c>
      <c r="B9">
        <v>8</v>
      </c>
    </row>
    <row r="10" spans="1:2" x14ac:dyDescent="0.3">
      <c r="A10" t="s">
        <v>768</v>
      </c>
      <c r="B10">
        <v>9</v>
      </c>
    </row>
    <row r="11" spans="1:2" x14ac:dyDescent="0.3">
      <c r="A11" t="s">
        <v>767</v>
      </c>
      <c r="B11">
        <v>10</v>
      </c>
    </row>
    <row r="12" spans="1:2" x14ac:dyDescent="0.3">
      <c r="A12" t="s">
        <v>766</v>
      </c>
      <c r="B12">
        <v>11</v>
      </c>
    </row>
    <row r="13" spans="1:2" x14ac:dyDescent="0.3">
      <c r="A13" t="s">
        <v>765</v>
      </c>
      <c r="B13">
        <v>12</v>
      </c>
    </row>
    <row r="14" spans="1:2" x14ac:dyDescent="0.3">
      <c r="A14" t="s">
        <v>764</v>
      </c>
      <c r="B14">
        <v>13</v>
      </c>
    </row>
    <row r="15" spans="1:2" x14ac:dyDescent="0.3">
      <c r="A15" t="s">
        <v>763</v>
      </c>
      <c r="B15">
        <v>14</v>
      </c>
    </row>
    <row r="16" spans="1:2" x14ac:dyDescent="0.3">
      <c r="A16" t="s">
        <v>762</v>
      </c>
      <c r="B16">
        <v>15</v>
      </c>
    </row>
    <row r="17" spans="1:2" x14ac:dyDescent="0.3">
      <c r="A17" t="s">
        <v>761</v>
      </c>
      <c r="B17">
        <v>16</v>
      </c>
    </row>
    <row r="18" spans="1:2" x14ac:dyDescent="0.3">
      <c r="A18" t="s">
        <v>760</v>
      </c>
      <c r="B18">
        <v>17</v>
      </c>
    </row>
    <row r="19" spans="1:2" x14ac:dyDescent="0.3">
      <c r="A19" t="s">
        <v>759</v>
      </c>
      <c r="B19">
        <v>18</v>
      </c>
    </row>
    <row r="20" spans="1:2" x14ac:dyDescent="0.3">
      <c r="A20" t="s">
        <v>758</v>
      </c>
      <c r="B20">
        <v>19</v>
      </c>
    </row>
    <row r="21" spans="1:2" x14ac:dyDescent="0.3">
      <c r="A21" t="s">
        <v>757</v>
      </c>
      <c r="B21">
        <v>20</v>
      </c>
    </row>
    <row r="22" spans="1:2" x14ac:dyDescent="0.3">
      <c r="A22" t="s">
        <v>756</v>
      </c>
      <c r="B22">
        <v>21</v>
      </c>
    </row>
    <row r="23" spans="1:2" x14ac:dyDescent="0.3">
      <c r="A23" t="s">
        <v>755</v>
      </c>
      <c r="B23">
        <v>22</v>
      </c>
    </row>
    <row r="24" spans="1:2" x14ac:dyDescent="0.3">
      <c r="A24" t="s">
        <v>754</v>
      </c>
      <c r="B24">
        <v>23</v>
      </c>
    </row>
    <row r="25" spans="1:2" x14ac:dyDescent="0.3">
      <c r="A25" t="s">
        <v>753</v>
      </c>
      <c r="B25">
        <v>24</v>
      </c>
    </row>
    <row r="26" spans="1:2" x14ac:dyDescent="0.3">
      <c r="A26" t="s">
        <v>752</v>
      </c>
      <c r="B26">
        <v>25</v>
      </c>
    </row>
    <row r="27" spans="1:2" x14ac:dyDescent="0.3">
      <c r="A27" t="s">
        <v>751</v>
      </c>
      <c r="B27">
        <v>26</v>
      </c>
    </row>
    <row r="28" spans="1:2" x14ac:dyDescent="0.3">
      <c r="A28" t="s">
        <v>750</v>
      </c>
      <c r="B28">
        <v>27</v>
      </c>
    </row>
    <row r="29" spans="1:2" x14ac:dyDescent="0.3">
      <c r="A29" t="s">
        <v>749</v>
      </c>
      <c r="B29">
        <v>28</v>
      </c>
    </row>
    <row r="30" spans="1:2" x14ac:dyDescent="0.3">
      <c r="A30" t="s">
        <v>748</v>
      </c>
      <c r="B30">
        <v>29</v>
      </c>
    </row>
    <row r="31" spans="1:2" x14ac:dyDescent="0.3">
      <c r="A31" t="s">
        <v>747</v>
      </c>
      <c r="B31">
        <v>30</v>
      </c>
    </row>
    <row r="32" spans="1:2" x14ac:dyDescent="0.3">
      <c r="A32" t="s">
        <v>746</v>
      </c>
      <c r="B32">
        <v>31</v>
      </c>
    </row>
    <row r="33" spans="1:2" x14ac:dyDescent="0.3">
      <c r="A33" t="s">
        <v>745</v>
      </c>
      <c r="B33">
        <v>32</v>
      </c>
    </row>
    <row r="34" spans="1:2" x14ac:dyDescent="0.3">
      <c r="A34" t="s">
        <v>744</v>
      </c>
      <c r="B34">
        <v>33</v>
      </c>
    </row>
    <row r="35" spans="1:2" x14ac:dyDescent="0.3">
      <c r="A35" t="s">
        <v>743</v>
      </c>
      <c r="B35">
        <v>34</v>
      </c>
    </row>
    <row r="36" spans="1:2" x14ac:dyDescent="0.3">
      <c r="A36" t="s">
        <v>742</v>
      </c>
      <c r="B36">
        <v>35</v>
      </c>
    </row>
    <row r="37" spans="1:2" x14ac:dyDescent="0.3">
      <c r="A37" t="s">
        <v>741</v>
      </c>
      <c r="B37">
        <v>36</v>
      </c>
    </row>
    <row r="38" spans="1:2" x14ac:dyDescent="0.3">
      <c r="A38" t="s">
        <v>740</v>
      </c>
      <c r="B38">
        <v>37</v>
      </c>
    </row>
    <row r="39" spans="1:2" x14ac:dyDescent="0.3">
      <c r="A39" t="s">
        <v>739</v>
      </c>
      <c r="B39">
        <v>38</v>
      </c>
    </row>
    <row r="40" spans="1:2" x14ac:dyDescent="0.3">
      <c r="A40" t="s">
        <v>738</v>
      </c>
      <c r="B40">
        <v>39</v>
      </c>
    </row>
    <row r="41" spans="1:2" x14ac:dyDescent="0.3">
      <c r="A41" t="s">
        <v>737</v>
      </c>
      <c r="B41">
        <v>40</v>
      </c>
    </row>
    <row r="42" spans="1:2" x14ac:dyDescent="0.3">
      <c r="A42" t="s">
        <v>736</v>
      </c>
      <c r="B42">
        <v>41</v>
      </c>
    </row>
    <row r="43" spans="1:2" x14ac:dyDescent="0.3">
      <c r="A43" t="s">
        <v>735</v>
      </c>
      <c r="B43">
        <v>42</v>
      </c>
    </row>
    <row r="44" spans="1:2" x14ac:dyDescent="0.3">
      <c r="A44" t="s">
        <v>734</v>
      </c>
      <c r="B44">
        <v>43</v>
      </c>
    </row>
    <row r="45" spans="1:2" x14ac:dyDescent="0.3">
      <c r="A45" t="s">
        <v>733</v>
      </c>
      <c r="B45">
        <v>44</v>
      </c>
    </row>
    <row r="46" spans="1:2" x14ac:dyDescent="0.3">
      <c r="A46" t="s">
        <v>732</v>
      </c>
      <c r="B46">
        <v>45</v>
      </c>
    </row>
    <row r="47" spans="1:2" x14ac:dyDescent="0.3">
      <c r="A47" t="s">
        <v>731</v>
      </c>
      <c r="B47">
        <v>46</v>
      </c>
    </row>
    <row r="48" spans="1:2" x14ac:dyDescent="0.3">
      <c r="A48" t="s">
        <v>730</v>
      </c>
      <c r="B48">
        <v>47</v>
      </c>
    </row>
    <row r="49" spans="1:2" x14ac:dyDescent="0.3">
      <c r="A49" t="s">
        <v>729</v>
      </c>
      <c r="B49">
        <v>48</v>
      </c>
    </row>
    <row r="50" spans="1:2" x14ac:dyDescent="0.3">
      <c r="A50" t="s">
        <v>728</v>
      </c>
      <c r="B50">
        <v>49</v>
      </c>
    </row>
    <row r="51" spans="1:2" x14ac:dyDescent="0.3">
      <c r="A51" t="s">
        <v>727</v>
      </c>
      <c r="B51">
        <v>50</v>
      </c>
    </row>
    <row r="52" spans="1:2" x14ac:dyDescent="0.3">
      <c r="A52" t="s">
        <v>726</v>
      </c>
      <c r="B52">
        <v>51</v>
      </c>
    </row>
    <row r="53" spans="1:2" x14ac:dyDescent="0.3">
      <c r="A53" t="s">
        <v>725</v>
      </c>
      <c r="B53">
        <v>52</v>
      </c>
    </row>
    <row r="54" spans="1:2" x14ac:dyDescent="0.3">
      <c r="A54" t="s">
        <v>724</v>
      </c>
      <c r="B54">
        <v>53</v>
      </c>
    </row>
    <row r="55" spans="1:2" x14ac:dyDescent="0.3">
      <c r="A55" t="s">
        <v>723</v>
      </c>
      <c r="B55">
        <v>54</v>
      </c>
    </row>
    <row r="56" spans="1:2" x14ac:dyDescent="0.3">
      <c r="A56" t="s">
        <v>722</v>
      </c>
      <c r="B56">
        <v>55</v>
      </c>
    </row>
    <row r="57" spans="1:2" x14ac:dyDescent="0.3">
      <c r="A57" t="s">
        <v>721</v>
      </c>
      <c r="B57">
        <v>56</v>
      </c>
    </row>
    <row r="58" spans="1:2" x14ac:dyDescent="0.3">
      <c r="A58" t="s">
        <v>720</v>
      </c>
      <c r="B58">
        <v>57</v>
      </c>
    </row>
    <row r="59" spans="1:2" x14ac:dyDescent="0.3">
      <c r="A59" t="s">
        <v>719</v>
      </c>
      <c r="B59">
        <v>58</v>
      </c>
    </row>
    <row r="60" spans="1:2" x14ac:dyDescent="0.3">
      <c r="A60" t="s">
        <v>718</v>
      </c>
      <c r="B60">
        <v>59</v>
      </c>
    </row>
    <row r="61" spans="1:2" x14ac:dyDescent="0.3">
      <c r="A61" t="s">
        <v>717</v>
      </c>
      <c r="B61">
        <v>60</v>
      </c>
    </row>
    <row r="62" spans="1:2" x14ac:dyDescent="0.3">
      <c r="A62" t="s">
        <v>716</v>
      </c>
      <c r="B62">
        <v>61</v>
      </c>
    </row>
    <row r="63" spans="1:2" x14ac:dyDescent="0.3">
      <c r="A63" t="s">
        <v>715</v>
      </c>
      <c r="B63">
        <v>62</v>
      </c>
    </row>
    <row r="64" spans="1:2" x14ac:dyDescent="0.3">
      <c r="A64" t="s">
        <v>714</v>
      </c>
      <c r="B64">
        <v>63</v>
      </c>
    </row>
    <row r="65" spans="1:2" x14ac:dyDescent="0.3">
      <c r="A65" t="s">
        <v>713</v>
      </c>
      <c r="B65">
        <v>64</v>
      </c>
    </row>
    <row r="66" spans="1:2" x14ac:dyDescent="0.3">
      <c r="A66" t="s">
        <v>712</v>
      </c>
      <c r="B66">
        <v>65</v>
      </c>
    </row>
    <row r="67" spans="1:2" x14ac:dyDescent="0.3">
      <c r="A67" t="s">
        <v>711</v>
      </c>
      <c r="B67">
        <v>66</v>
      </c>
    </row>
    <row r="68" spans="1:2" x14ac:dyDescent="0.3">
      <c r="A68" t="s">
        <v>710</v>
      </c>
      <c r="B68">
        <v>67</v>
      </c>
    </row>
    <row r="69" spans="1:2" x14ac:dyDescent="0.3">
      <c r="A69" t="s">
        <v>709</v>
      </c>
      <c r="B69">
        <v>68</v>
      </c>
    </row>
    <row r="70" spans="1:2" x14ac:dyDescent="0.3">
      <c r="A70" t="s">
        <v>708</v>
      </c>
      <c r="B70">
        <v>69</v>
      </c>
    </row>
    <row r="71" spans="1:2" x14ac:dyDescent="0.3">
      <c r="A71" t="s">
        <v>707</v>
      </c>
      <c r="B71">
        <v>70</v>
      </c>
    </row>
    <row r="72" spans="1:2" x14ac:dyDescent="0.3">
      <c r="A72" t="s">
        <v>706</v>
      </c>
      <c r="B72">
        <v>71</v>
      </c>
    </row>
    <row r="73" spans="1:2" x14ac:dyDescent="0.3">
      <c r="A73" t="s">
        <v>705</v>
      </c>
      <c r="B73">
        <v>72</v>
      </c>
    </row>
    <row r="74" spans="1:2" x14ac:dyDescent="0.3">
      <c r="A74" t="s">
        <v>704</v>
      </c>
      <c r="B74">
        <v>73</v>
      </c>
    </row>
    <row r="75" spans="1:2" x14ac:dyDescent="0.3">
      <c r="A75" t="s">
        <v>703</v>
      </c>
      <c r="B75">
        <v>74</v>
      </c>
    </row>
    <row r="76" spans="1:2" x14ac:dyDescent="0.3">
      <c r="A76" t="s">
        <v>702</v>
      </c>
      <c r="B76">
        <v>75</v>
      </c>
    </row>
    <row r="77" spans="1:2" x14ac:dyDescent="0.3">
      <c r="A77" t="s">
        <v>701</v>
      </c>
      <c r="B77">
        <v>76</v>
      </c>
    </row>
    <row r="78" spans="1:2" x14ac:dyDescent="0.3">
      <c r="A78" t="s">
        <v>700</v>
      </c>
      <c r="B78">
        <v>77</v>
      </c>
    </row>
    <row r="79" spans="1:2" x14ac:dyDescent="0.3">
      <c r="A79" t="s">
        <v>699</v>
      </c>
      <c r="B79">
        <v>78</v>
      </c>
    </row>
    <row r="80" spans="1:2" x14ac:dyDescent="0.3">
      <c r="A80" t="s">
        <v>698</v>
      </c>
      <c r="B80">
        <v>79</v>
      </c>
    </row>
    <row r="81" spans="1:2" x14ac:dyDescent="0.3">
      <c r="A81" t="s">
        <v>697</v>
      </c>
      <c r="B81">
        <v>80</v>
      </c>
    </row>
    <row r="82" spans="1:2" x14ac:dyDescent="0.3">
      <c r="A82" t="s">
        <v>696</v>
      </c>
      <c r="B82">
        <v>81</v>
      </c>
    </row>
    <row r="83" spans="1:2" x14ac:dyDescent="0.3">
      <c r="A83" t="s">
        <v>695</v>
      </c>
      <c r="B83">
        <v>82</v>
      </c>
    </row>
    <row r="84" spans="1:2" x14ac:dyDescent="0.3">
      <c r="A84" t="s">
        <v>694</v>
      </c>
      <c r="B84">
        <v>83</v>
      </c>
    </row>
    <row r="85" spans="1:2" x14ac:dyDescent="0.3">
      <c r="A85" t="s">
        <v>693</v>
      </c>
      <c r="B85">
        <v>84</v>
      </c>
    </row>
    <row r="86" spans="1:2" x14ac:dyDescent="0.3">
      <c r="A86" t="s">
        <v>692</v>
      </c>
      <c r="B86">
        <v>85</v>
      </c>
    </row>
    <row r="87" spans="1:2" x14ac:dyDescent="0.3">
      <c r="A87" t="s">
        <v>691</v>
      </c>
      <c r="B87">
        <v>86</v>
      </c>
    </row>
    <row r="88" spans="1:2" x14ac:dyDescent="0.3">
      <c r="A88" t="s">
        <v>690</v>
      </c>
      <c r="B88">
        <v>87</v>
      </c>
    </row>
    <row r="89" spans="1:2" x14ac:dyDescent="0.3">
      <c r="A89" t="s">
        <v>689</v>
      </c>
      <c r="B89">
        <v>88</v>
      </c>
    </row>
    <row r="90" spans="1:2" x14ac:dyDescent="0.3">
      <c r="A90" t="s">
        <v>688</v>
      </c>
      <c r="B90">
        <v>89</v>
      </c>
    </row>
    <row r="91" spans="1:2" x14ac:dyDescent="0.3">
      <c r="A91" t="s">
        <v>687</v>
      </c>
      <c r="B91">
        <v>90</v>
      </c>
    </row>
    <row r="92" spans="1:2" x14ac:dyDescent="0.3">
      <c r="A92" t="s">
        <v>686</v>
      </c>
      <c r="B92">
        <v>91</v>
      </c>
    </row>
    <row r="93" spans="1:2" x14ac:dyDescent="0.3">
      <c r="A93" t="s">
        <v>685</v>
      </c>
      <c r="B93">
        <v>92</v>
      </c>
    </row>
    <row r="94" spans="1:2" x14ac:dyDescent="0.3">
      <c r="A94" t="s">
        <v>684</v>
      </c>
      <c r="B94">
        <v>93</v>
      </c>
    </row>
    <row r="95" spans="1:2" x14ac:dyDescent="0.3">
      <c r="A95" t="s">
        <v>683</v>
      </c>
      <c r="B95">
        <v>94</v>
      </c>
    </row>
    <row r="96" spans="1:2" x14ac:dyDescent="0.3">
      <c r="A96" t="s">
        <v>682</v>
      </c>
      <c r="B96">
        <v>95</v>
      </c>
    </row>
    <row r="97" spans="1:2" x14ac:dyDescent="0.3">
      <c r="A97" t="s">
        <v>681</v>
      </c>
      <c r="B97">
        <v>96</v>
      </c>
    </row>
    <row r="98" spans="1:2" x14ac:dyDescent="0.3">
      <c r="A98" t="s">
        <v>680</v>
      </c>
      <c r="B98">
        <v>97</v>
      </c>
    </row>
    <row r="99" spans="1:2" x14ac:dyDescent="0.3">
      <c r="A99" t="s">
        <v>679</v>
      </c>
      <c r="B99">
        <v>98</v>
      </c>
    </row>
    <row r="100" spans="1:2" x14ac:dyDescent="0.3">
      <c r="A100" t="s">
        <v>678</v>
      </c>
      <c r="B100">
        <v>99</v>
      </c>
    </row>
    <row r="101" spans="1:2" x14ac:dyDescent="0.3">
      <c r="A101" t="s">
        <v>677</v>
      </c>
      <c r="B101">
        <v>100</v>
      </c>
    </row>
    <row r="102" spans="1:2" x14ac:dyDescent="0.3">
      <c r="A102" t="s">
        <v>676</v>
      </c>
      <c r="B102">
        <v>101</v>
      </c>
    </row>
    <row r="103" spans="1:2" x14ac:dyDescent="0.3">
      <c r="A103" t="s">
        <v>675</v>
      </c>
      <c r="B103">
        <v>102</v>
      </c>
    </row>
    <row r="104" spans="1:2" x14ac:dyDescent="0.3">
      <c r="A104" t="s">
        <v>674</v>
      </c>
      <c r="B104">
        <v>103</v>
      </c>
    </row>
    <row r="105" spans="1:2" x14ac:dyDescent="0.3">
      <c r="A105" t="s">
        <v>673</v>
      </c>
      <c r="B105">
        <v>104</v>
      </c>
    </row>
    <row r="106" spans="1:2" x14ac:dyDescent="0.3">
      <c r="A106" t="s">
        <v>672</v>
      </c>
      <c r="B106">
        <v>105</v>
      </c>
    </row>
    <row r="107" spans="1:2" x14ac:dyDescent="0.3">
      <c r="A107" t="s">
        <v>671</v>
      </c>
      <c r="B107">
        <v>106</v>
      </c>
    </row>
    <row r="108" spans="1:2" x14ac:dyDescent="0.3">
      <c r="A108" t="s">
        <v>670</v>
      </c>
      <c r="B108">
        <v>107</v>
      </c>
    </row>
    <row r="109" spans="1:2" x14ac:dyDescent="0.3">
      <c r="A109" t="s">
        <v>669</v>
      </c>
      <c r="B109">
        <v>108</v>
      </c>
    </row>
    <row r="110" spans="1:2" x14ac:dyDescent="0.3">
      <c r="A110" t="s">
        <v>668</v>
      </c>
      <c r="B110">
        <v>109</v>
      </c>
    </row>
    <row r="111" spans="1:2" x14ac:dyDescent="0.3">
      <c r="A111" t="s">
        <v>667</v>
      </c>
      <c r="B111">
        <v>110</v>
      </c>
    </row>
    <row r="112" spans="1:2" x14ac:dyDescent="0.3">
      <c r="A112" t="s">
        <v>666</v>
      </c>
      <c r="B112">
        <v>111</v>
      </c>
    </row>
    <row r="113" spans="1:2" x14ac:dyDescent="0.3">
      <c r="A113" t="s">
        <v>665</v>
      </c>
      <c r="B113">
        <v>112</v>
      </c>
    </row>
    <row r="114" spans="1:2" x14ac:dyDescent="0.3">
      <c r="A114" t="s">
        <v>664</v>
      </c>
      <c r="B114">
        <v>113</v>
      </c>
    </row>
    <row r="115" spans="1:2" x14ac:dyDescent="0.3">
      <c r="A115" t="s">
        <v>663</v>
      </c>
      <c r="B115">
        <v>114</v>
      </c>
    </row>
    <row r="116" spans="1:2" x14ac:dyDescent="0.3">
      <c r="A116" t="s">
        <v>662</v>
      </c>
      <c r="B116">
        <v>115</v>
      </c>
    </row>
    <row r="117" spans="1:2" x14ac:dyDescent="0.3">
      <c r="A117" t="s">
        <v>661</v>
      </c>
      <c r="B117">
        <v>116</v>
      </c>
    </row>
    <row r="118" spans="1:2" x14ac:dyDescent="0.3">
      <c r="A118" t="s">
        <v>660</v>
      </c>
      <c r="B118">
        <v>117</v>
      </c>
    </row>
    <row r="119" spans="1:2" x14ac:dyDescent="0.3">
      <c r="A119" t="s">
        <v>659</v>
      </c>
      <c r="B119">
        <v>118</v>
      </c>
    </row>
    <row r="120" spans="1:2" x14ac:dyDescent="0.3">
      <c r="A120" t="s">
        <v>658</v>
      </c>
      <c r="B120">
        <v>119</v>
      </c>
    </row>
    <row r="121" spans="1:2" x14ac:dyDescent="0.3">
      <c r="A121" t="s">
        <v>657</v>
      </c>
      <c r="B121">
        <v>120</v>
      </c>
    </row>
    <row r="122" spans="1:2" x14ac:dyDescent="0.3">
      <c r="A122" t="s">
        <v>656</v>
      </c>
      <c r="B122">
        <v>121</v>
      </c>
    </row>
    <row r="123" spans="1:2" x14ac:dyDescent="0.3">
      <c r="A123" t="s">
        <v>655</v>
      </c>
      <c r="B123">
        <v>122</v>
      </c>
    </row>
    <row r="124" spans="1:2" x14ac:dyDescent="0.3">
      <c r="A124" t="s">
        <v>654</v>
      </c>
      <c r="B124">
        <v>123</v>
      </c>
    </row>
    <row r="125" spans="1:2" x14ac:dyDescent="0.3">
      <c r="A125" t="s">
        <v>653</v>
      </c>
      <c r="B125">
        <v>124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87E6-01A9-4354-85B9-4DD80B0E08A0}">
  <dimension ref="A1:B222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46</v>
      </c>
    </row>
    <row r="2" spans="1:2" x14ac:dyDescent="0.3">
      <c r="A2" t="s">
        <v>997</v>
      </c>
      <c r="B2">
        <v>1</v>
      </c>
    </row>
    <row r="3" spans="1:2" x14ac:dyDescent="0.3">
      <c r="A3" t="s">
        <v>996</v>
      </c>
      <c r="B3">
        <v>2</v>
      </c>
    </row>
    <row r="4" spans="1:2" x14ac:dyDescent="0.3">
      <c r="A4" t="s">
        <v>995</v>
      </c>
      <c r="B4">
        <v>3</v>
      </c>
    </row>
    <row r="5" spans="1:2" x14ac:dyDescent="0.3">
      <c r="A5" t="s">
        <v>994</v>
      </c>
      <c r="B5">
        <v>4</v>
      </c>
    </row>
    <row r="6" spans="1:2" x14ac:dyDescent="0.3">
      <c r="A6" t="s">
        <v>993</v>
      </c>
      <c r="B6">
        <v>5</v>
      </c>
    </row>
    <row r="7" spans="1:2" x14ac:dyDescent="0.3">
      <c r="A7" t="s">
        <v>992</v>
      </c>
      <c r="B7">
        <v>6</v>
      </c>
    </row>
    <row r="8" spans="1:2" x14ac:dyDescent="0.3">
      <c r="A8" t="s">
        <v>991</v>
      </c>
      <c r="B8">
        <v>7</v>
      </c>
    </row>
    <row r="9" spans="1:2" x14ac:dyDescent="0.3">
      <c r="A9" t="s">
        <v>990</v>
      </c>
      <c r="B9">
        <v>8</v>
      </c>
    </row>
    <row r="10" spans="1:2" x14ac:dyDescent="0.3">
      <c r="A10" t="s">
        <v>989</v>
      </c>
      <c r="B10">
        <v>9</v>
      </c>
    </row>
    <row r="11" spans="1:2" x14ac:dyDescent="0.3">
      <c r="A11" t="s">
        <v>988</v>
      </c>
      <c r="B11">
        <v>10</v>
      </c>
    </row>
    <row r="12" spans="1:2" x14ac:dyDescent="0.3">
      <c r="A12" t="s">
        <v>987</v>
      </c>
      <c r="B12">
        <v>11</v>
      </c>
    </row>
    <row r="13" spans="1:2" x14ac:dyDescent="0.3">
      <c r="A13" t="s">
        <v>986</v>
      </c>
      <c r="B13">
        <v>12</v>
      </c>
    </row>
    <row r="14" spans="1:2" x14ac:dyDescent="0.3">
      <c r="A14" t="s">
        <v>985</v>
      </c>
      <c r="B14">
        <v>13</v>
      </c>
    </row>
    <row r="15" spans="1:2" x14ac:dyDescent="0.3">
      <c r="A15" t="s">
        <v>984</v>
      </c>
      <c r="B15">
        <v>14</v>
      </c>
    </row>
    <row r="16" spans="1:2" x14ac:dyDescent="0.3">
      <c r="A16" t="s">
        <v>983</v>
      </c>
      <c r="B16">
        <v>15</v>
      </c>
    </row>
    <row r="17" spans="1:2" x14ac:dyDescent="0.3">
      <c r="A17" t="s">
        <v>982</v>
      </c>
      <c r="B17">
        <v>16</v>
      </c>
    </row>
    <row r="18" spans="1:2" x14ac:dyDescent="0.3">
      <c r="A18" t="s">
        <v>981</v>
      </c>
      <c r="B18">
        <v>17</v>
      </c>
    </row>
    <row r="19" spans="1:2" x14ac:dyDescent="0.3">
      <c r="A19" t="s">
        <v>980</v>
      </c>
      <c r="B19">
        <v>18</v>
      </c>
    </row>
    <row r="20" spans="1:2" x14ac:dyDescent="0.3">
      <c r="A20" t="s">
        <v>979</v>
      </c>
      <c r="B20">
        <v>19</v>
      </c>
    </row>
    <row r="21" spans="1:2" x14ac:dyDescent="0.3">
      <c r="A21" t="s">
        <v>978</v>
      </c>
      <c r="B21">
        <v>20</v>
      </c>
    </row>
    <row r="22" spans="1:2" x14ac:dyDescent="0.3">
      <c r="A22" t="s">
        <v>977</v>
      </c>
      <c r="B22">
        <v>21</v>
      </c>
    </row>
    <row r="23" spans="1:2" x14ac:dyDescent="0.3">
      <c r="A23" t="s">
        <v>976</v>
      </c>
      <c r="B23">
        <v>22</v>
      </c>
    </row>
    <row r="24" spans="1:2" x14ac:dyDescent="0.3">
      <c r="A24" t="s">
        <v>975</v>
      </c>
      <c r="B24">
        <v>23</v>
      </c>
    </row>
    <row r="25" spans="1:2" x14ac:dyDescent="0.3">
      <c r="A25" t="s">
        <v>974</v>
      </c>
      <c r="B25">
        <v>24</v>
      </c>
    </row>
    <row r="26" spans="1:2" x14ac:dyDescent="0.3">
      <c r="A26" t="s">
        <v>973</v>
      </c>
      <c r="B26">
        <v>25</v>
      </c>
    </row>
    <row r="27" spans="1:2" x14ac:dyDescent="0.3">
      <c r="A27" t="s">
        <v>972</v>
      </c>
      <c r="B27">
        <v>26</v>
      </c>
    </row>
    <row r="28" spans="1:2" x14ac:dyDescent="0.3">
      <c r="A28" t="s">
        <v>971</v>
      </c>
      <c r="B28">
        <v>27</v>
      </c>
    </row>
    <row r="29" spans="1:2" x14ac:dyDescent="0.3">
      <c r="A29" t="s">
        <v>970</v>
      </c>
      <c r="B29">
        <v>28</v>
      </c>
    </row>
    <row r="30" spans="1:2" x14ac:dyDescent="0.3">
      <c r="A30" t="s">
        <v>969</v>
      </c>
      <c r="B30">
        <v>29</v>
      </c>
    </row>
    <row r="31" spans="1:2" x14ac:dyDescent="0.3">
      <c r="A31" t="s">
        <v>968</v>
      </c>
      <c r="B31">
        <v>30</v>
      </c>
    </row>
    <row r="32" spans="1:2" x14ac:dyDescent="0.3">
      <c r="A32" t="s">
        <v>967</v>
      </c>
      <c r="B32">
        <v>31</v>
      </c>
    </row>
    <row r="33" spans="1:2" x14ac:dyDescent="0.3">
      <c r="A33" t="s">
        <v>966</v>
      </c>
      <c r="B33">
        <v>32</v>
      </c>
    </row>
    <row r="34" spans="1:2" x14ac:dyDescent="0.3">
      <c r="A34" t="s">
        <v>965</v>
      </c>
      <c r="B34">
        <v>33</v>
      </c>
    </row>
    <row r="35" spans="1:2" x14ac:dyDescent="0.3">
      <c r="A35" t="s">
        <v>964</v>
      </c>
      <c r="B35">
        <v>34</v>
      </c>
    </row>
    <row r="36" spans="1:2" x14ac:dyDescent="0.3">
      <c r="A36" t="s">
        <v>963</v>
      </c>
      <c r="B36">
        <v>35</v>
      </c>
    </row>
    <row r="37" spans="1:2" x14ac:dyDescent="0.3">
      <c r="A37" t="s">
        <v>962</v>
      </c>
      <c r="B37">
        <v>36</v>
      </c>
    </row>
    <row r="38" spans="1:2" x14ac:dyDescent="0.3">
      <c r="A38" t="s">
        <v>961</v>
      </c>
      <c r="B38">
        <v>37</v>
      </c>
    </row>
    <row r="39" spans="1:2" x14ac:dyDescent="0.3">
      <c r="A39" t="s">
        <v>960</v>
      </c>
      <c r="B39">
        <v>38</v>
      </c>
    </row>
    <row r="40" spans="1:2" x14ac:dyDescent="0.3">
      <c r="A40" t="s">
        <v>959</v>
      </c>
      <c r="B40">
        <v>39</v>
      </c>
    </row>
    <row r="41" spans="1:2" x14ac:dyDescent="0.3">
      <c r="A41" t="s">
        <v>958</v>
      </c>
      <c r="B41">
        <v>40</v>
      </c>
    </row>
    <row r="42" spans="1:2" x14ac:dyDescent="0.3">
      <c r="A42" t="s">
        <v>957</v>
      </c>
      <c r="B42">
        <v>41</v>
      </c>
    </row>
    <row r="43" spans="1:2" x14ac:dyDescent="0.3">
      <c r="A43" t="s">
        <v>956</v>
      </c>
      <c r="B43">
        <v>42</v>
      </c>
    </row>
    <row r="44" spans="1:2" x14ac:dyDescent="0.3">
      <c r="A44" t="s">
        <v>955</v>
      </c>
      <c r="B44">
        <v>43</v>
      </c>
    </row>
    <row r="45" spans="1:2" x14ac:dyDescent="0.3">
      <c r="A45" t="s">
        <v>954</v>
      </c>
      <c r="B45">
        <v>44</v>
      </c>
    </row>
    <row r="46" spans="1:2" x14ac:dyDescent="0.3">
      <c r="A46" t="s">
        <v>953</v>
      </c>
      <c r="B46">
        <v>45</v>
      </c>
    </row>
    <row r="47" spans="1:2" x14ac:dyDescent="0.3">
      <c r="A47" t="s">
        <v>952</v>
      </c>
      <c r="B47">
        <v>46</v>
      </c>
    </row>
    <row r="48" spans="1:2" x14ac:dyDescent="0.3">
      <c r="A48" t="s">
        <v>951</v>
      </c>
      <c r="B48">
        <v>47</v>
      </c>
    </row>
    <row r="49" spans="1:2" x14ac:dyDescent="0.3">
      <c r="A49" t="s">
        <v>950</v>
      </c>
      <c r="B49">
        <v>48</v>
      </c>
    </row>
    <row r="50" spans="1:2" x14ac:dyDescent="0.3">
      <c r="A50" t="s">
        <v>949</v>
      </c>
      <c r="B50">
        <v>49</v>
      </c>
    </row>
    <row r="51" spans="1:2" x14ac:dyDescent="0.3">
      <c r="A51" t="s">
        <v>948</v>
      </c>
      <c r="B51">
        <v>50</v>
      </c>
    </row>
    <row r="52" spans="1:2" x14ac:dyDescent="0.3">
      <c r="A52" t="s">
        <v>947</v>
      </c>
      <c r="B52">
        <v>51</v>
      </c>
    </row>
    <row r="53" spans="1:2" x14ac:dyDescent="0.3">
      <c r="A53" t="s">
        <v>946</v>
      </c>
      <c r="B53">
        <v>52</v>
      </c>
    </row>
    <row r="54" spans="1:2" x14ac:dyDescent="0.3">
      <c r="A54" t="s">
        <v>945</v>
      </c>
      <c r="B54">
        <v>53</v>
      </c>
    </row>
    <row r="55" spans="1:2" x14ac:dyDescent="0.3">
      <c r="A55" t="s">
        <v>944</v>
      </c>
      <c r="B55">
        <v>54</v>
      </c>
    </row>
    <row r="56" spans="1:2" x14ac:dyDescent="0.3">
      <c r="A56" t="s">
        <v>943</v>
      </c>
      <c r="B56">
        <v>55</v>
      </c>
    </row>
    <row r="57" spans="1:2" x14ac:dyDescent="0.3">
      <c r="A57" t="s">
        <v>942</v>
      </c>
      <c r="B57">
        <v>56</v>
      </c>
    </row>
    <row r="58" spans="1:2" x14ac:dyDescent="0.3">
      <c r="A58" t="s">
        <v>941</v>
      </c>
      <c r="B58">
        <v>57</v>
      </c>
    </row>
    <row r="59" spans="1:2" x14ac:dyDescent="0.3">
      <c r="A59" t="s">
        <v>940</v>
      </c>
      <c r="B59">
        <v>58</v>
      </c>
    </row>
    <row r="60" spans="1:2" x14ac:dyDescent="0.3">
      <c r="A60" t="s">
        <v>939</v>
      </c>
      <c r="B60">
        <v>59</v>
      </c>
    </row>
    <row r="61" spans="1:2" x14ac:dyDescent="0.3">
      <c r="A61" t="s">
        <v>938</v>
      </c>
      <c r="B61">
        <v>60</v>
      </c>
    </row>
    <row r="62" spans="1:2" x14ac:dyDescent="0.3">
      <c r="A62" t="s">
        <v>937</v>
      </c>
      <c r="B62">
        <v>61</v>
      </c>
    </row>
    <row r="63" spans="1:2" x14ac:dyDescent="0.3">
      <c r="A63" t="s">
        <v>936</v>
      </c>
      <c r="B63">
        <v>62</v>
      </c>
    </row>
    <row r="64" spans="1:2" x14ac:dyDescent="0.3">
      <c r="A64" t="s">
        <v>935</v>
      </c>
      <c r="B64">
        <v>63</v>
      </c>
    </row>
    <row r="65" spans="1:2" x14ac:dyDescent="0.3">
      <c r="A65" t="s">
        <v>934</v>
      </c>
      <c r="B65">
        <v>64</v>
      </c>
    </row>
    <row r="66" spans="1:2" x14ac:dyDescent="0.3">
      <c r="A66" t="s">
        <v>933</v>
      </c>
      <c r="B66">
        <v>65</v>
      </c>
    </row>
    <row r="67" spans="1:2" x14ac:dyDescent="0.3">
      <c r="A67" t="s">
        <v>932</v>
      </c>
      <c r="B67">
        <v>66</v>
      </c>
    </row>
    <row r="68" spans="1:2" x14ac:dyDescent="0.3">
      <c r="A68" t="s">
        <v>931</v>
      </c>
      <c r="B68">
        <v>67</v>
      </c>
    </row>
    <row r="69" spans="1:2" x14ac:dyDescent="0.3">
      <c r="A69" t="s">
        <v>930</v>
      </c>
      <c r="B69">
        <v>68</v>
      </c>
    </row>
    <row r="70" spans="1:2" x14ac:dyDescent="0.3">
      <c r="A70" t="s">
        <v>929</v>
      </c>
      <c r="B70">
        <v>69</v>
      </c>
    </row>
    <row r="71" spans="1:2" x14ac:dyDescent="0.3">
      <c r="A71" t="s">
        <v>928</v>
      </c>
      <c r="B71">
        <v>70</v>
      </c>
    </row>
    <row r="72" spans="1:2" x14ac:dyDescent="0.3">
      <c r="A72" t="s">
        <v>927</v>
      </c>
      <c r="B72">
        <v>71</v>
      </c>
    </row>
    <row r="73" spans="1:2" x14ac:dyDescent="0.3">
      <c r="A73" t="s">
        <v>926</v>
      </c>
      <c r="B73">
        <v>72</v>
      </c>
    </row>
    <row r="74" spans="1:2" x14ac:dyDescent="0.3">
      <c r="A74" t="s">
        <v>925</v>
      </c>
      <c r="B74">
        <v>73</v>
      </c>
    </row>
    <row r="75" spans="1:2" x14ac:dyDescent="0.3">
      <c r="A75" t="s">
        <v>924</v>
      </c>
      <c r="B75">
        <v>74</v>
      </c>
    </row>
    <row r="76" spans="1:2" x14ac:dyDescent="0.3">
      <c r="A76" t="s">
        <v>923</v>
      </c>
      <c r="B76">
        <v>75</v>
      </c>
    </row>
    <row r="77" spans="1:2" x14ac:dyDescent="0.3">
      <c r="A77" t="s">
        <v>922</v>
      </c>
      <c r="B77">
        <v>76</v>
      </c>
    </row>
    <row r="78" spans="1:2" x14ac:dyDescent="0.3">
      <c r="A78" t="s">
        <v>921</v>
      </c>
      <c r="B78">
        <v>77</v>
      </c>
    </row>
    <row r="79" spans="1:2" x14ac:dyDescent="0.3">
      <c r="A79" t="s">
        <v>920</v>
      </c>
      <c r="B79">
        <v>78</v>
      </c>
    </row>
    <row r="80" spans="1:2" x14ac:dyDescent="0.3">
      <c r="A80" t="s">
        <v>919</v>
      </c>
      <c r="B80">
        <v>79</v>
      </c>
    </row>
    <row r="81" spans="1:2" x14ac:dyDescent="0.3">
      <c r="A81" t="s">
        <v>918</v>
      </c>
      <c r="B81">
        <v>80</v>
      </c>
    </row>
    <row r="82" spans="1:2" x14ac:dyDescent="0.3">
      <c r="A82" t="s">
        <v>917</v>
      </c>
      <c r="B82">
        <v>81</v>
      </c>
    </row>
    <row r="83" spans="1:2" x14ac:dyDescent="0.3">
      <c r="A83" t="s">
        <v>916</v>
      </c>
      <c r="B83">
        <v>82</v>
      </c>
    </row>
    <row r="84" spans="1:2" x14ac:dyDescent="0.3">
      <c r="A84" t="s">
        <v>915</v>
      </c>
      <c r="B84">
        <v>83</v>
      </c>
    </row>
    <row r="85" spans="1:2" x14ac:dyDescent="0.3">
      <c r="A85" t="s">
        <v>914</v>
      </c>
      <c r="B85">
        <v>84</v>
      </c>
    </row>
    <row r="86" spans="1:2" x14ac:dyDescent="0.3">
      <c r="A86" t="s">
        <v>913</v>
      </c>
      <c r="B86">
        <v>85</v>
      </c>
    </row>
    <row r="87" spans="1:2" x14ac:dyDescent="0.3">
      <c r="A87" t="s">
        <v>912</v>
      </c>
      <c r="B87">
        <v>86</v>
      </c>
    </row>
    <row r="88" spans="1:2" x14ac:dyDescent="0.3">
      <c r="A88" t="s">
        <v>911</v>
      </c>
      <c r="B88">
        <v>87</v>
      </c>
    </row>
    <row r="89" spans="1:2" x14ac:dyDescent="0.3">
      <c r="A89" t="s">
        <v>910</v>
      </c>
      <c r="B89">
        <v>88</v>
      </c>
    </row>
    <row r="90" spans="1:2" x14ac:dyDescent="0.3">
      <c r="A90" t="s">
        <v>909</v>
      </c>
      <c r="B90">
        <v>89</v>
      </c>
    </row>
    <row r="91" spans="1:2" x14ac:dyDescent="0.3">
      <c r="A91" t="s">
        <v>908</v>
      </c>
      <c r="B91">
        <v>90</v>
      </c>
    </row>
    <row r="92" spans="1:2" x14ac:dyDescent="0.3">
      <c r="A92" t="s">
        <v>907</v>
      </c>
      <c r="B92">
        <v>91</v>
      </c>
    </row>
    <row r="93" spans="1:2" x14ac:dyDescent="0.3">
      <c r="A93" t="s">
        <v>906</v>
      </c>
      <c r="B93">
        <v>92</v>
      </c>
    </row>
    <row r="94" spans="1:2" x14ac:dyDescent="0.3">
      <c r="A94" t="s">
        <v>905</v>
      </c>
      <c r="B94">
        <v>93</v>
      </c>
    </row>
    <row r="95" spans="1:2" x14ac:dyDescent="0.3">
      <c r="A95" t="s">
        <v>904</v>
      </c>
      <c r="B95">
        <v>94</v>
      </c>
    </row>
    <row r="96" spans="1:2" x14ac:dyDescent="0.3">
      <c r="A96" t="s">
        <v>903</v>
      </c>
      <c r="B96">
        <v>95</v>
      </c>
    </row>
    <row r="97" spans="1:2" x14ac:dyDescent="0.3">
      <c r="A97" t="s">
        <v>902</v>
      </c>
      <c r="B97">
        <v>96</v>
      </c>
    </row>
    <row r="98" spans="1:2" x14ac:dyDescent="0.3">
      <c r="A98" t="s">
        <v>901</v>
      </c>
      <c r="B98">
        <v>97</v>
      </c>
    </row>
    <row r="99" spans="1:2" x14ac:dyDescent="0.3">
      <c r="A99" t="s">
        <v>900</v>
      </c>
      <c r="B99">
        <v>98</v>
      </c>
    </row>
    <row r="100" spans="1:2" x14ac:dyDescent="0.3">
      <c r="A100" t="s">
        <v>899</v>
      </c>
      <c r="B100">
        <v>99</v>
      </c>
    </row>
    <row r="101" spans="1:2" x14ac:dyDescent="0.3">
      <c r="A101" t="s">
        <v>898</v>
      </c>
      <c r="B101">
        <v>100</v>
      </c>
    </row>
    <row r="102" spans="1:2" x14ac:dyDescent="0.3">
      <c r="A102" t="s">
        <v>897</v>
      </c>
      <c r="B102">
        <v>101</v>
      </c>
    </row>
    <row r="103" spans="1:2" x14ac:dyDescent="0.3">
      <c r="A103" t="s">
        <v>896</v>
      </c>
      <c r="B103">
        <v>102</v>
      </c>
    </row>
    <row r="104" spans="1:2" x14ac:dyDescent="0.3">
      <c r="A104" t="s">
        <v>895</v>
      </c>
      <c r="B104">
        <v>103</v>
      </c>
    </row>
    <row r="105" spans="1:2" x14ac:dyDescent="0.3">
      <c r="A105" t="s">
        <v>894</v>
      </c>
      <c r="B105">
        <v>104</v>
      </c>
    </row>
    <row r="106" spans="1:2" x14ac:dyDescent="0.3">
      <c r="A106" t="s">
        <v>893</v>
      </c>
      <c r="B106">
        <v>105</v>
      </c>
    </row>
    <row r="107" spans="1:2" x14ac:dyDescent="0.3">
      <c r="A107" t="s">
        <v>892</v>
      </c>
      <c r="B107">
        <v>106</v>
      </c>
    </row>
    <row r="108" spans="1:2" x14ac:dyDescent="0.3">
      <c r="A108" t="s">
        <v>891</v>
      </c>
      <c r="B108">
        <v>107</v>
      </c>
    </row>
    <row r="109" spans="1:2" x14ac:dyDescent="0.3">
      <c r="A109" t="s">
        <v>890</v>
      </c>
      <c r="B109">
        <v>108</v>
      </c>
    </row>
    <row r="110" spans="1:2" x14ac:dyDescent="0.3">
      <c r="A110" t="s">
        <v>889</v>
      </c>
      <c r="B110">
        <v>109</v>
      </c>
    </row>
    <row r="111" spans="1:2" x14ac:dyDescent="0.3">
      <c r="A111" t="s">
        <v>888</v>
      </c>
      <c r="B111">
        <v>110</v>
      </c>
    </row>
    <row r="112" spans="1:2" x14ac:dyDescent="0.3">
      <c r="A112" t="s">
        <v>887</v>
      </c>
      <c r="B112">
        <v>111</v>
      </c>
    </row>
    <row r="113" spans="1:2" x14ac:dyDescent="0.3">
      <c r="A113" t="s">
        <v>886</v>
      </c>
      <c r="B113">
        <v>112</v>
      </c>
    </row>
    <row r="114" spans="1:2" x14ac:dyDescent="0.3">
      <c r="A114" t="s">
        <v>885</v>
      </c>
      <c r="B114">
        <v>113</v>
      </c>
    </row>
    <row r="115" spans="1:2" x14ac:dyDescent="0.3">
      <c r="A115" t="s">
        <v>884</v>
      </c>
      <c r="B115">
        <v>114</v>
      </c>
    </row>
    <row r="116" spans="1:2" x14ac:dyDescent="0.3">
      <c r="A116" t="s">
        <v>883</v>
      </c>
      <c r="B116">
        <v>115</v>
      </c>
    </row>
    <row r="117" spans="1:2" x14ac:dyDescent="0.3">
      <c r="A117" t="s">
        <v>882</v>
      </c>
      <c r="B117">
        <v>116</v>
      </c>
    </row>
    <row r="118" spans="1:2" x14ac:dyDescent="0.3">
      <c r="A118" t="s">
        <v>881</v>
      </c>
      <c r="B118">
        <v>117</v>
      </c>
    </row>
    <row r="119" spans="1:2" x14ac:dyDescent="0.3">
      <c r="A119" t="s">
        <v>880</v>
      </c>
      <c r="B119">
        <v>118</v>
      </c>
    </row>
    <row r="120" spans="1:2" x14ac:dyDescent="0.3">
      <c r="A120" t="s">
        <v>879</v>
      </c>
      <c r="B120">
        <v>119</v>
      </c>
    </row>
    <row r="121" spans="1:2" x14ac:dyDescent="0.3">
      <c r="A121" t="s">
        <v>878</v>
      </c>
      <c r="B121">
        <v>120</v>
      </c>
    </row>
    <row r="122" spans="1:2" x14ac:dyDescent="0.3">
      <c r="A122" t="s">
        <v>877</v>
      </c>
      <c r="B122">
        <v>121</v>
      </c>
    </row>
    <row r="123" spans="1:2" x14ac:dyDescent="0.3">
      <c r="A123" t="s">
        <v>876</v>
      </c>
      <c r="B123">
        <v>122</v>
      </c>
    </row>
    <row r="124" spans="1:2" x14ac:dyDescent="0.3">
      <c r="A124" t="s">
        <v>875</v>
      </c>
      <c r="B124">
        <v>123</v>
      </c>
    </row>
    <row r="125" spans="1:2" x14ac:dyDescent="0.3">
      <c r="A125" t="s">
        <v>874</v>
      </c>
      <c r="B125">
        <v>124</v>
      </c>
    </row>
    <row r="126" spans="1:2" x14ac:dyDescent="0.3">
      <c r="A126" t="s">
        <v>873</v>
      </c>
      <c r="B126">
        <v>125</v>
      </c>
    </row>
    <row r="127" spans="1:2" x14ac:dyDescent="0.3">
      <c r="A127" t="s">
        <v>872</v>
      </c>
      <c r="B127">
        <v>126</v>
      </c>
    </row>
    <row r="128" spans="1:2" x14ac:dyDescent="0.3">
      <c r="A128" t="s">
        <v>871</v>
      </c>
      <c r="B128">
        <v>127</v>
      </c>
    </row>
    <row r="129" spans="1:2" x14ac:dyDescent="0.3">
      <c r="A129" t="s">
        <v>870</v>
      </c>
      <c r="B129">
        <v>128</v>
      </c>
    </row>
    <row r="130" spans="1:2" x14ac:dyDescent="0.3">
      <c r="A130" t="s">
        <v>869</v>
      </c>
      <c r="B130">
        <v>129</v>
      </c>
    </row>
    <row r="131" spans="1:2" x14ac:dyDescent="0.3">
      <c r="A131" t="s">
        <v>868</v>
      </c>
      <c r="B131">
        <v>130</v>
      </c>
    </row>
    <row r="132" spans="1:2" x14ac:dyDescent="0.3">
      <c r="A132" t="s">
        <v>867</v>
      </c>
      <c r="B132">
        <v>131</v>
      </c>
    </row>
    <row r="133" spans="1:2" x14ac:dyDescent="0.3">
      <c r="A133" t="s">
        <v>866</v>
      </c>
      <c r="B133">
        <v>132</v>
      </c>
    </row>
    <row r="134" spans="1:2" x14ac:dyDescent="0.3">
      <c r="A134" t="s">
        <v>865</v>
      </c>
      <c r="B134">
        <v>133</v>
      </c>
    </row>
    <row r="135" spans="1:2" x14ac:dyDescent="0.3">
      <c r="A135" t="s">
        <v>864</v>
      </c>
      <c r="B135">
        <v>134</v>
      </c>
    </row>
    <row r="136" spans="1:2" x14ac:dyDescent="0.3">
      <c r="A136" t="s">
        <v>863</v>
      </c>
      <c r="B136">
        <v>135</v>
      </c>
    </row>
    <row r="137" spans="1:2" x14ac:dyDescent="0.3">
      <c r="A137" t="s">
        <v>862</v>
      </c>
      <c r="B137">
        <v>136</v>
      </c>
    </row>
    <row r="138" spans="1:2" x14ac:dyDescent="0.3">
      <c r="A138" t="s">
        <v>861</v>
      </c>
      <c r="B138">
        <v>137</v>
      </c>
    </row>
    <row r="139" spans="1:2" x14ac:dyDescent="0.3">
      <c r="A139" t="s">
        <v>860</v>
      </c>
      <c r="B139">
        <v>138</v>
      </c>
    </row>
    <row r="140" spans="1:2" x14ac:dyDescent="0.3">
      <c r="A140" t="s">
        <v>859</v>
      </c>
      <c r="B140">
        <v>139</v>
      </c>
    </row>
    <row r="141" spans="1:2" x14ac:dyDescent="0.3">
      <c r="A141" t="s">
        <v>858</v>
      </c>
      <c r="B141">
        <v>140</v>
      </c>
    </row>
    <row r="142" spans="1:2" x14ac:dyDescent="0.3">
      <c r="A142" t="s">
        <v>857</v>
      </c>
      <c r="B142">
        <v>141</v>
      </c>
    </row>
    <row r="143" spans="1:2" x14ac:dyDescent="0.3">
      <c r="A143" t="s">
        <v>856</v>
      </c>
      <c r="B143">
        <v>142</v>
      </c>
    </row>
    <row r="144" spans="1:2" x14ac:dyDescent="0.3">
      <c r="A144" t="s">
        <v>855</v>
      </c>
      <c r="B144">
        <v>143</v>
      </c>
    </row>
    <row r="145" spans="1:2" x14ac:dyDescent="0.3">
      <c r="A145" t="s">
        <v>854</v>
      </c>
      <c r="B145">
        <v>144</v>
      </c>
    </row>
    <row r="146" spans="1:2" x14ac:dyDescent="0.3">
      <c r="A146" t="s">
        <v>853</v>
      </c>
      <c r="B146">
        <v>145</v>
      </c>
    </row>
    <row r="147" spans="1:2" x14ac:dyDescent="0.3">
      <c r="A147" t="s">
        <v>852</v>
      </c>
      <c r="B147">
        <v>146</v>
      </c>
    </row>
    <row r="148" spans="1:2" x14ac:dyDescent="0.3">
      <c r="A148" t="s">
        <v>851</v>
      </c>
      <c r="B148">
        <v>147</v>
      </c>
    </row>
    <row r="149" spans="1:2" x14ac:dyDescent="0.3">
      <c r="A149" t="s">
        <v>850</v>
      </c>
      <c r="B149">
        <v>148</v>
      </c>
    </row>
    <row r="150" spans="1:2" x14ac:dyDescent="0.3">
      <c r="A150" t="s">
        <v>849</v>
      </c>
      <c r="B150">
        <v>149</v>
      </c>
    </row>
    <row r="151" spans="1:2" x14ac:dyDescent="0.3">
      <c r="A151" t="s">
        <v>848</v>
      </c>
      <c r="B151">
        <v>150</v>
      </c>
    </row>
    <row r="152" spans="1:2" x14ac:dyDescent="0.3">
      <c r="A152" t="s">
        <v>847</v>
      </c>
      <c r="B152">
        <v>151</v>
      </c>
    </row>
    <row r="153" spans="1:2" x14ac:dyDescent="0.3">
      <c r="A153" t="s">
        <v>846</v>
      </c>
      <c r="B153">
        <v>152</v>
      </c>
    </row>
    <row r="154" spans="1:2" x14ac:dyDescent="0.3">
      <c r="A154" t="s">
        <v>845</v>
      </c>
      <c r="B154">
        <v>153</v>
      </c>
    </row>
    <row r="155" spans="1:2" x14ac:dyDescent="0.3">
      <c r="A155" t="s">
        <v>844</v>
      </c>
      <c r="B155">
        <v>154</v>
      </c>
    </row>
    <row r="156" spans="1:2" x14ac:dyDescent="0.3">
      <c r="A156" t="s">
        <v>843</v>
      </c>
      <c r="B156">
        <v>155</v>
      </c>
    </row>
    <row r="157" spans="1:2" x14ac:dyDescent="0.3">
      <c r="A157" t="s">
        <v>842</v>
      </c>
      <c r="B157">
        <v>156</v>
      </c>
    </row>
    <row r="158" spans="1:2" x14ac:dyDescent="0.3">
      <c r="A158" t="s">
        <v>841</v>
      </c>
      <c r="B158">
        <v>157</v>
      </c>
    </row>
    <row r="159" spans="1:2" x14ac:dyDescent="0.3">
      <c r="A159" t="s">
        <v>840</v>
      </c>
      <c r="B159">
        <v>158</v>
      </c>
    </row>
    <row r="160" spans="1:2" x14ac:dyDescent="0.3">
      <c r="A160" t="s">
        <v>839</v>
      </c>
      <c r="B160">
        <v>159</v>
      </c>
    </row>
    <row r="161" spans="1:2" x14ac:dyDescent="0.3">
      <c r="A161" t="s">
        <v>838</v>
      </c>
      <c r="B161">
        <v>160</v>
      </c>
    </row>
    <row r="162" spans="1:2" x14ac:dyDescent="0.3">
      <c r="A162" t="s">
        <v>837</v>
      </c>
      <c r="B162">
        <v>161</v>
      </c>
    </row>
    <row r="163" spans="1:2" x14ac:dyDescent="0.3">
      <c r="A163" t="s">
        <v>836</v>
      </c>
      <c r="B163">
        <v>162</v>
      </c>
    </row>
    <row r="164" spans="1:2" x14ac:dyDescent="0.3">
      <c r="A164" t="s">
        <v>835</v>
      </c>
      <c r="B164">
        <v>163</v>
      </c>
    </row>
    <row r="165" spans="1:2" x14ac:dyDescent="0.3">
      <c r="A165" t="s">
        <v>834</v>
      </c>
      <c r="B165">
        <v>164</v>
      </c>
    </row>
    <row r="166" spans="1:2" x14ac:dyDescent="0.3">
      <c r="A166" t="s">
        <v>833</v>
      </c>
      <c r="B166">
        <v>165</v>
      </c>
    </row>
    <row r="167" spans="1:2" x14ac:dyDescent="0.3">
      <c r="A167" t="s">
        <v>832</v>
      </c>
      <c r="B167">
        <v>166</v>
      </c>
    </row>
    <row r="168" spans="1:2" x14ac:dyDescent="0.3">
      <c r="A168" t="s">
        <v>831</v>
      </c>
      <c r="B168">
        <v>167</v>
      </c>
    </row>
    <row r="169" spans="1:2" x14ac:dyDescent="0.3">
      <c r="A169" t="s">
        <v>830</v>
      </c>
      <c r="B169">
        <v>168</v>
      </c>
    </row>
    <row r="170" spans="1:2" x14ac:dyDescent="0.3">
      <c r="A170" t="s">
        <v>829</v>
      </c>
      <c r="B170">
        <v>169</v>
      </c>
    </row>
    <row r="171" spans="1:2" x14ac:dyDescent="0.3">
      <c r="A171" t="s">
        <v>828</v>
      </c>
      <c r="B171">
        <v>170</v>
      </c>
    </row>
    <row r="172" spans="1:2" x14ac:dyDescent="0.3">
      <c r="A172" t="s">
        <v>827</v>
      </c>
      <c r="B172">
        <v>171</v>
      </c>
    </row>
    <row r="173" spans="1:2" x14ac:dyDescent="0.3">
      <c r="A173" t="s">
        <v>826</v>
      </c>
      <c r="B173">
        <v>172</v>
      </c>
    </row>
    <row r="174" spans="1:2" x14ac:dyDescent="0.3">
      <c r="A174" t="s">
        <v>825</v>
      </c>
      <c r="B174">
        <v>173</v>
      </c>
    </row>
    <row r="175" spans="1:2" x14ac:dyDescent="0.3">
      <c r="A175" t="s">
        <v>824</v>
      </c>
      <c r="B175">
        <v>174</v>
      </c>
    </row>
    <row r="176" spans="1:2" x14ac:dyDescent="0.3">
      <c r="A176" t="s">
        <v>823</v>
      </c>
      <c r="B176">
        <v>175</v>
      </c>
    </row>
    <row r="177" spans="1:2" x14ac:dyDescent="0.3">
      <c r="A177" t="s">
        <v>822</v>
      </c>
      <c r="B177">
        <v>176</v>
      </c>
    </row>
    <row r="178" spans="1:2" x14ac:dyDescent="0.3">
      <c r="A178" t="s">
        <v>821</v>
      </c>
      <c r="B178">
        <v>177</v>
      </c>
    </row>
    <row r="179" spans="1:2" x14ac:dyDescent="0.3">
      <c r="A179" t="s">
        <v>820</v>
      </c>
      <c r="B179">
        <v>178</v>
      </c>
    </row>
    <row r="180" spans="1:2" x14ac:dyDescent="0.3">
      <c r="A180" t="s">
        <v>819</v>
      </c>
      <c r="B180">
        <v>179</v>
      </c>
    </row>
    <row r="181" spans="1:2" x14ac:dyDescent="0.3">
      <c r="A181" t="s">
        <v>818</v>
      </c>
      <c r="B181">
        <v>180</v>
      </c>
    </row>
    <row r="182" spans="1:2" x14ac:dyDescent="0.3">
      <c r="A182" t="s">
        <v>817</v>
      </c>
      <c r="B182">
        <v>181</v>
      </c>
    </row>
    <row r="183" spans="1:2" x14ac:dyDescent="0.3">
      <c r="A183" t="s">
        <v>816</v>
      </c>
      <c r="B183">
        <v>182</v>
      </c>
    </row>
    <row r="184" spans="1:2" x14ac:dyDescent="0.3">
      <c r="A184" t="s">
        <v>815</v>
      </c>
      <c r="B184">
        <v>183</v>
      </c>
    </row>
    <row r="185" spans="1:2" x14ac:dyDescent="0.3">
      <c r="A185" t="s">
        <v>814</v>
      </c>
      <c r="B185">
        <v>184</v>
      </c>
    </row>
    <row r="186" spans="1:2" x14ac:dyDescent="0.3">
      <c r="A186" t="s">
        <v>813</v>
      </c>
      <c r="B186">
        <v>185</v>
      </c>
    </row>
    <row r="187" spans="1:2" x14ac:dyDescent="0.3">
      <c r="A187" t="s">
        <v>812</v>
      </c>
      <c r="B187">
        <v>186</v>
      </c>
    </row>
    <row r="188" spans="1:2" x14ac:dyDescent="0.3">
      <c r="A188" t="s">
        <v>811</v>
      </c>
      <c r="B188">
        <v>187</v>
      </c>
    </row>
    <row r="189" spans="1:2" x14ac:dyDescent="0.3">
      <c r="A189" t="s">
        <v>810</v>
      </c>
      <c r="B189">
        <v>188</v>
      </c>
    </row>
    <row r="190" spans="1:2" x14ac:dyDescent="0.3">
      <c r="A190" t="s">
        <v>809</v>
      </c>
      <c r="B190">
        <v>189</v>
      </c>
    </row>
    <row r="191" spans="1:2" x14ac:dyDescent="0.3">
      <c r="A191" t="s">
        <v>808</v>
      </c>
      <c r="B191">
        <v>190</v>
      </c>
    </row>
    <row r="192" spans="1:2" x14ac:dyDescent="0.3">
      <c r="A192" t="s">
        <v>807</v>
      </c>
      <c r="B192">
        <v>191</v>
      </c>
    </row>
    <row r="193" spans="1:2" x14ac:dyDescent="0.3">
      <c r="A193" t="s">
        <v>806</v>
      </c>
      <c r="B193">
        <v>192</v>
      </c>
    </row>
    <row r="194" spans="1:2" x14ac:dyDescent="0.3">
      <c r="A194" t="s">
        <v>805</v>
      </c>
      <c r="B194">
        <v>193</v>
      </c>
    </row>
    <row r="195" spans="1:2" x14ac:dyDescent="0.3">
      <c r="A195" t="s">
        <v>804</v>
      </c>
      <c r="B195">
        <v>194</v>
      </c>
    </row>
    <row r="196" spans="1:2" x14ac:dyDescent="0.3">
      <c r="A196" t="s">
        <v>803</v>
      </c>
      <c r="B196">
        <v>195</v>
      </c>
    </row>
    <row r="197" spans="1:2" x14ac:dyDescent="0.3">
      <c r="A197" t="s">
        <v>802</v>
      </c>
      <c r="B197">
        <v>196</v>
      </c>
    </row>
    <row r="198" spans="1:2" x14ac:dyDescent="0.3">
      <c r="A198" t="s">
        <v>801</v>
      </c>
      <c r="B198">
        <v>197</v>
      </c>
    </row>
    <row r="199" spans="1:2" x14ac:dyDescent="0.3">
      <c r="A199" t="s">
        <v>800</v>
      </c>
      <c r="B199">
        <v>198</v>
      </c>
    </row>
    <row r="200" spans="1:2" x14ac:dyDescent="0.3">
      <c r="A200" t="s">
        <v>799</v>
      </c>
      <c r="B200">
        <v>199</v>
      </c>
    </row>
    <row r="201" spans="1:2" x14ac:dyDescent="0.3">
      <c r="A201" t="s">
        <v>798</v>
      </c>
      <c r="B201">
        <v>200</v>
      </c>
    </row>
    <row r="202" spans="1:2" x14ac:dyDescent="0.3">
      <c r="A202" t="s">
        <v>797</v>
      </c>
      <c r="B202">
        <v>201</v>
      </c>
    </row>
    <row r="203" spans="1:2" x14ac:dyDescent="0.3">
      <c r="A203" t="s">
        <v>796</v>
      </c>
      <c r="B203">
        <v>202</v>
      </c>
    </row>
    <row r="204" spans="1:2" x14ac:dyDescent="0.3">
      <c r="A204" t="s">
        <v>795</v>
      </c>
      <c r="B204">
        <v>203</v>
      </c>
    </row>
    <row r="205" spans="1:2" x14ac:dyDescent="0.3">
      <c r="A205" t="s">
        <v>794</v>
      </c>
      <c r="B205">
        <v>204</v>
      </c>
    </row>
    <row r="206" spans="1:2" x14ac:dyDescent="0.3">
      <c r="A206" t="s">
        <v>793</v>
      </c>
      <c r="B206">
        <v>205</v>
      </c>
    </row>
    <row r="207" spans="1:2" x14ac:dyDescent="0.3">
      <c r="A207" t="s">
        <v>792</v>
      </c>
      <c r="B207">
        <v>206</v>
      </c>
    </row>
    <row r="208" spans="1:2" x14ac:dyDescent="0.3">
      <c r="A208" t="s">
        <v>791</v>
      </c>
      <c r="B208">
        <v>207</v>
      </c>
    </row>
    <row r="209" spans="1:2" x14ac:dyDescent="0.3">
      <c r="A209" t="s">
        <v>790</v>
      </c>
      <c r="B209">
        <v>208</v>
      </c>
    </row>
    <row r="210" spans="1:2" x14ac:dyDescent="0.3">
      <c r="A210" t="s">
        <v>789</v>
      </c>
      <c r="B210">
        <v>209</v>
      </c>
    </row>
    <row r="211" spans="1:2" x14ac:dyDescent="0.3">
      <c r="A211" t="s">
        <v>788</v>
      </c>
      <c r="B211">
        <v>210</v>
      </c>
    </row>
    <row r="212" spans="1:2" x14ac:dyDescent="0.3">
      <c r="A212" t="s">
        <v>787</v>
      </c>
      <c r="B212">
        <v>211</v>
      </c>
    </row>
    <row r="213" spans="1:2" x14ac:dyDescent="0.3">
      <c r="A213" t="s">
        <v>786</v>
      </c>
      <c r="B213">
        <v>212</v>
      </c>
    </row>
    <row r="214" spans="1:2" x14ac:dyDescent="0.3">
      <c r="A214" t="s">
        <v>785</v>
      </c>
      <c r="B214">
        <v>213</v>
      </c>
    </row>
    <row r="215" spans="1:2" x14ac:dyDescent="0.3">
      <c r="A215" t="s">
        <v>784</v>
      </c>
      <c r="B215">
        <v>214</v>
      </c>
    </row>
    <row r="216" spans="1:2" x14ac:dyDescent="0.3">
      <c r="A216" t="s">
        <v>783</v>
      </c>
      <c r="B216">
        <v>215</v>
      </c>
    </row>
    <row r="217" spans="1:2" x14ac:dyDescent="0.3">
      <c r="A217" t="s">
        <v>782</v>
      </c>
      <c r="B217">
        <v>216</v>
      </c>
    </row>
    <row r="218" spans="1:2" x14ac:dyDescent="0.3">
      <c r="A218" t="s">
        <v>781</v>
      </c>
      <c r="B218">
        <v>217</v>
      </c>
    </row>
    <row r="219" spans="1:2" x14ac:dyDescent="0.3">
      <c r="A219" t="s">
        <v>780</v>
      </c>
      <c r="B219">
        <v>218</v>
      </c>
    </row>
    <row r="220" spans="1:2" x14ac:dyDescent="0.3">
      <c r="A220" t="s">
        <v>779</v>
      </c>
      <c r="B220">
        <v>219</v>
      </c>
    </row>
    <row r="221" spans="1:2" x14ac:dyDescent="0.3">
      <c r="A221" t="s">
        <v>778</v>
      </c>
      <c r="B221">
        <v>220</v>
      </c>
    </row>
    <row r="222" spans="1:2" x14ac:dyDescent="0.3">
      <c r="A222" t="s">
        <v>777</v>
      </c>
      <c r="B222">
        <v>221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9B17-C874-4552-90FC-A1BA9F2D02AA}">
  <dimension ref="A1:I94"/>
  <sheetViews>
    <sheetView topLeftCell="A15" workbookViewId="0">
      <selection activeCell="K36" sqref="K36"/>
    </sheetView>
  </sheetViews>
  <sheetFormatPr baseColWidth="10" defaultRowHeight="14.4" x14ac:dyDescent="0.3"/>
  <sheetData>
    <row r="1" spans="1:9" x14ac:dyDescent="0.3">
      <c r="A1" t="s">
        <v>1015</v>
      </c>
      <c r="B1" t="s">
        <v>1015</v>
      </c>
      <c r="C1" t="s">
        <v>1016</v>
      </c>
      <c r="D1" t="s">
        <v>1016</v>
      </c>
      <c r="E1" t="s">
        <v>1017</v>
      </c>
      <c r="F1" t="s">
        <v>1017</v>
      </c>
      <c r="G1" t="s">
        <v>1017</v>
      </c>
      <c r="H1" t="s">
        <v>1248</v>
      </c>
      <c r="I1" t="s">
        <v>1249</v>
      </c>
    </row>
    <row r="2" spans="1:9" x14ac:dyDescent="0.3">
      <c r="A2" t="s">
        <v>0</v>
      </c>
      <c r="B2" t="s">
        <v>1018</v>
      </c>
      <c r="C2" t="s">
        <v>0</v>
      </c>
      <c r="D2" t="s">
        <v>1018</v>
      </c>
      <c r="E2" t="s">
        <v>0</v>
      </c>
      <c r="F2" t="s">
        <v>1018</v>
      </c>
      <c r="G2" t="s">
        <v>1019</v>
      </c>
      <c r="H2" t="s">
        <v>0</v>
      </c>
      <c r="I2" t="s">
        <v>0</v>
      </c>
    </row>
    <row r="3" spans="1:9" ht="15.6" x14ac:dyDescent="0.3">
      <c r="A3" t="s">
        <v>652</v>
      </c>
      <c r="B3" t="s">
        <v>560</v>
      </c>
      <c r="C3" t="s">
        <v>776</v>
      </c>
      <c r="D3" t="s">
        <v>684</v>
      </c>
      <c r="E3" t="s">
        <v>997</v>
      </c>
      <c r="F3" t="s">
        <v>905</v>
      </c>
      <c r="G3" t="s">
        <v>858</v>
      </c>
      <c r="H3" t="s">
        <v>1</v>
      </c>
      <c r="I3" s="76" t="s">
        <v>1</v>
      </c>
    </row>
    <row r="4" spans="1:9" ht="15.6" x14ac:dyDescent="0.3">
      <c r="A4" t="s">
        <v>651</v>
      </c>
      <c r="B4" t="s">
        <v>559</v>
      </c>
      <c r="C4" t="s">
        <v>775</v>
      </c>
      <c r="D4" t="s">
        <v>683</v>
      </c>
      <c r="E4" t="s">
        <v>996</v>
      </c>
      <c r="F4" t="s">
        <v>904</v>
      </c>
      <c r="G4" t="s">
        <v>857</v>
      </c>
      <c r="H4" t="s">
        <v>2</v>
      </c>
      <c r="I4" s="76" t="s">
        <v>2</v>
      </c>
    </row>
    <row r="5" spans="1:9" ht="15.6" x14ac:dyDescent="0.3">
      <c r="A5" t="s">
        <v>650</v>
      </c>
      <c r="B5" t="s">
        <v>558</v>
      </c>
      <c r="C5" t="s">
        <v>774</v>
      </c>
      <c r="D5" t="s">
        <v>682</v>
      </c>
      <c r="E5" t="s">
        <v>995</v>
      </c>
      <c r="F5" t="s">
        <v>903</v>
      </c>
      <c r="G5" t="s">
        <v>856</v>
      </c>
      <c r="H5" t="s">
        <v>3</v>
      </c>
      <c r="I5" s="76" t="s">
        <v>3</v>
      </c>
    </row>
    <row r="6" spans="1:9" ht="15.6" x14ac:dyDescent="0.3">
      <c r="A6" t="s">
        <v>649</v>
      </c>
      <c r="B6" t="s">
        <v>557</v>
      </c>
      <c r="C6" t="s">
        <v>773</v>
      </c>
      <c r="D6" t="s">
        <v>681</v>
      </c>
      <c r="E6" t="s">
        <v>994</v>
      </c>
      <c r="F6" t="s">
        <v>902</v>
      </c>
      <c r="G6" t="s">
        <v>855</v>
      </c>
      <c r="H6" t="s">
        <v>998</v>
      </c>
      <c r="I6" s="76" t="s">
        <v>4</v>
      </c>
    </row>
    <row r="7" spans="1:9" ht="15.6" x14ac:dyDescent="0.3">
      <c r="A7" t="s">
        <v>648</v>
      </c>
      <c r="C7" t="s">
        <v>772</v>
      </c>
      <c r="D7" t="s">
        <v>680</v>
      </c>
      <c r="E7" t="s">
        <v>993</v>
      </c>
      <c r="F7" t="s">
        <v>901</v>
      </c>
      <c r="G7" t="s">
        <v>854</v>
      </c>
      <c r="H7" t="s">
        <v>999</v>
      </c>
      <c r="I7" s="76" t="s">
        <v>5</v>
      </c>
    </row>
    <row r="8" spans="1:9" ht="15.6" x14ac:dyDescent="0.3">
      <c r="A8" t="s">
        <v>647</v>
      </c>
      <c r="C8" t="s">
        <v>771</v>
      </c>
      <c r="D8" t="s">
        <v>679</v>
      </c>
      <c r="E8" t="s">
        <v>992</v>
      </c>
      <c r="F8" t="s">
        <v>900</v>
      </c>
      <c r="G8" t="s">
        <v>853</v>
      </c>
      <c r="H8" t="s">
        <v>4</v>
      </c>
      <c r="I8" s="76" t="s">
        <v>6</v>
      </c>
    </row>
    <row r="9" spans="1:9" ht="15.6" x14ac:dyDescent="0.3">
      <c r="A9" t="s">
        <v>646</v>
      </c>
      <c r="C9" t="s">
        <v>770</v>
      </c>
      <c r="D9" t="s">
        <v>678</v>
      </c>
      <c r="E9" t="s">
        <v>991</v>
      </c>
      <c r="F9" t="s">
        <v>899</v>
      </c>
      <c r="G9" t="s">
        <v>852</v>
      </c>
      <c r="H9" t="s">
        <v>5</v>
      </c>
      <c r="I9" s="76" t="s">
        <v>7</v>
      </c>
    </row>
    <row r="10" spans="1:9" ht="15.6" x14ac:dyDescent="0.3">
      <c r="A10" t="s">
        <v>645</v>
      </c>
      <c r="C10" t="s">
        <v>769</v>
      </c>
      <c r="D10" t="s">
        <v>677</v>
      </c>
      <c r="E10" t="s">
        <v>990</v>
      </c>
      <c r="F10" t="s">
        <v>898</v>
      </c>
      <c r="G10" t="s">
        <v>851</v>
      </c>
      <c r="H10" t="s">
        <v>6</v>
      </c>
      <c r="I10" s="76" t="s">
        <v>8</v>
      </c>
    </row>
    <row r="11" spans="1:9" ht="15.6" x14ac:dyDescent="0.3">
      <c r="A11" t="s">
        <v>644</v>
      </c>
      <c r="C11" t="s">
        <v>768</v>
      </c>
      <c r="D11" t="s">
        <v>676</v>
      </c>
      <c r="E11" t="s">
        <v>989</v>
      </c>
      <c r="F11" t="s">
        <v>897</v>
      </c>
      <c r="G11" t="s">
        <v>850</v>
      </c>
      <c r="H11" t="s">
        <v>7</v>
      </c>
      <c r="I11" s="76" t="s">
        <v>9</v>
      </c>
    </row>
    <row r="12" spans="1:9" ht="15.6" x14ac:dyDescent="0.3">
      <c r="A12" t="s">
        <v>643</v>
      </c>
      <c r="C12" t="s">
        <v>767</v>
      </c>
      <c r="D12" t="s">
        <v>675</v>
      </c>
      <c r="E12" t="s">
        <v>988</v>
      </c>
      <c r="F12" t="s">
        <v>896</v>
      </c>
      <c r="G12" t="s">
        <v>849</v>
      </c>
      <c r="H12" t="s">
        <v>8</v>
      </c>
      <c r="I12" s="76" t="s">
        <v>10</v>
      </c>
    </row>
    <row r="13" spans="1:9" ht="15.6" x14ac:dyDescent="0.3">
      <c r="A13" t="s">
        <v>642</v>
      </c>
      <c r="C13" t="s">
        <v>766</v>
      </c>
      <c r="D13" t="s">
        <v>674</v>
      </c>
      <c r="E13" t="s">
        <v>987</v>
      </c>
      <c r="F13" t="s">
        <v>895</v>
      </c>
      <c r="G13" t="s">
        <v>848</v>
      </c>
      <c r="H13" t="s">
        <v>9</v>
      </c>
      <c r="I13" s="76" t="s">
        <v>550</v>
      </c>
    </row>
    <row r="14" spans="1:9" ht="15.6" x14ac:dyDescent="0.3">
      <c r="A14" t="s">
        <v>641</v>
      </c>
      <c r="C14" t="s">
        <v>765</v>
      </c>
      <c r="D14" t="s">
        <v>673</v>
      </c>
      <c r="E14" t="s">
        <v>986</v>
      </c>
      <c r="F14" t="s">
        <v>894</v>
      </c>
      <c r="G14" t="s">
        <v>847</v>
      </c>
      <c r="H14" t="s">
        <v>10</v>
      </c>
      <c r="I14" s="76" t="s">
        <v>553</v>
      </c>
    </row>
    <row r="15" spans="1:9" ht="15.6" x14ac:dyDescent="0.3">
      <c r="A15" t="s">
        <v>640</v>
      </c>
      <c r="C15" t="s">
        <v>764</v>
      </c>
      <c r="D15" t="s">
        <v>672</v>
      </c>
      <c r="E15" t="s">
        <v>985</v>
      </c>
      <c r="F15" t="s">
        <v>893</v>
      </c>
      <c r="G15" t="s">
        <v>846</v>
      </c>
      <c r="H15" t="s">
        <v>553</v>
      </c>
      <c r="I15" s="76" t="s">
        <v>554</v>
      </c>
    </row>
    <row r="16" spans="1:9" ht="15.6" x14ac:dyDescent="0.3">
      <c r="A16" t="s">
        <v>639</v>
      </c>
      <c r="C16" t="s">
        <v>763</v>
      </c>
      <c r="D16" t="s">
        <v>671</v>
      </c>
      <c r="E16" t="s">
        <v>984</v>
      </c>
      <c r="F16" t="s">
        <v>892</v>
      </c>
      <c r="G16" t="s">
        <v>845</v>
      </c>
      <c r="H16" t="s">
        <v>554</v>
      </c>
      <c r="I16" s="76" t="s">
        <v>552</v>
      </c>
    </row>
    <row r="17" spans="1:9" ht="15.6" x14ac:dyDescent="0.3">
      <c r="A17" t="s">
        <v>638</v>
      </c>
      <c r="C17" t="s">
        <v>762</v>
      </c>
      <c r="D17" t="s">
        <v>670</v>
      </c>
      <c r="E17" t="s">
        <v>983</v>
      </c>
      <c r="F17" t="s">
        <v>891</v>
      </c>
      <c r="G17" t="s">
        <v>844</v>
      </c>
      <c r="H17" t="s">
        <v>552</v>
      </c>
      <c r="I17" s="76" t="s">
        <v>551</v>
      </c>
    </row>
    <row r="18" spans="1:9" ht="15.6" x14ac:dyDescent="0.3">
      <c r="A18" t="s">
        <v>637</v>
      </c>
      <c r="C18" t="s">
        <v>761</v>
      </c>
      <c r="D18" t="s">
        <v>669</v>
      </c>
      <c r="E18" t="s">
        <v>982</v>
      </c>
      <c r="F18" t="s">
        <v>890</v>
      </c>
      <c r="G18" t="s">
        <v>843</v>
      </c>
      <c r="H18" t="s">
        <v>551</v>
      </c>
      <c r="I18" s="76" t="s">
        <v>549</v>
      </c>
    </row>
    <row r="19" spans="1:9" ht="15.6" x14ac:dyDescent="0.3">
      <c r="A19" t="s">
        <v>636</v>
      </c>
      <c r="C19" t="s">
        <v>760</v>
      </c>
      <c r="D19" t="s">
        <v>668</v>
      </c>
      <c r="E19" t="s">
        <v>981</v>
      </c>
      <c r="F19" t="s">
        <v>889</v>
      </c>
      <c r="G19" t="s">
        <v>842</v>
      </c>
      <c r="H19" t="s">
        <v>550</v>
      </c>
      <c r="I19" s="76" t="s">
        <v>548</v>
      </c>
    </row>
    <row r="20" spans="1:9" ht="15.6" x14ac:dyDescent="0.3">
      <c r="A20" t="s">
        <v>635</v>
      </c>
      <c r="C20" t="s">
        <v>759</v>
      </c>
      <c r="D20" t="s">
        <v>667</v>
      </c>
      <c r="E20" t="s">
        <v>980</v>
      </c>
      <c r="F20" t="s">
        <v>888</v>
      </c>
      <c r="G20" t="s">
        <v>841</v>
      </c>
      <c r="H20" t="s">
        <v>549</v>
      </c>
      <c r="I20" s="76" t="s">
        <v>547</v>
      </c>
    </row>
    <row r="21" spans="1:9" ht="15.6" x14ac:dyDescent="0.3">
      <c r="A21" t="s">
        <v>634</v>
      </c>
      <c r="C21" t="s">
        <v>758</v>
      </c>
      <c r="D21" t="s">
        <v>666</v>
      </c>
      <c r="E21" t="s">
        <v>979</v>
      </c>
      <c r="F21" t="s">
        <v>887</v>
      </c>
      <c r="G21" t="s">
        <v>840</v>
      </c>
      <c r="H21" t="s">
        <v>548</v>
      </c>
      <c r="I21" s="76" t="s">
        <v>546</v>
      </c>
    </row>
    <row r="22" spans="1:9" ht="15.6" x14ac:dyDescent="0.3">
      <c r="A22" t="s">
        <v>633</v>
      </c>
      <c r="C22" t="s">
        <v>757</v>
      </c>
      <c r="D22" t="s">
        <v>665</v>
      </c>
      <c r="E22" t="s">
        <v>978</v>
      </c>
      <c r="F22" t="s">
        <v>886</v>
      </c>
      <c r="G22" t="s">
        <v>839</v>
      </c>
      <c r="H22" t="s">
        <v>547</v>
      </c>
      <c r="I22" s="76" t="s">
        <v>545</v>
      </c>
    </row>
    <row r="23" spans="1:9" ht="15.6" x14ac:dyDescent="0.3">
      <c r="A23" t="s">
        <v>632</v>
      </c>
      <c r="C23" t="s">
        <v>756</v>
      </c>
      <c r="D23" t="s">
        <v>664</v>
      </c>
      <c r="E23" t="s">
        <v>977</v>
      </c>
      <c r="F23" t="s">
        <v>885</v>
      </c>
      <c r="G23" t="s">
        <v>838</v>
      </c>
      <c r="H23" t="s">
        <v>546</v>
      </c>
      <c r="I23" s="76" t="s">
        <v>544</v>
      </c>
    </row>
    <row r="24" spans="1:9" ht="15.6" x14ac:dyDescent="0.3">
      <c r="A24" t="s">
        <v>631</v>
      </c>
      <c r="C24" t="s">
        <v>755</v>
      </c>
      <c r="D24" t="s">
        <v>663</v>
      </c>
      <c r="E24" t="s">
        <v>976</v>
      </c>
      <c r="F24" t="s">
        <v>884</v>
      </c>
      <c r="G24" t="s">
        <v>837</v>
      </c>
      <c r="H24" t="s">
        <v>545</v>
      </c>
      <c r="I24" s="76" t="s">
        <v>543</v>
      </c>
    </row>
    <row r="25" spans="1:9" ht="15.6" x14ac:dyDescent="0.3">
      <c r="A25" t="s">
        <v>630</v>
      </c>
      <c r="C25" t="s">
        <v>754</v>
      </c>
      <c r="D25" t="s">
        <v>662</v>
      </c>
      <c r="E25" t="s">
        <v>975</v>
      </c>
      <c r="F25" t="s">
        <v>883</v>
      </c>
      <c r="G25" t="s">
        <v>836</v>
      </c>
      <c r="H25" t="s">
        <v>544</v>
      </c>
      <c r="I25" s="76" t="s">
        <v>542</v>
      </c>
    </row>
    <row r="26" spans="1:9" ht="15.6" x14ac:dyDescent="0.3">
      <c r="A26" t="s">
        <v>629</v>
      </c>
      <c r="C26" t="s">
        <v>753</v>
      </c>
      <c r="D26" t="s">
        <v>661</v>
      </c>
      <c r="E26" t="s">
        <v>974</v>
      </c>
      <c r="F26" t="s">
        <v>882</v>
      </c>
      <c r="G26" t="s">
        <v>835</v>
      </c>
      <c r="H26" t="s">
        <v>1000</v>
      </c>
      <c r="I26" s="76" t="s">
        <v>541</v>
      </c>
    </row>
    <row r="27" spans="1:9" ht="15.6" x14ac:dyDescent="0.3">
      <c r="A27" t="s">
        <v>628</v>
      </c>
      <c r="C27" t="s">
        <v>752</v>
      </c>
      <c r="D27" t="s">
        <v>660</v>
      </c>
      <c r="E27" t="s">
        <v>973</v>
      </c>
      <c r="F27" t="s">
        <v>881</v>
      </c>
      <c r="G27" t="s">
        <v>834</v>
      </c>
      <c r="H27" t="s">
        <v>1001</v>
      </c>
      <c r="I27" s="76" t="s">
        <v>540</v>
      </c>
    </row>
    <row r="28" spans="1:9" ht="15.6" x14ac:dyDescent="0.3">
      <c r="A28" t="s">
        <v>627</v>
      </c>
      <c r="C28" t="s">
        <v>751</v>
      </c>
      <c r="D28" t="s">
        <v>659</v>
      </c>
      <c r="E28" t="s">
        <v>972</v>
      </c>
      <c r="F28" t="s">
        <v>880</v>
      </c>
      <c r="G28" t="s">
        <v>833</v>
      </c>
      <c r="H28" t="s">
        <v>543</v>
      </c>
      <c r="I28" s="76" t="s">
        <v>539</v>
      </c>
    </row>
    <row r="29" spans="1:9" ht="15.6" x14ac:dyDescent="0.3">
      <c r="A29" t="s">
        <v>626</v>
      </c>
      <c r="C29" t="s">
        <v>750</v>
      </c>
      <c r="D29" t="s">
        <v>658</v>
      </c>
      <c r="E29" t="s">
        <v>971</v>
      </c>
      <c r="F29" t="s">
        <v>879</v>
      </c>
      <c r="G29" t="s">
        <v>832</v>
      </c>
      <c r="H29" t="s">
        <v>542</v>
      </c>
      <c r="I29" s="76" t="s">
        <v>538</v>
      </c>
    </row>
    <row r="30" spans="1:9" ht="15.6" x14ac:dyDescent="0.3">
      <c r="A30" t="s">
        <v>625</v>
      </c>
      <c r="C30" t="s">
        <v>749</v>
      </c>
      <c r="D30" t="s">
        <v>657</v>
      </c>
      <c r="E30" t="s">
        <v>970</v>
      </c>
      <c r="F30" t="s">
        <v>878</v>
      </c>
      <c r="G30" t="s">
        <v>831</v>
      </c>
      <c r="H30" t="s">
        <v>1002</v>
      </c>
      <c r="I30" s="76" t="s">
        <v>537</v>
      </c>
    </row>
    <row r="31" spans="1:9" ht="15.6" x14ac:dyDescent="0.3">
      <c r="A31" t="s">
        <v>624</v>
      </c>
      <c r="C31" t="s">
        <v>748</v>
      </c>
      <c r="D31" t="s">
        <v>656</v>
      </c>
      <c r="E31" t="s">
        <v>969</v>
      </c>
      <c r="F31" t="s">
        <v>877</v>
      </c>
      <c r="G31" t="s">
        <v>830</v>
      </c>
      <c r="H31" t="s">
        <v>1003</v>
      </c>
      <c r="I31" s="76" t="s">
        <v>536</v>
      </c>
    </row>
    <row r="32" spans="1:9" x14ac:dyDescent="0.3">
      <c r="A32" t="s">
        <v>623</v>
      </c>
      <c r="C32" t="s">
        <v>747</v>
      </c>
      <c r="D32" t="s">
        <v>655</v>
      </c>
      <c r="E32" t="s">
        <v>968</v>
      </c>
      <c r="F32" t="s">
        <v>876</v>
      </c>
      <c r="G32" t="s">
        <v>829</v>
      </c>
      <c r="H32" t="s">
        <v>1004</v>
      </c>
    </row>
    <row r="33" spans="1:8" x14ac:dyDescent="0.3">
      <c r="A33" t="s">
        <v>622</v>
      </c>
      <c r="C33" t="s">
        <v>746</v>
      </c>
      <c r="D33" t="s">
        <v>654</v>
      </c>
      <c r="E33" t="s">
        <v>967</v>
      </c>
      <c r="F33" t="s">
        <v>875</v>
      </c>
      <c r="G33" t="s">
        <v>828</v>
      </c>
      <c r="H33" t="s">
        <v>541</v>
      </c>
    </row>
    <row r="34" spans="1:8" x14ac:dyDescent="0.3">
      <c r="A34" t="s">
        <v>621</v>
      </c>
      <c r="C34" t="s">
        <v>745</v>
      </c>
      <c r="D34" t="s">
        <v>653</v>
      </c>
      <c r="E34" t="s">
        <v>966</v>
      </c>
      <c r="F34" t="s">
        <v>874</v>
      </c>
      <c r="G34" t="s">
        <v>827</v>
      </c>
      <c r="H34" t="s">
        <v>540</v>
      </c>
    </row>
    <row r="35" spans="1:8" x14ac:dyDescent="0.3">
      <c r="A35" t="s">
        <v>620</v>
      </c>
      <c r="C35" t="s">
        <v>744</v>
      </c>
      <c r="E35" t="s">
        <v>965</v>
      </c>
      <c r="F35" t="s">
        <v>873</v>
      </c>
      <c r="G35" t="s">
        <v>826</v>
      </c>
      <c r="H35" t="s">
        <v>539</v>
      </c>
    </row>
    <row r="36" spans="1:8" x14ac:dyDescent="0.3">
      <c r="A36" t="s">
        <v>619</v>
      </c>
      <c r="C36" t="s">
        <v>743</v>
      </c>
      <c r="E36" t="s">
        <v>964</v>
      </c>
      <c r="F36" t="s">
        <v>872</v>
      </c>
      <c r="G36" t="s">
        <v>825</v>
      </c>
      <c r="H36" t="s">
        <v>538</v>
      </c>
    </row>
    <row r="37" spans="1:8" x14ac:dyDescent="0.3">
      <c r="A37" t="s">
        <v>618</v>
      </c>
      <c r="C37" t="s">
        <v>742</v>
      </c>
      <c r="E37" t="s">
        <v>963</v>
      </c>
      <c r="F37" t="s">
        <v>871</v>
      </c>
      <c r="G37" t="s">
        <v>824</v>
      </c>
      <c r="H37" t="s">
        <v>537</v>
      </c>
    </row>
    <row r="38" spans="1:8" x14ac:dyDescent="0.3">
      <c r="A38" t="s">
        <v>617</v>
      </c>
      <c r="C38" t="s">
        <v>741</v>
      </c>
      <c r="E38" t="s">
        <v>962</v>
      </c>
      <c r="F38" t="s">
        <v>870</v>
      </c>
      <c r="G38" t="s">
        <v>823</v>
      </c>
      <c r="H38" t="s">
        <v>536</v>
      </c>
    </row>
    <row r="39" spans="1:8" x14ac:dyDescent="0.3">
      <c r="A39" t="s">
        <v>616</v>
      </c>
      <c r="C39" t="s">
        <v>740</v>
      </c>
      <c r="E39" t="s">
        <v>961</v>
      </c>
      <c r="F39" t="s">
        <v>869</v>
      </c>
      <c r="G39" t="s">
        <v>822</v>
      </c>
      <c r="H39" t="s">
        <v>1005</v>
      </c>
    </row>
    <row r="40" spans="1:8" x14ac:dyDescent="0.3">
      <c r="A40" t="s">
        <v>615</v>
      </c>
      <c r="C40" t="s">
        <v>739</v>
      </c>
      <c r="E40" t="s">
        <v>960</v>
      </c>
      <c r="F40" t="s">
        <v>868</v>
      </c>
      <c r="G40" t="s">
        <v>821</v>
      </c>
      <c r="H40" t="s">
        <v>1006</v>
      </c>
    </row>
    <row r="41" spans="1:8" x14ac:dyDescent="0.3">
      <c r="A41" t="s">
        <v>614</v>
      </c>
      <c r="C41" t="s">
        <v>738</v>
      </c>
      <c r="E41" t="s">
        <v>959</v>
      </c>
      <c r="F41" t="s">
        <v>867</v>
      </c>
      <c r="G41" t="s">
        <v>820</v>
      </c>
      <c r="H41" t="s">
        <v>1007</v>
      </c>
    </row>
    <row r="42" spans="1:8" x14ac:dyDescent="0.3">
      <c r="A42" t="s">
        <v>613</v>
      </c>
      <c r="C42" t="s">
        <v>737</v>
      </c>
      <c r="E42" t="s">
        <v>958</v>
      </c>
      <c r="F42" t="s">
        <v>866</v>
      </c>
      <c r="G42" t="s">
        <v>819</v>
      </c>
      <c r="H42" t="s">
        <v>1008</v>
      </c>
    </row>
    <row r="43" spans="1:8" x14ac:dyDescent="0.3">
      <c r="A43" t="s">
        <v>612</v>
      </c>
      <c r="C43" t="s">
        <v>736</v>
      </c>
      <c r="E43" t="s">
        <v>957</v>
      </c>
      <c r="F43" t="s">
        <v>865</v>
      </c>
      <c r="G43" t="s">
        <v>818</v>
      </c>
      <c r="H43" t="s">
        <v>1009</v>
      </c>
    </row>
    <row r="44" spans="1:8" x14ac:dyDescent="0.3">
      <c r="A44" t="s">
        <v>611</v>
      </c>
      <c r="C44" t="s">
        <v>735</v>
      </c>
      <c r="E44" t="s">
        <v>956</v>
      </c>
      <c r="F44" t="s">
        <v>864</v>
      </c>
      <c r="G44" t="s">
        <v>817</v>
      </c>
      <c r="H44" t="s">
        <v>1010</v>
      </c>
    </row>
    <row r="45" spans="1:8" x14ac:dyDescent="0.3">
      <c r="A45" t="s">
        <v>610</v>
      </c>
      <c r="C45" t="s">
        <v>734</v>
      </c>
      <c r="E45" t="s">
        <v>955</v>
      </c>
      <c r="F45" t="s">
        <v>863</v>
      </c>
      <c r="G45" t="s">
        <v>816</v>
      </c>
      <c r="H45" t="s">
        <v>1011</v>
      </c>
    </row>
    <row r="46" spans="1:8" x14ac:dyDescent="0.3">
      <c r="A46" t="s">
        <v>609</v>
      </c>
      <c r="C46" t="s">
        <v>733</v>
      </c>
      <c r="E46" t="s">
        <v>954</v>
      </c>
      <c r="F46" t="s">
        <v>862</v>
      </c>
      <c r="G46" t="s">
        <v>815</v>
      </c>
      <c r="H46" t="s">
        <v>1012</v>
      </c>
    </row>
    <row r="47" spans="1:8" x14ac:dyDescent="0.3">
      <c r="A47" t="s">
        <v>608</v>
      </c>
      <c r="C47" t="s">
        <v>732</v>
      </c>
      <c r="E47" t="s">
        <v>953</v>
      </c>
      <c r="F47" t="s">
        <v>861</v>
      </c>
      <c r="G47" t="s">
        <v>814</v>
      </c>
    </row>
    <row r="48" spans="1:8" x14ac:dyDescent="0.3">
      <c r="A48" t="s">
        <v>607</v>
      </c>
      <c r="C48" t="s">
        <v>731</v>
      </c>
      <c r="E48" t="s">
        <v>952</v>
      </c>
      <c r="F48" t="s">
        <v>860</v>
      </c>
      <c r="G48" t="s">
        <v>813</v>
      </c>
    </row>
    <row r="49" spans="1:7" x14ac:dyDescent="0.3">
      <c r="A49" t="s">
        <v>606</v>
      </c>
      <c r="C49" t="s">
        <v>730</v>
      </c>
      <c r="E49" t="s">
        <v>951</v>
      </c>
      <c r="F49" t="s">
        <v>859</v>
      </c>
      <c r="G49" t="s">
        <v>812</v>
      </c>
    </row>
    <row r="50" spans="1:7" x14ac:dyDescent="0.3">
      <c r="A50" t="s">
        <v>605</v>
      </c>
      <c r="C50" t="s">
        <v>729</v>
      </c>
      <c r="E50" t="s">
        <v>950</v>
      </c>
      <c r="G50" t="s">
        <v>811</v>
      </c>
    </row>
    <row r="51" spans="1:7" x14ac:dyDescent="0.3">
      <c r="A51" t="s">
        <v>604</v>
      </c>
      <c r="C51" t="s">
        <v>728</v>
      </c>
      <c r="E51" t="s">
        <v>949</v>
      </c>
      <c r="G51" t="s">
        <v>810</v>
      </c>
    </row>
    <row r="52" spans="1:7" x14ac:dyDescent="0.3">
      <c r="A52" t="s">
        <v>603</v>
      </c>
      <c r="C52" t="s">
        <v>727</v>
      </c>
      <c r="E52" t="s">
        <v>948</v>
      </c>
      <c r="G52" t="s">
        <v>809</v>
      </c>
    </row>
    <row r="53" spans="1:7" x14ac:dyDescent="0.3">
      <c r="A53" t="s">
        <v>602</v>
      </c>
      <c r="C53" t="s">
        <v>726</v>
      </c>
      <c r="E53" t="s">
        <v>947</v>
      </c>
      <c r="G53" t="s">
        <v>808</v>
      </c>
    </row>
    <row r="54" spans="1:7" x14ac:dyDescent="0.3">
      <c r="A54" t="s">
        <v>601</v>
      </c>
      <c r="C54" t="s">
        <v>725</v>
      </c>
      <c r="E54" t="s">
        <v>946</v>
      </c>
      <c r="G54" t="s">
        <v>807</v>
      </c>
    </row>
    <row r="55" spans="1:7" x14ac:dyDescent="0.3">
      <c r="A55" t="s">
        <v>600</v>
      </c>
      <c r="C55" t="s">
        <v>724</v>
      </c>
      <c r="E55" t="s">
        <v>945</v>
      </c>
      <c r="G55" t="s">
        <v>806</v>
      </c>
    </row>
    <row r="56" spans="1:7" x14ac:dyDescent="0.3">
      <c r="A56" t="s">
        <v>599</v>
      </c>
      <c r="C56" t="s">
        <v>723</v>
      </c>
      <c r="E56" t="s">
        <v>944</v>
      </c>
      <c r="G56" t="s">
        <v>805</v>
      </c>
    </row>
    <row r="57" spans="1:7" x14ac:dyDescent="0.3">
      <c r="A57" t="s">
        <v>598</v>
      </c>
      <c r="C57" t="s">
        <v>722</v>
      </c>
      <c r="E57" t="s">
        <v>943</v>
      </c>
      <c r="G57" t="s">
        <v>804</v>
      </c>
    </row>
    <row r="58" spans="1:7" x14ac:dyDescent="0.3">
      <c r="A58" t="s">
        <v>597</v>
      </c>
      <c r="C58" t="s">
        <v>721</v>
      </c>
      <c r="E58" t="s">
        <v>942</v>
      </c>
      <c r="G58" t="s">
        <v>803</v>
      </c>
    </row>
    <row r="59" spans="1:7" x14ac:dyDescent="0.3">
      <c r="A59" t="s">
        <v>596</v>
      </c>
      <c r="C59" t="s">
        <v>720</v>
      </c>
      <c r="E59" t="s">
        <v>941</v>
      </c>
      <c r="G59" t="s">
        <v>802</v>
      </c>
    </row>
    <row r="60" spans="1:7" x14ac:dyDescent="0.3">
      <c r="A60" t="s">
        <v>595</v>
      </c>
      <c r="C60" t="s">
        <v>719</v>
      </c>
      <c r="E60" t="s">
        <v>940</v>
      </c>
      <c r="G60" t="s">
        <v>801</v>
      </c>
    </row>
    <row r="61" spans="1:7" x14ac:dyDescent="0.3">
      <c r="A61" t="s">
        <v>594</v>
      </c>
      <c r="C61" t="s">
        <v>718</v>
      </c>
      <c r="E61" t="s">
        <v>939</v>
      </c>
      <c r="G61" t="s">
        <v>800</v>
      </c>
    </row>
    <row r="62" spans="1:7" x14ac:dyDescent="0.3">
      <c r="A62" t="s">
        <v>593</v>
      </c>
      <c r="C62" t="s">
        <v>717</v>
      </c>
      <c r="E62" t="s">
        <v>938</v>
      </c>
      <c r="G62" t="s">
        <v>799</v>
      </c>
    </row>
    <row r="63" spans="1:7" x14ac:dyDescent="0.3">
      <c r="A63" t="s">
        <v>592</v>
      </c>
      <c r="C63" t="s">
        <v>716</v>
      </c>
      <c r="E63" t="s">
        <v>937</v>
      </c>
      <c r="G63" t="s">
        <v>798</v>
      </c>
    </row>
    <row r="64" spans="1:7" x14ac:dyDescent="0.3">
      <c r="A64" t="s">
        <v>591</v>
      </c>
      <c r="C64" t="s">
        <v>715</v>
      </c>
      <c r="E64" t="s">
        <v>936</v>
      </c>
      <c r="G64" t="s">
        <v>797</v>
      </c>
    </row>
    <row r="65" spans="1:7" x14ac:dyDescent="0.3">
      <c r="A65" t="s">
        <v>590</v>
      </c>
      <c r="C65" t="s">
        <v>714</v>
      </c>
      <c r="E65" t="s">
        <v>935</v>
      </c>
      <c r="G65" t="s">
        <v>796</v>
      </c>
    </row>
    <row r="66" spans="1:7" x14ac:dyDescent="0.3">
      <c r="A66" t="s">
        <v>589</v>
      </c>
      <c r="C66" t="s">
        <v>713</v>
      </c>
      <c r="E66" t="s">
        <v>934</v>
      </c>
      <c r="G66" t="s">
        <v>795</v>
      </c>
    </row>
    <row r="67" spans="1:7" x14ac:dyDescent="0.3">
      <c r="A67" t="s">
        <v>588</v>
      </c>
      <c r="C67" t="s">
        <v>712</v>
      </c>
      <c r="E67" t="s">
        <v>933</v>
      </c>
      <c r="G67" t="s">
        <v>794</v>
      </c>
    </row>
    <row r="68" spans="1:7" x14ac:dyDescent="0.3">
      <c r="A68" t="s">
        <v>587</v>
      </c>
      <c r="C68" t="s">
        <v>711</v>
      </c>
      <c r="E68" t="s">
        <v>932</v>
      </c>
      <c r="G68" t="s">
        <v>793</v>
      </c>
    </row>
    <row r="69" spans="1:7" x14ac:dyDescent="0.3">
      <c r="A69" t="s">
        <v>586</v>
      </c>
      <c r="C69" t="s">
        <v>710</v>
      </c>
      <c r="E69" t="s">
        <v>931</v>
      </c>
      <c r="G69" t="s">
        <v>792</v>
      </c>
    </row>
    <row r="70" spans="1:7" x14ac:dyDescent="0.3">
      <c r="A70" t="s">
        <v>585</v>
      </c>
      <c r="C70" t="s">
        <v>709</v>
      </c>
      <c r="E70" t="s">
        <v>930</v>
      </c>
      <c r="G70" t="s">
        <v>791</v>
      </c>
    </row>
    <row r="71" spans="1:7" x14ac:dyDescent="0.3">
      <c r="A71" t="s">
        <v>584</v>
      </c>
      <c r="C71" t="s">
        <v>708</v>
      </c>
      <c r="E71" t="s">
        <v>929</v>
      </c>
      <c r="G71" t="s">
        <v>790</v>
      </c>
    </row>
    <row r="72" spans="1:7" x14ac:dyDescent="0.3">
      <c r="A72" t="s">
        <v>583</v>
      </c>
      <c r="C72" t="s">
        <v>707</v>
      </c>
      <c r="E72" t="s">
        <v>928</v>
      </c>
      <c r="G72" t="s">
        <v>789</v>
      </c>
    </row>
    <row r="73" spans="1:7" x14ac:dyDescent="0.3">
      <c r="A73" t="s">
        <v>582</v>
      </c>
      <c r="C73" t="s">
        <v>706</v>
      </c>
      <c r="E73" t="s">
        <v>927</v>
      </c>
      <c r="G73" t="s">
        <v>788</v>
      </c>
    </row>
    <row r="74" spans="1:7" x14ac:dyDescent="0.3">
      <c r="A74" t="s">
        <v>581</v>
      </c>
      <c r="C74" t="s">
        <v>705</v>
      </c>
      <c r="E74" t="s">
        <v>926</v>
      </c>
      <c r="G74" t="s">
        <v>787</v>
      </c>
    </row>
    <row r="75" spans="1:7" x14ac:dyDescent="0.3">
      <c r="A75" t="s">
        <v>580</v>
      </c>
      <c r="C75" t="s">
        <v>704</v>
      </c>
      <c r="E75" t="s">
        <v>925</v>
      </c>
      <c r="G75" t="s">
        <v>786</v>
      </c>
    </row>
    <row r="76" spans="1:7" x14ac:dyDescent="0.3">
      <c r="A76" t="s">
        <v>579</v>
      </c>
      <c r="C76" t="s">
        <v>703</v>
      </c>
      <c r="E76" t="s">
        <v>924</v>
      </c>
      <c r="G76" t="s">
        <v>785</v>
      </c>
    </row>
    <row r="77" spans="1:7" x14ac:dyDescent="0.3">
      <c r="A77" t="s">
        <v>578</v>
      </c>
      <c r="C77" t="s">
        <v>702</v>
      </c>
      <c r="E77" t="s">
        <v>923</v>
      </c>
      <c r="G77" t="s">
        <v>784</v>
      </c>
    </row>
    <row r="78" spans="1:7" x14ac:dyDescent="0.3">
      <c r="A78" t="s">
        <v>577</v>
      </c>
      <c r="C78" t="s">
        <v>701</v>
      </c>
      <c r="E78" t="s">
        <v>922</v>
      </c>
      <c r="G78" t="s">
        <v>783</v>
      </c>
    </row>
    <row r="79" spans="1:7" x14ac:dyDescent="0.3">
      <c r="A79" t="s">
        <v>576</v>
      </c>
      <c r="C79" t="s">
        <v>700</v>
      </c>
      <c r="E79" t="s">
        <v>921</v>
      </c>
      <c r="G79" t="s">
        <v>782</v>
      </c>
    </row>
    <row r="80" spans="1:7" x14ac:dyDescent="0.3">
      <c r="A80" t="s">
        <v>575</v>
      </c>
      <c r="C80" t="s">
        <v>699</v>
      </c>
      <c r="E80" t="s">
        <v>920</v>
      </c>
      <c r="G80" t="s">
        <v>781</v>
      </c>
    </row>
    <row r="81" spans="1:7" x14ac:dyDescent="0.3">
      <c r="A81" t="s">
        <v>574</v>
      </c>
      <c r="C81" t="s">
        <v>698</v>
      </c>
      <c r="E81" t="s">
        <v>919</v>
      </c>
      <c r="G81" t="s">
        <v>780</v>
      </c>
    </row>
    <row r="82" spans="1:7" x14ac:dyDescent="0.3">
      <c r="A82" t="s">
        <v>573</v>
      </c>
      <c r="C82" t="s">
        <v>697</v>
      </c>
      <c r="E82" t="s">
        <v>918</v>
      </c>
      <c r="G82" t="s">
        <v>779</v>
      </c>
    </row>
    <row r="83" spans="1:7" x14ac:dyDescent="0.3">
      <c r="A83" t="s">
        <v>572</v>
      </c>
      <c r="C83" t="s">
        <v>696</v>
      </c>
      <c r="E83" t="s">
        <v>917</v>
      </c>
      <c r="G83" t="s">
        <v>778</v>
      </c>
    </row>
    <row r="84" spans="1:7" x14ac:dyDescent="0.3">
      <c r="A84" t="s">
        <v>571</v>
      </c>
      <c r="C84" t="s">
        <v>695</v>
      </c>
      <c r="E84" t="s">
        <v>916</v>
      </c>
      <c r="G84" s="74" t="s">
        <v>777</v>
      </c>
    </row>
    <row r="85" spans="1:7" x14ac:dyDescent="0.3">
      <c r="A85" t="s">
        <v>570</v>
      </c>
      <c r="C85" t="s">
        <v>694</v>
      </c>
      <c r="E85" t="s">
        <v>915</v>
      </c>
    </row>
    <row r="86" spans="1:7" x14ac:dyDescent="0.3">
      <c r="A86" t="s">
        <v>569</v>
      </c>
      <c r="C86" t="s">
        <v>693</v>
      </c>
      <c r="E86" t="s">
        <v>914</v>
      </c>
    </row>
    <row r="87" spans="1:7" x14ac:dyDescent="0.3">
      <c r="A87" t="s">
        <v>568</v>
      </c>
      <c r="C87" t="s">
        <v>692</v>
      </c>
      <c r="E87" t="s">
        <v>913</v>
      </c>
    </row>
    <row r="88" spans="1:7" x14ac:dyDescent="0.3">
      <c r="A88" t="s">
        <v>567</v>
      </c>
      <c r="C88" t="s">
        <v>691</v>
      </c>
      <c r="E88" t="s">
        <v>912</v>
      </c>
    </row>
    <row r="89" spans="1:7" x14ac:dyDescent="0.3">
      <c r="A89" t="s">
        <v>566</v>
      </c>
      <c r="C89" t="s">
        <v>690</v>
      </c>
      <c r="E89" t="s">
        <v>911</v>
      </c>
    </row>
    <row r="90" spans="1:7" x14ac:dyDescent="0.3">
      <c r="A90" t="s">
        <v>565</v>
      </c>
      <c r="C90" t="s">
        <v>689</v>
      </c>
      <c r="E90" t="s">
        <v>910</v>
      </c>
    </row>
    <row r="91" spans="1:7" x14ac:dyDescent="0.3">
      <c r="A91" t="s">
        <v>564</v>
      </c>
      <c r="C91" t="s">
        <v>688</v>
      </c>
      <c r="E91" t="s">
        <v>909</v>
      </c>
    </row>
    <row r="92" spans="1:7" x14ac:dyDescent="0.3">
      <c r="A92" t="s">
        <v>563</v>
      </c>
      <c r="C92" t="s">
        <v>687</v>
      </c>
      <c r="E92" t="s">
        <v>908</v>
      </c>
    </row>
    <row r="93" spans="1:7" x14ac:dyDescent="0.3">
      <c r="A93" t="s">
        <v>562</v>
      </c>
      <c r="C93" t="s">
        <v>686</v>
      </c>
      <c r="E93" t="s">
        <v>907</v>
      </c>
    </row>
    <row r="94" spans="1:7" x14ac:dyDescent="0.3">
      <c r="A94" t="s">
        <v>561</v>
      </c>
      <c r="C94" t="s">
        <v>685</v>
      </c>
      <c r="E94" t="s">
        <v>906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3BBB-0E2D-460A-A713-828A6A2567F2}">
  <dimension ref="A1:H5"/>
  <sheetViews>
    <sheetView workbookViewId="0"/>
  </sheetViews>
  <sheetFormatPr baseColWidth="10" defaultRowHeight="14.4" x14ac:dyDescent="0.3"/>
  <sheetData>
    <row r="1" spans="1:8" x14ac:dyDescent="0.3">
      <c r="A1" t="s">
        <v>208</v>
      </c>
      <c r="D1" t="s">
        <v>212</v>
      </c>
      <c r="G1" t="s">
        <v>213</v>
      </c>
    </row>
    <row r="2" spans="1:8" x14ac:dyDescent="0.3">
      <c r="A2" t="s">
        <v>209</v>
      </c>
      <c r="B2" t="s">
        <v>211</v>
      </c>
      <c r="D2" t="s">
        <v>209</v>
      </c>
      <c r="E2" t="s">
        <v>211</v>
      </c>
      <c r="G2" t="s">
        <v>209</v>
      </c>
      <c r="H2" t="s">
        <v>211</v>
      </c>
    </row>
    <row r="3" spans="1:8" x14ac:dyDescent="0.3">
      <c r="A3" t="s">
        <v>207</v>
      </c>
      <c r="B3">
        <v>10</v>
      </c>
      <c r="D3" t="s">
        <v>207</v>
      </c>
      <c r="E3">
        <v>11</v>
      </c>
      <c r="G3" t="s">
        <v>207</v>
      </c>
      <c r="H3">
        <v>6</v>
      </c>
    </row>
    <row r="4" spans="1:8" x14ac:dyDescent="0.3">
      <c r="A4" t="s">
        <v>206</v>
      </c>
      <c r="B4">
        <v>0</v>
      </c>
      <c r="D4" t="s">
        <v>206</v>
      </c>
      <c r="E4">
        <v>0</v>
      </c>
      <c r="G4" t="s">
        <v>206</v>
      </c>
      <c r="H4">
        <v>1</v>
      </c>
    </row>
    <row r="5" spans="1:8" x14ac:dyDescent="0.3">
      <c r="A5" t="s">
        <v>210</v>
      </c>
      <c r="B5">
        <v>13</v>
      </c>
      <c r="D5" t="s">
        <v>210</v>
      </c>
      <c r="E5">
        <v>5</v>
      </c>
      <c r="G5" t="s">
        <v>210</v>
      </c>
      <c r="H5">
        <v>3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BF71E1DDE2E4CBA7592250FFEC330" ma:contentTypeVersion="10" ma:contentTypeDescription="Create a new document." ma:contentTypeScope="" ma:versionID="36f7e964335801fe8e3c17ff4489491c">
  <xsd:schema xmlns:xsd="http://www.w3.org/2001/XMLSchema" xmlns:xs="http://www.w3.org/2001/XMLSchema" xmlns:p="http://schemas.microsoft.com/office/2006/metadata/properties" xmlns:ns2="525a6fc0-abfe-4e11-8771-8ea76f187889" xmlns:ns3="7c779bc3-6c0e-49fe-a8a3-ec22b698d01a" targetNamespace="http://schemas.microsoft.com/office/2006/metadata/properties" ma:root="true" ma:fieldsID="2621666c6c4d14f62389287f94d63e2a" ns2:_="" ns3:_="">
    <xsd:import namespace="525a6fc0-abfe-4e11-8771-8ea76f187889"/>
    <xsd:import namespace="7c779bc3-6c0e-49fe-a8a3-ec22b698d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a6fc0-abfe-4e11-8771-8ea76f187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79bc3-6c0e-49fe-a8a3-ec22b698d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AA197B9-726E-41F3-923E-A909A262BD1D}">
  <ds:schemaRefs>
    <ds:schemaRef ds:uri="525a6fc0-abfe-4e11-8771-8ea76f187889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7c779bc3-6c0e-49fe-a8a3-ec22b698d01a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F0ACD41-C4EA-49C3-9331-E9A05AD3E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C7ECA8-3C85-4D2F-AB25-49CCA793F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5a6fc0-abfe-4e11-8771-8ea76f187889"/>
    <ds:schemaRef ds:uri="7c779bc3-6c0e-49fe-a8a3-ec22b698d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C646BF-A37F-44DC-887A-C63454DC6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Batch1</vt:lpstr>
      <vt:lpstr>Batch2</vt:lpstr>
      <vt:lpstr>Batch3</vt:lpstr>
      <vt:lpstr>Batch4</vt:lpstr>
      <vt:lpstr>Batch5</vt:lpstr>
      <vt:lpstr>Batch6</vt:lpstr>
      <vt:lpstr>Batch6_eGFP</vt:lpstr>
      <vt:lpstr>Batch8</vt:lpstr>
      <vt:lpstr>mastertable</vt:lpstr>
      <vt:lpstr>working_qPCR</vt:lpstr>
      <vt:lpstr>JG_FJ_Metadata (2)</vt:lpstr>
      <vt:lpstr>JG_FJ_Metadata</vt:lpstr>
      <vt:lpstr>Allruns_Metadata_FJ_clean</vt:lpstr>
      <vt:lpstr>DNA_Conc</vt:lpstr>
      <vt:lpstr>Checklist</vt:lpstr>
      <vt:lpstr>copy_IDs</vt:lpstr>
      <vt:lpstr>rectal_NG_CT</vt:lpstr>
      <vt:lpstr>rectal_CT</vt:lpstr>
      <vt:lpstr>rectal_NG</vt:lpstr>
      <vt:lpstr>rectal_uninfected</vt:lpstr>
      <vt:lpstr>rectal</vt:lpstr>
      <vt:lpstr>Grafiken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Rayo Blasco</dc:creator>
  <cp:keywords/>
  <dc:description/>
  <cp:lastModifiedBy>Julia Gnägi (s)</cp:lastModifiedBy>
  <cp:revision/>
  <cp:lastPrinted>2025-06-23T10:15:36Z</cp:lastPrinted>
  <dcterms:created xsi:type="dcterms:W3CDTF">2024-03-15T08:55:00Z</dcterms:created>
  <dcterms:modified xsi:type="dcterms:W3CDTF">2025-06-30T13:50:47Z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0x010100BDBBF71E1DDE2E4CBA7592250FFEC330</vt:lpwstr>
  </property>
</Properties>
</file>