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ujum\OneDrive\Documents\IC\"/>
    </mc:Choice>
  </mc:AlternateContent>
  <xr:revisionPtr revIDLastSave="0" documentId="13_ncr:1_{F380AB88-E00C-47A7-9772-4CA3848101D3}" xr6:coauthVersionLast="45" xr6:coauthVersionMax="45" xr10:uidLastSave="{00000000-0000-0000-0000-000000000000}"/>
  <bookViews>
    <workbookView xWindow="28680" yWindow="-120" windowWidth="29040" windowHeight="15840" tabRatio="758" firstSheet="3" activeTab="9" xr2:uid="{00000000-000D-0000-FFFF-FFFF00000000}"/>
  </bookViews>
  <sheets>
    <sheet name="Main" sheetId="1" r:id="rId1"/>
    <sheet name="Ekman Distance" sheetId="2" r:id="rId2"/>
    <sheet name="Gráficos Emoções" sheetId="3" r:id="rId3"/>
    <sheet name="Gráficos Emoções (2)" sheetId="4" r:id="rId4"/>
    <sheet name="Gráficos Pessoas" sheetId="5" r:id="rId5"/>
    <sheet name="Gráficos Pessoas (2)" sheetId="6" r:id="rId6"/>
    <sheet name="Histograma de Distâncias" sheetId="7" r:id="rId7"/>
    <sheet name="Gráfico Global" sheetId="8" r:id="rId8"/>
    <sheet name="Clustering" sheetId="9" r:id="rId9"/>
    <sheet name="Cluster AU Analysi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3" i="2" l="1"/>
  <c r="V297" i="2"/>
  <c r="V291" i="2"/>
  <c r="V285" i="2"/>
  <c r="V279" i="2"/>
  <c r="V273" i="2"/>
  <c r="V267" i="2"/>
  <c r="V261" i="2"/>
  <c r="V255" i="2"/>
  <c r="V249" i="2"/>
  <c r="V243" i="2"/>
  <c r="V237" i="2"/>
  <c r="V231" i="2"/>
  <c r="V225" i="2"/>
  <c r="V219" i="2"/>
  <c r="V213" i="2"/>
  <c r="V207" i="2"/>
  <c r="V201" i="2"/>
  <c r="V195" i="2"/>
  <c r="V189" i="2"/>
  <c r="V183" i="2"/>
  <c r="V177" i="2"/>
  <c r="V171" i="2"/>
  <c r="V165" i="2"/>
  <c r="V159" i="2"/>
  <c r="V153" i="2"/>
  <c r="V147" i="2"/>
  <c r="V141" i="2"/>
  <c r="V135" i="2"/>
  <c r="V129" i="2"/>
  <c r="V123" i="2"/>
  <c r="V117" i="2"/>
  <c r="V111" i="2"/>
  <c r="V105" i="2"/>
  <c r="V99" i="2"/>
  <c r="V93" i="2"/>
  <c r="U92" i="2"/>
  <c r="S92" i="2"/>
  <c r="U91" i="2"/>
  <c r="S91" i="2"/>
  <c r="U90" i="2"/>
  <c r="S90" i="2"/>
  <c r="U89" i="2"/>
  <c r="S89" i="2"/>
  <c r="U88" i="2"/>
  <c r="S88" i="2"/>
  <c r="U87" i="2"/>
  <c r="S87" i="2"/>
  <c r="Y86" i="2"/>
  <c r="U86" i="2"/>
  <c r="T86" i="2"/>
  <c r="S86" i="2"/>
  <c r="U85" i="2"/>
  <c r="S85" i="2"/>
  <c r="U84" i="2"/>
  <c r="S84" i="2"/>
  <c r="U83" i="2"/>
  <c r="S83" i="2"/>
  <c r="U82" i="2"/>
  <c r="S82" i="2"/>
  <c r="U81" i="2"/>
  <c r="S81" i="2"/>
  <c r="U80" i="2"/>
  <c r="S80" i="2"/>
  <c r="Y79" i="2"/>
  <c r="X79" i="2"/>
  <c r="V79" i="2"/>
  <c r="U79" i="2"/>
  <c r="S79" i="2"/>
  <c r="T79" i="2" s="1"/>
  <c r="U78" i="2"/>
  <c r="S78" i="2"/>
  <c r="U77" i="2"/>
  <c r="S77" i="2"/>
  <c r="U76" i="2"/>
  <c r="S76" i="2"/>
  <c r="U75" i="2"/>
  <c r="S75" i="2"/>
  <c r="U74" i="2"/>
  <c r="S74" i="2"/>
  <c r="U73" i="2"/>
  <c r="S73" i="2"/>
  <c r="Y72" i="2"/>
  <c r="X72" i="2"/>
  <c r="U72" i="2"/>
  <c r="S72" i="2"/>
  <c r="U71" i="2"/>
  <c r="S71" i="2"/>
  <c r="U70" i="2"/>
  <c r="S70" i="2"/>
  <c r="U69" i="2"/>
  <c r="S69" i="2"/>
  <c r="U68" i="2"/>
  <c r="S68" i="2"/>
  <c r="U67" i="2"/>
  <c r="S67" i="2"/>
  <c r="U66" i="2"/>
  <c r="S66" i="2"/>
  <c r="Y65" i="2"/>
  <c r="X65" i="2"/>
  <c r="U65" i="2"/>
  <c r="S65" i="2"/>
  <c r="U64" i="2"/>
  <c r="S64" i="2"/>
  <c r="U63" i="2"/>
  <c r="S63" i="2"/>
  <c r="U62" i="2"/>
  <c r="S62" i="2"/>
  <c r="U61" i="2"/>
  <c r="S61" i="2"/>
  <c r="U60" i="2"/>
  <c r="S60" i="2"/>
  <c r="U59" i="2"/>
  <c r="S59" i="2"/>
  <c r="Y58" i="2"/>
  <c r="X58" i="2"/>
  <c r="U58" i="2"/>
  <c r="S58" i="2"/>
  <c r="U57" i="2"/>
  <c r="S57" i="2"/>
  <c r="U56" i="2"/>
  <c r="S56" i="2"/>
  <c r="U55" i="2"/>
  <c r="S55" i="2"/>
  <c r="U54" i="2"/>
  <c r="S54" i="2"/>
  <c r="U53" i="2"/>
  <c r="S53" i="2"/>
  <c r="U52" i="2"/>
  <c r="S52" i="2"/>
  <c r="Y51" i="2"/>
  <c r="X51" i="2"/>
  <c r="U51" i="2"/>
  <c r="V51" i="2" s="1"/>
  <c r="S51" i="2"/>
  <c r="U50" i="2"/>
  <c r="S50" i="2"/>
  <c r="U49" i="2"/>
  <c r="S49" i="2"/>
  <c r="U48" i="2"/>
  <c r="S48" i="2"/>
  <c r="U47" i="2"/>
  <c r="S47" i="2"/>
  <c r="U46" i="2"/>
  <c r="S46" i="2"/>
  <c r="U45" i="2"/>
  <c r="S45" i="2"/>
  <c r="Y44" i="2"/>
  <c r="X44" i="2"/>
  <c r="U44" i="2"/>
  <c r="S44" i="2"/>
  <c r="U43" i="2"/>
  <c r="S43" i="2"/>
  <c r="U42" i="2"/>
  <c r="S42" i="2"/>
  <c r="U41" i="2"/>
  <c r="S41" i="2"/>
  <c r="U40" i="2"/>
  <c r="S40" i="2"/>
  <c r="U39" i="2"/>
  <c r="S39" i="2"/>
  <c r="U38" i="2"/>
  <c r="S38" i="2"/>
  <c r="Y37" i="2"/>
  <c r="X37" i="2"/>
  <c r="U37" i="2"/>
  <c r="S37" i="2"/>
  <c r="U36" i="2"/>
  <c r="S36" i="2"/>
  <c r="U35" i="2"/>
  <c r="S35" i="2"/>
  <c r="U34" i="2"/>
  <c r="S34" i="2"/>
  <c r="U33" i="2"/>
  <c r="S33" i="2"/>
  <c r="U32" i="2"/>
  <c r="S32" i="2"/>
  <c r="U31" i="2"/>
  <c r="S31" i="2"/>
  <c r="T30" i="2" s="1"/>
  <c r="Y30" i="2"/>
  <c r="X30" i="2"/>
  <c r="U30" i="2"/>
  <c r="S30" i="2"/>
  <c r="U29" i="2"/>
  <c r="S29" i="2"/>
  <c r="U28" i="2"/>
  <c r="S28" i="2"/>
  <c r="U27" i="2"/>
  <c r="S27" i="2"/>
  <c r="U26" i="2"/>
  <c r="S26" i="2"/>
  <c r="U25" i="2"/>
  <c r="S25" i="2"/>
  <c r="U24" i="2"/>
  <c r="V23" i="2" s="1"/>
  <c r="S24" i="2"/>
  <c r="Y23" i="2"/>
  <c r="X23" i="2"/>
  <c r="U23" i="2"/>
  <c r="S23" i="2"/>
  <c r="U22" i="2"/>
  <c r="S22" i="2"/>
  <c r="U21" i="2"/>
  <c r="S21" i="2"/>
  <c r="U20" i="2"/>
  <c r="S20" i="2"/>
  <c r="U19" i="2"/>
  <c r="S19" i="2"/>
  <c r="U18" i="2"/>
  <c r="S18" i="2"/>
  <c r="U17" i="2"/>
  <c r="S17" i="2"/>
  <c r="Y16" i="2"/>
  <c r="X16" i="2"/>
  <c r="U16" i="2"/>
  <c r="S16" i="2"/>
  <c r="U15" i="2"/>
  <c r="S15" i="2"/>
  <c r="U14" i="2"/>
  <c r="S14" i="2"/>
  <c r="U13" i="2"/>
  <c r="S13" i="2"/>
  <c r="U12" i="2"/>
  <c r="S12" i="2"/>
  <c r="U11" i="2"/>
  <c r="S11" i="2"/>
  <c r="U10" i="2"/>
  <c r="S10" i="2"/>
  <c r="Y9" i="2"/>
  <c r="X9" i="2"/>
  <c r="U9" i="2"/>
  <c r="S9" i="2"/>
  <c r="S8" i="2"/>
  <c r="S7" i="2"/>
  <c r="S6" i="2"/>
  <c r="S5" i="2"/>
  <c r="S4" i="2"/>
  <c r="S3" i="2"/>
  <c r="S2" i="2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58" i="2" l="1"/>
  <c r="T16" i="2"/>
  <c r="T23" i="2"/>
  <c r="V30" i="2"/>
  <c r="V9" i="2"/>
  <c r="V16" i="2"/>
  <c r="T37" i="2"/>
  <c r="T44" i="2"/>
  <c r="T51" i="2"/>
  <c r="V58" i="2"/>
  <c r="T9" i="2"/>
  <c r="V37" i="2"/>
  <c r="V44" i="2"/>
  <c r="T65" i="2"/>
  <c r="T72" i="2"/>
  <c r="V65" i="2"/>
  <c r="V72" i="2"/>
  <c r="V86" i="2"/>
</calcChain>
</file>

<file path=xl/sharedStrings.xml><?xml version="1.0" encoding="utf-8"?>
<sst xmlns="http://schemas.openxmlformats.org/spreadsheetml/2006/main" count="1178" uniqueCount="236">
  <si>
    <t>UPPER PART</t>
  </si>
  <si>
    <t>SUBJECT</t>
  </si>
  <si>
    <t>EMOTION</t>
  </si>
  <si>
    <t>AU01_r (Inner Brow Raiser)</t>
  </si>
  <si>
    <t>MIDDLE PART</t>
  </si>
  <si>
    <t>AU02_r (Outer Brow Raiser)</t>
  </si>
  <si>
    <t>LOWER PART</t>
  </si>
  <si>
    <t>AU04_r (Brow Lowerer)</t>
  </si>
  <si>
    <t>AU05_r (Upper Lid Raiser)</t>
  </si>
  <si>
    <t>AU06_r (Cheek Raiser)</t>
  </si>
  <si>
    <t>AU07_r (Lid Tightener)</t>
  </si>
  <si>
    <t>AU09_r (Nose Wrinkler)</t>
  </si>
  <si>
    <t>AU10_r (Upper Lip Raiser)</t>
  </si>
  <si>
    <t>AU12_r (Lip Corner Puller)</t>
  </si>
  <si>
    <t>AU14_r (Dimpler)</t>
  </si>
  <si>
    <t>AU15_r (Lip Corner Depressor)</t>
  </si>
  <si>
    <t>AU17_r (Chin Raiser)</t>
  </si>
  <si>
    <t>subject</t>
  </si>
  <si>
    <t>AU20_r (Lip Stretcher)</t>
  </si>
  <si>
    <t>AU23_r (Lip Tightener)</t>
  </si>
  <si>
    <t>AU25_r (Lips Part)</t>
  </si>
  <si>
    <t>AU26_r (Jaw Drop)</t>
  </si>
  <si>
    <t>emotion</t>
  </si>
  <si>
    <t>EKMAN DISTANCE</t>
  </si>
  <si>
    <t>OVERALL EKMAN DISTANCE</t>
  </si>
  <si>
    <t>EKMAN DISTANCE 2</t>
  </si>
  <si>
    <t>OVERALL EKMAN DISTANCE 2</t>
  </si>
  <si>
    <t>EKMAN DISTANCE 3</t>
  </si>
  <si>
    <t>OVERALL EKMAN DISTANCE 3</t>
  </si>
  <si>
    <t>DESVIO PADRAO 2</t>
  </si>
  <si>
    <t>EKMAN (BASE)</t>
  </si>
  <si>
    <t>NEUTRAL</t>
  </si>
  <si>
    <t>HAPPINESS</t>
  </si>
  <si>
    <t>FEAR</t>
  </si>
  <si>
    <t>DISGUST</t>
  </si>
  <si>
    <t>ANGER</t>
  </si>
  <si>
    <t>SURPRISE</t>
  </si>
  <si>
    <t>SADNESS</t>
  </si>
  <si>
    <t>CONRADO</t>
  </si>
  <si>
    <t>NEUTRAL DIFF</t>
  </si>
  <si>
    <t>HAPPINESS DIFF</t>
  </si>
  <si>
    <t>FEAR DIFF</t>
  </si>
  <si>
    <t>DISGUST DIFF</t>
  </si>
  <si>
    <t>ANGER DIFF</t>
  </si>
  <si>
    <t>SURPRISE DIFF</t>
  </si>
  <si>
    <t>ANDRE</t>
  </si>
  <si>
    <t>SADNESS DIFF</t>
  </si>
  <si>
    <t>DIOGO</t>
  </si>
  <si>
    <t>GABRIEL</t>
  </si>
  <si>
    <t>JULIA</t>
  </si>
  <si>
    <t>MAURER</t>
  </si>
  <si>
    <t>PAULO</t>
  </si>
  <si>
    <t>PEDRO</t>
  </si>
  <si>
    <t>ROVANE</t>
  </si>
  <si>
    <t>VICTOR</t>
  </si>
  <si>
    <t>WETZEL</t>
  </si>
  <si>
    <t>S1</t>
  </si>
  <si>
    <t>S2</t>
  </si>
  <si>
    <t>S3</t>
  </si>
  <si>
    <t>S4</t>
  </si>
  <si>
    <t>S5</t>
  </si>
  <si>
    <t>S6</t>
  </si>
  <si>
    <t>3D MODEL</t>
  </si>
  <si>
    <t>S7</t>
  </si>
  <si>
    <t>S8</t>
  </si>
  <si>
    <t>S9</t>
  </si>
  <si>
    <t>S10</t>
  </si>
  <si>
    <t>S11</t>
  </si>
  <si>
    <t>ILANA</t>
  </si>
  <si>
    <t>PRISCILA</t>
  </si>
  <si>
    <t>COLETTE</t>
  </si>
  <si>
    <t>JACQUES</t>
  </si>
  <si>
    <t>THOMAS</t>
  </si>
  <si>
    <t>ADRIANA</t>
  </si>
  <si>
    <t>THIAGO</t>
  </si>
  <si>
    <t>BRUNO</t>
  </si>
  <si>
    <t>LEONARDO</t>
  </si>
  <si>
    <t>IVES</t>
  </si>
  <si>
    <t>JOANA</t>
  </si>
  <si>
    <t>DAVID</t>
  </si>
  <si>
    <t>ANNA</t>
  </si>
  <si>
    <t>DALIA</t>
  </si>
  <si>
    <t>ANDERSON</t>
  </si>
  <si>
    <t>JORGE</t>
  </si>
  <si>
    <t>EMILIO</t>
  </si>
  <si>
    <t>YURI</t>
  </si>
  <si>
    <t>THALES</t>
  </si>
  <si>
    <t>ALDO</t>
  </si>
  <si>
    <t>ITALO</t>
  </si>
  <si>
    <t>RENATO</t>
  </si>
  <si>
    <t>PATRIK</t>
  </si>
  <si>
    <t>MONICA</t>
  </si>
  <si>
    <t>DANIELA</t>
  </si>
  <si>
    <t>ESDRAS</t>
  </si>
  <si>
    <t>CAMILA</t>
  </si>
  <si>
    <t>ROBERTA</t>
  </si>
  <si>
    <t>PEDRO LUIZ</t>
  </si>
  <si>
    <t>SILVIA</t>
  </si>
  <si>
    <t>MANOEL</t>
  </si>
  <si>
    <t>LEA</t>
  </si>
  <si>
    <t>JESUS</t>
  </si>
  <si>
    <t xml:space="preserve">PEDRO </t>
  </si>
  <si>
    <t>CONRADO 3D</t>
  </si>
  <si>
    <t>Bloco</t>
  </si>
  <si>
    <t>Freqüência</t>
  </si>
  <si>
    <t>0-5</t>
  </si>
  <si>
    <t>6-10</t>
  </si>
  <si>
    <t>11-15</t>
  </si>
  <si>
    <t>16-20</t>
  </si>
  <si>
    <t>21-25</t>
  </si>
  <si>
    <t>26+</t>
  </si>
  <si>
    <t>DISTÂNCIA GLOBAL</t>
  </si>
  <si>
    <t>DESVIO PADRÃO</t>
  </si>
  <si>
    <t>GMM</t>
  </si>
  <si>
    <t>K-MEANS</t>
  </si>
  <si>
    <t>BIC</t>
  </si>
  <si>
    <t>AIC</t>
  </si>
  <si>
    <t>RESULT</t>
  </si>
  <si>
    <t>SSE</t>
  </si>
  <si>
    <t>[3 5 5 0 5 2 7 6 3 5 5 4 1 4 2 1 5 5 5 2 5 5 1 2 1 2 5 3 1 5 2 2 2 1 4 2 2 5 5 1 2 5 5 4 4 1 5]</t>
  </si>
  <si>
    <t>[3 1 1 3 1 2 4 4 3 1 1 0 1 0 2 1 2 2 2 2 1 2 1 2 1 2 1 4 1 1 2 2 2 1 0 2 2 2 2 1 0 2 2 0 0 1 2]</t>
  </si>
  <si>
    <t>[1 1 1 1 1 2 1 1 1 1 1 3 1 3 3 1 2 2 0 3 1 0 1 3 1 0 0 1 1 1 2 2 0 0 3 2 1 0 0 0 2 0 0 3 3 0 0]</t>
  </si>
  <si>
    <t>[1 1 1 1 1 0 3 2 1 1 1 0 1 1 0 0 1 0 1 0 1 0 1 1 1 0 3 1 1 3 0 0 0 1 0 0 0 0 3 1 0 0 3 0 0 0 0]</t>
  </si>
  <si>
    <t>[3 3 3 1 3 1 3 3 3 3 3 2 3 2 4 0 1 1 1 2 0 1 3 1 0 1 0 1 3 3 1 2 1 3 2 1 4 0 0 0 2 0 0 2 2 0 0]</t>
  </si>
  <si>
    <t>[2 0 0 2 0 1 2 2 2 0 0 0 0 0 1 0 0 0 0 1 0 0 0 1 0 1 0 2 0 0 1 1 1 0 1 1 1 1 1 0 1 1 1 1 0 1 1]</t>
  </si>
  <si>
    <t>[4 4 5 1 4 1 5 1 5 5 4 2 1 4 1 1 2 1 7 1 3 2 2 2 5 1 7 0 0 7 7 1 2 6 2 7 7 7 7 7 5 7 1 7 7 1 1]</t>
  </si>
  <si>
    <t>[2 2 3 3 2 3 3 3 3 3 2 1 3 2 3 3 1 0 1 0 2 0 1 1 3 3 1 0 3 0 1 3 1 0 1 1 1 1 0 1 0 0 0 0 1 0 0]</t>
  </si>
  <si>
    <t>[2 2 3 3 2 3 3 3 3 3 2 0 1 2 1 1 0 3 0 1 2 0 0 0 1 3 0 1 1 0 0 1 0 1 0 0 1 0 1 0 3 0 1 1 0 1 1]</t>
  </si>
  <si>
    <t>[0 1 1 2 0 2 0 2 2 1 1 2 2 1 0 0 2 3 2 2 1 3 0 2 1 2 2 0 0 3 2 2 2 3 2 2 2 2 3 2 2 3 2 2 2 2 3]</t>
  </si>
  <si>
    <t>[2 2 0 0 2 0 0 0 0 0 2 1 3 2 3 3 1 0 1 3 2 1 1 1 3 0 1 3 3 1 1 3 1 3 1 1 3 1 3 1 0 1 3 3 1 3 3]</t>
  </si>
  <si>
    <t>[1 1 1 0 1 0 1 0 1 1 1 0 0 1 1 1 0 0 0 0 1 0 1 0 1 0 0 1 1 0 0 0 0 0 0 0 0 0 0 0 0 0 0 1 0 0 0]</t>
  </si>
  <si>
    <t>[2 1 3 2 3 3 3 5 3 2 2 6 5 3 3 1 6 4 4 6 5 4 6 5 2 6 6 4 3 6 5 4 6 5 6 2 3 6 6 4 0 1 5 2 3 0 1]</t>
  </si>
  <si>
    <t>[0 0 1 0 1 0 1 2 1 0 0 2 3 1 3 0 2 3 2 0 0 2 0 2 0 0 2 1 1 0 3 3 0 3 2 2 3 3 0 2 3 0 3 0 1 1 0]</t>
  </si>
  <si>
    <t>[0 3 3 0 0 3 3 2 3 0 0 1 2 3 3 3 0 3 3 1 2 0 3 2 0 3 1 3 3 1 2 1 3 2 3 0 0 2 1 3 2 3 2 0 1 2 3]</t>
  </si>
  <si>
    <t>[3 3 0 3 0 3 0 2 0 3 3 2 1 0 4 2 2 1 1 2 2 1 2 1 3 2 1 0 0 2 1 1 2 2 2 1 4 1 2 1 1 3 1 3 0 1 2]</t>
  </si>
  <si>
    <t>[3 2 3 3 3 2 4 0 2 3 3 1 0 2 2 4 3 2 4 1 0 3 2 0 3 4 1 2 4 1 0 1 4 0 4 3 3 4 1 2 4 2 0 3 4 4 2]</t>
  </si>
  <si>
    <t>[1 3 2 6 4 6 6 6 6 3 3 0 0 4 0 5 4 6 7 1 5 6 7 0 5 6 3 5 3 6 6 0 7 6 6 6 1 1 5 3 1 5 0 0 5 7 5]</t>
  </si>
  <si>
    <t>[0 1 0 0 3 3 0 0 0 0 0 1 2 3 2 3 3 1 3 0 0 3 2 3 0 0 1 3 0 0 0 0 1 1 3 3 0 0 0 1 0 0 0 2 3 3 1]</t>
  </si>
  <si>
    <t>[1 1 1 1 1 1 1 1 1 1 3 2 1 3 2 2 3 1 0 1 2 1 0 1 2 2 0 3 0 1 1 2 0 1 1 1 2 1 2 0 1 2 3 3 2 1 2]</t>
  </si>
  <si>
    <t>[4 4 3 3 0 3 3 3 3 4 4 2 1 0 1 0 0 5 5 4 3 5 1 5 4 4 2 0 4 5 5 5 2 2 5 3 3 3 3 2 4 3 5 1 3 5 4]</t>
  </si>
  <si>
    <t>[4 4 2 4 4 4 4 4 4 4 3 1 4 3 1 1 3 1 2 1 1 4 5 0 1 1 5 0 3 2 2 1 5 2 1 2 1 4 0 5 2 1 0 4 1 2 1]</t>
  </si>
  <si>
    <t>[5 1 1 1 6 3 1 1 5 5 1 3 3 3 6 4 3 4 3 2 2 3 0 3 3 3 3 4 2 3 3 2 2 2 3 2 2 3 3 3 2 4 2 4 2 3 2]</t>
  </si>
  <si>
    <t>[2 2 2 2 2 0 2 2 2 2 2 0 1 0 2 1 0 1 0 0 0 0 0 0 0 2 1 1 0 0 0 0 0 0 0 0 0 0 0 0 0 1 0 1 0 0 0]</t>
  </si>
  <si>
    <t>[3 0 0 0 3 0 3 0 2 2 0 1 2 1 3 1 1 2 1 1 2 1 1 1 1 2 2 2 1 2 1 2 2 1 1 2 1 1 2 1 1 3 3 3 1 2 3]</t>
  </si>
  <si>
    <t>[3 3 1 1 3 1 0 1 3 3 3 1 0 1 3 2 2 2 1 1 1 3 3 3 1 1 0 2 1 0 1 1 1 0 1 1 1 1 1 1 1 2 1 3 1 1 1]</t>
  </si>
  <si>
    <t>[2 1 1 1 2 1 2 1 2 0 1 0 0 0 2 0 0 0 0 0 0 0 0 0 0 2 0 0 0 0 0 0 0 0 0 0 0 0 0 0 0 0 0 0 0 0 0]</t>
  </si>
  <si>
    <t>[2 2 1 1 2 1 1 2 2 2 2 1 2 1 2 0 0 0 1 1 1 2 2 2 1 1 1 0 1 1 1 1 1 1 1 1 1 1 1 2 1 0 1 2 1 1 1]</t>
  </si>
  <si>
    <t>[5 0 0 4 2 3 6 3 6 4 6 1 2 2 2 1 3 3 0 2 5 3 1 2 2 3 2 3 1 5 1 3 3 5 1 3 2 3 5 1 2 3 3 1 2 5 1]</t>
  </si>
  <si>
    <t>[1 2 2 1 2 1 1 1 2 1 1 0 3 1 3 0 0 3 0 1 1 3 0 2 2 3 2 1 1 3 0 3 3 1 0 3 3 3 0 0 2 3 3 0 1 1 0]</t>
  </si>
  <si>
    <t>[1 1 3 0 3 3 3 2 3 0 3 3 1 3 3 3 2 3 3 3 2 1 3 1 3 3 3 2 3 1 1 3 3 1 3 3 3 3 1 3 3 3 2 2 3 3 3]</t>
  </si>
  <si>
    <t>[1 5 5 1 3 3 1 3 3 3 1 0 2 5 2 0 0 3 0 1 4 0 0 2 1 3 2 5 5 3 0 0 0 1 0 3 2 3 5 0 2 2 3 2 5 4 0]</t>
  </si>
  <si>
    <t>[2 5 5 3 1 1 3 4 5 2 3 1 0 1 1 1 2 1 5 1 4 0 1 0 1 1 4 4 1 0 0 1 1 0 1 1 1 1 0 2 1 5 4 4 1 1 1]</t>
  </si>
  <si>
    <t>[2 1 0 2 1 3 1 2 2 1 1 0 0 1 3 0 1 1 1 3 1 1 0 1 0 3 1 2 0 1 3 3 3 0 3 3 1 1 1 0 3 1 1 3 1 0 1]</t>
  </si>
  <si>
    <t>[2 0 0 2 0 1 2 2 2 0 0 3 0 3 1 0 0 0 0 1 0 0 0 1 0 1 0 2 0 0 1 1 1 0 3 1 1 1 1 0 3 1 1 3 3 0 1]</t>
  </si>
  <si>
    <t>[0 3 3 0 3 2 1 0 0 3 3 1 3 2 2 3 1 1 1 2 1 1 3 1 3 2 1 0 3 1 2 2 2 3 2 2 2 1 1 3 2 1 1 2 2 1 1]</t>
  </si>
  <si>
    <t>tudo 1</t>
  </si>
  <si>
    <t>[3 3 0 0 3 0 0 0 0 0 3 1 2 3 0 0 1 2 1 2 3 2 1 1 0 2 1 0 0 2 1 0 1 2 1 1 2 1 2 1 2 2 2 2 1 2 2]</t>
  </si>
  <si>
    <t>[3 0 3 0 3 0 2 1 3 3 0 2 1 2 2 2 3 0 2 2 1 3 2 1 3 2 2 0 3 2 1 2 2 1 2 3 3 1 2 2 1 0 1 3 2 1 2]</t>
  </si>
  <si>
    <t>[2 2 2 3 0 3 2 3 3 2 2 2 3 1 1 1 1 2 0 2 1 3 0 3 2 2 0 1 0 2 3 3 0 2 3 3 1 3 1 0 0 1 3 3 1 0 2]</t>
  </si>
  <si>
    <t>[2 2 2 2 2 1 2 2 2 2 2 1 0 1 2 0 1 0 1 1 1 1 1 1 1 1 0 0 1 1 1 1 1 1 1 1 1 1 1 1 1 0 1 0 1 1 1]</t>
  </si>
  <si>
    <t>[3 1 1 3 1 1 1 1 1 1 1 2 2 3 0 0 0 1 2 3 3 2 2 2 3 1 0 0 3 2 2 0 2 2 2 0 0 0 2 0 0 0 0 0 3 3 2]</t>
  </si>
  <si>
    <t>[2 2 0 0 2 0 0 0 0 0 2 1 0 2 0 0 1 1 1 1 2 1 0 1 0 1 1 1 0 1 1 1 1 1 1 1 1 1 1 1 1 1 1 1 1 1 1]</t>
  </si>
  <si>
    <t>[[0.00000000e+000 1.16044536e-096 1.00000000e+000]</t>
  </si>
  <si>
    <t xml:space="preserve"> [0.00000000e+000 1.80647599e-138 1.00000000e+000]</t>
  </si>
  <si>
    <t xml:space="preserve"> [1.00000000e+000 1.97173577e-029 0.00000000e+000]</t>
  </si>
  <si>
    <t xml:space="preserve"> [1.00000000e+000 1.25432282e-017 0.00000000e+000]</t>
  </si>
  <si>
    <t xml:space="preserve"> [0.00000000e+000 3.10681447e-103 1.00000000e+000]</t>
  </si>
  <si>
    <t xml:space="preserve"> [1.00000000e+000 1.19012925e-056 0.00000000e+000]</t>
  </si>
  <si>
    <t xml:space="preserve"> [1.00000000e+000 9.17635769e-053 0.00000000e+000]</t>
  </si>
  <si>
    <t xml:space="preserve"> [1.00000000e+000 6.07372430e-020 0.00000000e+000]</t>
  </si>
  <si>
    <t xml:space="preserve"> [1.00000000e+000 4.19065987e-065 0.00000000e+000]</t>
  </si>
  <si>
    <t xml:space="preserve"> [1.00000000e+000 5.00931525e-036 0.00000000e+000]</t>
  </si>
  <si>
    <t xml:space="preserve"> [0.00000000e+000 4.58917262e-105 1.00000000e+000]</t>
  </si>
  <si>
    <t xml:space="preserve"> [0.00000000e+000 1.00000000e+000 0.00000000e+000]</t>
  </si>
  <si>
    <t xml:space="preserve"> [1.00000000e+000 7.15350449e-030 0.00000000e+000]</t>
  </si>
  <si>
    <t xml:space="preserve"> [0.00000000e+000 4.76291167e-084 1.00000000e+000]</t>
  </si>
  <si>
    <t xml:space="preserve"> [1.00000000e+000 8.38763809e-078 0.00000000e+000]</t>
  </si>
  <si>
    <t xml:space="preserve"> [1.00000000e+000 2.94626803e-029 0.00000000e+000]</t>
  </si>
  <si>
    <t xml:space="preserve"> [0.00000000e+000 2.26096804e-055 1.00000000e+000]</t>
  </si>
  <si>
    <t xml:space="preserve"> [1.00000000e+000 6.08024607e-094 0.00000000e+000]</t>
  </si>
  <si>
    <t xml:space="preserve"> [1.00000000e+000 4.44535819e-040 0.00000000e+000]</t>
  </si>
  <si>
    <t xml:space="preserve"> [1.00000000e+000 4.91280209e-060 0.00000000e+000]</t>
  </si>
  <si>
    <t xml:space="preserve"> [0.00000000e+000 1.00000000e+000 0.00000000e+000]]</t>
  </si>
  <si>
    <t>[1 0 1 1 1 1 1 1 1 0 2 0 1 2 2 2 2 1 0 1 2 1 0 2 2 1 0 2 0 1 1 2 0 0 1 1 2 1 2 0 0 2 2 2 2 0 2]</t>
  </si>
  <si>
    <t>[0 1 1 2 1 1 2 1 1 2 2 1 1 0 1 1 1 1 1 0 0 1 1 0 0 1 0 1 0 0 1 1 1 0 1 1 1 1 0 1 1 1 1 1 0 0 1]</t>
  </si>
  <si>
    <t>[0 2 2 0 2 2 2 1 2 0 0 2 1 2 2 2 2 2 2 2 1 2 2 1 0 2 1 2 2 1 1 1 2 1 2 2 2 1 1 2 1 2 1 0 2 1 2]</t>
  </si>
  <si>
    <t>[1 3 3 1 0 2 2 1 2 1 3]</t>
  </si>
  <si>
    <t>[0 3 1 0 1 1 1 2 1 0 3]</t>
  </si>
  <si>
    <t>sbgames</t>
  </si>
  <si>
    <t>elsevier</t>
  </si>
  <si>
    <t>[1 3 3 1 0 2 0 2 0 1 3]</t>
  </si>
  <si>
    <t>[3 1 1 0 2 0 0 3 1 1 2]</t>
  </si>
  <si>
    <t>Happiness</t>
  </si>
  <si>
    <t>C0</t>
  </si>
  <si>
    <t>C1</t>
  </si>
  <si>
    <t>C2</t>
  </si>
  <si>
    <t>C3</t>
  </si>
  <si>
    <t>Cluster</t>
  </si>
  <si>
    <t>Top 5 Aus (mean and std)</t>
  </si>
  <si>
    <t>Mean</t>
  </si>
  <si>
    <t>Std</t>
  </si>
  <si>
    <t>AU6, 7, 10, 12, 14, 25</t>
  </si>
  <si>
    <t>AU6, 7, 10, 12, 25, 26</t>
  </si>
  <si>
    <t>AU6, 7, 10, 12, 14, 17, 23</t>
  </si>
  <si>
    <t>AU5, 12, 25, 26</t>
  </si>
  <si>
    <t>Mean1</t>
  </si>
  <si>
    <t>Std1</t>
  </si>
  <si>
    <t>Mean2</t>
  </si>
  <si>
    <t>Std2</t>
  </si>
  <si>
    <t>Mean3</t>
  </si>
  <si>
    <t>Std3</t>
  </si>
  <si>
    <t>Mean4</t>
  </si>
  <si>
    <t>Std4</t>
  </si>
  <si>
    <t>Mean5</t>
  </si>
  <si>
    <t>Std5</t>
  </si>
  <si>
    <t>Mean6</t>
  </si>
  <si>
    <t>Std6</t>
  </si>
  <si>
    <t>Mean7</t>
  </si>
  <si>
    <t>Std7</t>
  </si>
  <si>
    <t>Mean8</t>
  </si>
  <si>
    <t>Std8</t>
  </si>
  <si>
    <t>AU1, AU5</t>
  </si>
  <si>
    <t>AU1, AU2, AU5</t>
  </si>
  <si>
    <t>AU4, AU6, AU7, AU10, AU12, AU17, AU25, AU26</t>
  </si>
  <si>
    <t>AU4, AU6, AU7, AU9, AU10, AU12, AU14, AU25</t>
  </si>
  <si>
    <t>AU7, AU9, AU15, AU17</t>
  </si>
  <si>
    <t>AU6, AU10</t>
  </si>
  <si>
    <t>AU6, AU7, AU10</t>
  </si>
  <si>
    <t>AU4, AU6, AU7</t>
  </si>
  <si>
    <t>AU4, AU14, AU17, AU23</t>
  </si>
  <si>
    <t>AU1, AU2, AU5, AU26</t>
  </si>
  <si>
    <t>AU1, AU25</t>
  </si>
  <si>
    <t>AU5, AU17, AU23</t>
  </si>
  <si>
    <t>AU15, AU17</t>
  </si>
  <si>
    <t>AU2, AU5</t>
  </si>
  <si>
    <t>AU1, AU4, AU6, AU7, AU15, AU17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</si>
</sst>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i/>
      <sz val="10"/>
      <color rgb="FF00000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F7DB"/>
        <bgColor rgb="FFC9F7DB"/>
      </patternFill>
    </fill>
    <fill>
      <patternFill patternType="solid">
        <fgColor rgb="FFB9CEE1"/>
        <bgColor rgb="FFB9CEE1"/>
      </patternFill>
    </fill>
    <fill>
      <patternFill patternType="solid">
        <fgColor rgb="FFDCE1B4"/>
        <bgColor rgb="FFDCE1B4"/>
      </patternFill>
    </fill>
    <fill>
      <patternFill patternType="solid">
        <fgColor rgb="FFCCE3F9"/>
        <bgColor rgb="FFCCE3F9"/>
      </patternFill>
    </fill>
    <fill>
      <patternFill patternType="solid">
        <fgColor rgb="FFF3F9C7"/>
        <bgColor rgb="FFF3F9C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 applyAlignment="1">
      <alignment horizontal="right"/>
    </xf>
    <xf numFmtId="164" fontId="0" fillId="0" borderId="0" xfId="0" applyNumberFormat="1" applyFont="1"/>
    <xf numFmtId="2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 wrapText="1"/>
    </xf>
    <xf numFmtId="0" fontId="4" fillId="0" borderId="5" xfId="0" applyFont="1" applyBorder="1" applyAlignment="1">
      <alignment horizontal="center"/>
    </xf>
    <xf numFmtId="0" fontId="0" fillId="0" borderId="0" xfId="0" quotePrefix="1" applyFont="1"/>
    <xf numFmtId="16" fontId="0" fillId="0" borderId="0" xfId="0" quotePrefix="1" applyNumberFormat="1" applyFont="1"/>
    <xf numFmtId="0" fontId="0" fillId="0" borderId="6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8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2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5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3B5E9"/>
      <color rgb="FFCC3300"/>
      <color rgb="FFFF9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HAPPINESS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Emoções'!$B$1:$B$11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Emoções'!$C$1:$C$11</c:f>
              <c:numCache>
                <c:formatCode>General</c:formatCode>
                <c:ptCount val="11"/>
                <c:pt idx="0">
                  <c:v>9.0874999999999986</c:v>
                </c:pt>
                <c:pt idx="1">
                  <c:v>14.3125</c:v>
                </c:pt>
                <c:pt idx="2">
                  <c:v>4.7125000000000004</c:v>
                </c:pt>
                <c:pt idx="3">
                  <c:v>14.525000000000002</c:v>
                </c:pt>
                <c:pt idx="4">
                  <c:v>6.8875000000000011</c:v>
                </c:pt>
                <c:pt idx="5">
                  <c:v>17.974999999999998</c:v>
                </c:pt>
                <c:pt idx="6">
                  <c:v>14.35</c:v>
                </c:pt>
                <c:pt idx="7">
                  <c:v>16.3125</c:v>
                </c:pt>
                <c:pt idx="8">
                  <c:v>11.725000000000001</c:v>
                </c:pt>
                <c:pt idx="9">
                  <c:v>7.7624999999999984</c:v>
                </c:pt>
                <c:pt idx="10">
                  <c:v>9.9125000000000014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402-4434-ACB4-517FBF9F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81763"/>
        <c:axId val="1011697023"/>
      </c:barChart>
      <c:catAx>
        <c:axId val="10344817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11697023"/>
        <c:crosses val="autoZero"/>
        <c:auto val="1"/>
        <c:lblAlgn val="ctr"/>
        <c:lblOffset val="100"/>
        <c:noMultiLvlLbl val="1"/>
      </c:catAx>
      <c:valAx>
        <c:axId val="1011697023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34481763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(2)'!$B$34:$B$44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(2)'!$C$34:$C$44</c:f>
              <c:numCache>
                <c:formatCode>General</c:formatCode>
                <c:ptCount val="11"/>
                <c:pt idx="0">
                  <c:v>90.431189309883564</c:v>
                </c:pt>
                <c:pt idx="1">
                  <c:v>75.910737053462995</c:v>
                </c:pt>
                <c:pt idx="2">
                  <c:v>58.416093672891208</c:v>
                </c:pt>
                <c:pt idx="3">
                  <c:v>46.195237849804386</c:v>
                </c:pt>
                <c:pt idx="4">
                  <c:v>74.450251846451138</c:v>
                </c:pt>
                <c:pt idx="5">
                  <c:v>41.526858778385829</c:v>
                </c:pt>
                <c:pt idx="6">
                  <c:v>49.556432478539051</c:v>
                </c:pt>
                <c:pt idx="7">
                  <c:v>40.559585796701626</c:v>
                </c:pt>
                <c:pt idx="8">
                  <c:v>44.901670347549434</c:v>
                </c:pt>
                <c:pt idx="9">
                  <c:v>87.752378885133382</c:v>
                </c:pt>
                <c:pt idx="10">
                  <c:v>89.184303551690078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4B9-4418-B02F-7772C8EA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562288"/>
        <c:axId val="573481200"/>
      </c:barChart>
      <c:catAx>
        <c:axId val="1447562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73481200"/>
        <c:crosses val="autoZero"/>
        <c:auto val="1"/>
        <c:lblAlgn val="ctr"/>
        <c:lblOffset val="100"/>
        <c:noMultiLvlLbl val="1"/>
      </c:catAx>
      <c:valAx>
        <c:axId val="573481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47562288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(2)'!$B$45:$B$55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(2)'!$C$45:$C$55</c:f>
              <c:numCache>
                <c:formatCode>General</c:formatCode>
                <c:ptCount val="11"/>
                <c:pt idx="0">
                  <c:v>84.66238834334878</c:v>
                </c:pt>
                <c:pt idx="1">
                  <c:v>75.609258692305673</c:v>
                </c:pt>
                <c:pt idx="2">
                  <c:v>85.02846582174702</c:v>
                </c:pt>
                <c:pt idx="3">
                  <c:v>73.577985838156778</c:v>
                </c:pt>
                <c:pt idx="4">
                  <c:v>153.61979039173306</c:v>
                </c:pt>
                <c:pt idx="5">
                  <c:v>66.05300901548695</c:v>
                </c:pt>
                <c:pt idx="6">
                  <c:v>135.40369271183116</c:v>
                </c:pt>
                <c:pt idx="7">
                  <c:v>59.716664340868874</c:v>
                </c:pt>
                <c:pt idx="8">
                  <c:v>100.96692527753829</c:v>
                </c:pt>
                <c:pt idx="9">
                  <c:v>75.883595065073195</c:v>
                </c:pt>
                <c:pt idx="10">
                  <c:v>95.359320467377486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C85-4DD2-A343-33CE91D4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346368"/>
        <c:axId val="948844134"/>
      </c:barChart>
      <c:catAx>
        <c:axId val="15903463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48844134"/>
        <c:crosses val="autoZero"/>
        <c:auto val="1"/>
        <c:lblAlgn val="ctr"/>
        <c:lblOffset val="100"/>
        <c:noMultiLvlLbl val="1"/>
      </c:catAx>
      <c:valAx>
        <c:axId val="948844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90346368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SADNESS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(2)'!$B$56:$B$66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(2)'!$C$56:$C$66</c:f>
              <c:numCache>
                <c:formatCode>General</c:formatCode>
                <c:ptCount val="11"/>
                <c:pt idx="0">
                  <c:v>50.784249526797183</c:v>
                </c:pt>
                <c:pt idx="1">
                  <c:v>81.677169392676674</c:v>
                </c:pt>
                <c:pt idx="2">
                  <c:v>44.711072454147192</c:v>
                </c:pt>
                <c:pt idx="3">
                  <c:v>81.453545042557849</c:v>
                </c:pt>
                <c:pt idx="4">
                  <c:v>50.178880019386646</c:v>
                </c:pt>
                <c:pt idx="5">
                  <c:v>37.948385999934175</c:v>
                </c:pt>
                <c:pt idx="6">
                  <c:v>51.964218458473901</c:v>
                </c:pt>
                <c:pt idx="7">
                  <c:v>56.147662462474784</c:v>
                </c:pt>
                <c:pt idx="8">
                  <c:v>39.750220125176668</c:v>
                </c:pt>
                <c:pt idx="9">
                  <c:v>80.612654093510656</c:v>
                </c:pt>
                <c:pt idx="10">
                  <c:v>59.936299518739062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CCA-41CB-A4D6-F46EC015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833697"/>
        <c:axId val="565927246"/>
      </c:barChart>
      <c:catAx>
        <c:axId val="18188336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65927246"/>
        <c:crosses val="autoZero"/>
        <c:auto val="1"/>
        <c:lblAlgn val="ctr"/>
        <c:lblOffset val="100"/>
        <c:noMultiLvlLbl val="1"/>
      </c:catAx>
      <c:valAx>
        <c:axId val="565927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18833697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Pessoas'!$B$1:$B$6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Pessoas'!$C$1:$C$6</c:f>
              <c:numCache>
                <c:formatCode>General</c:formatCode>
                <c:ptCount val="6"/>
                <c:pt idx="0">
                  <c:v>9.0874999999999986</c:v>
                </c:pt>
                <c:pt idx="1">
                  <c:v>19.887499999999996</c:v>
                </c:pt>
                <c:pt idx="2">
                  <c:v>17.9375</c:v>
                </c:pt>
                <c:pt idx="3">
                  <c:v>15.787500000000001</c:v>
                </c:pt>
                <c:pt idx="4">
                  <c:v>16.087499999999999</c:v>
                </c:pt>
                <c:pt idx="5">
                  <c:v>9.2250000000000014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CD-48B9-90F3-A53DE8F1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084695"/>
        <c:axId val="1441906324"/>
      </c:lineChart>
      <c:catAx>
        <c:axId val="140108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41906324"/>
        <c:crosses val="autoZero"/>
        <c:auto val="1"/>
        <c:lblAlgn val="ctr"/>
        <c:lblOffset val="100"/>
        <c:noMultiLvlLbl val="1"/>
      </c:catAx>
      <c:valAx>
        <c:axId val="14419063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0108469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Pessoas'!$B$7:$B$12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Pessoas'!$C$7:$C$12</c:f>
              <c:numCache>
                <c:formatCode>General</c:formatCode>
                <c:ptCount val="6"/>
                <c:pt idx="0">
                  <c:v>14.3125</c:v>
                </c:pt>
                <c:pt idx="1">
                  <c:v>14.899999999999999</c:v>
                </c:pt>
                <c:pt idx="2">
                  <c:v>20.3125</c:v>
                </c:pt>
                <c:pt idx="3">
                  <c:v>13.912500000000001</c:v>
                </c:pt>
                <c:pt idx="4">
                  <c:v>12.487500000000001</c:v>
                </c:pt>
                <c:pt idx="5">
                  <c:v>16.037500000000001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F1-4C3E-8640-5ED88B50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51850"/>
        <c:axId val="855257349"/>
      </c:lineChart>
      <c:catAx>
        <c:axId val="103465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55257349"/>
        <c:crosses val="autoZero"/>
        <c:auto val="1"/>
        <c:lblAlgn val="ctr"/>
        <c:lblOffset val="100"/>
        <c:noMultiLvlLbl val="1"/>
      </c:catAx>
      <c:valAx>
        <c:axId val="8552573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34651850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Pessoas'!$B$13:$B$18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Pessoas'!$C$13:$C$18</c:f>
              <c:numCache>
                <c:formatCode>General</c:formatCode>
                <c:ptCount val="6"/>
                <c:pt idx="0">
                  <c:v>4.7125000000000004</c:v>
                </c:pt>
                <c:pt idx="1">
                  <c:v>13.8375</c:v>
                </c:pt>
                <c:pt idx="2">
                  <c:v>11.55</c:v>
                </c:pt>
                <c:pt idx="3">
                  <c:v>9.6374999999999975</c:v>
                </c:pt>
                <c:pt idx="4">
                  <c:v>12.85</c:v>
                </c:pt>
                <c:pt idx="5">
                  <c:v>8.3625000000000025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67-45E4-B45E-575F1FA4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75498"/>
        <c:axId val="98306825"/>
      </c:lineChart>
      <c:catAx>
        <c:axId val="2064475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8306825"/>
        <c:crosses val="autoZero"/>
        <c:auto val="1"/>
        <c:lblAlgn val="ctr"/>
        <c:lblOffset val="100"/>
        <c:noMultiLvlLbl val="1"/>
      </c:catAx>
      <c:valAx>
        <c:axId val="98306825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64475498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Pessoas'!$B$19:$B$24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Pessoas'!$C$19:$C$24</c:f>
              <c:numCache>
                <c:formatCode>General</c:formatCode>
                <c:ptCount val="6"/>
                <c:pt idx="0">
                  <c:v>14.525000000000002</c:v>
                </c:pt>
                <c:pt idx="1">
                  <c:v>10.2875</c:v>
                </c:pt>
                <c:pt idx="2">
                  <c:v>15.700000000000001</c:v>
                </c:pt>
                <c:pt idx="3">
                  <c:v>8.6750000000000007</c:v>
                </c:pt>
                <c:pt idx="4">
                  <c:v>10.237500000000001</c:v>
                </c:pt>
                <c:pt idx="5">
                  <c:v>15.637500000000001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80-411E-B286-68F900DF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15853"/>
        <c:axId val="1210535167"/>
      </c:lineChart>
      <c:catAx>
        <c:axId val="1105715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10535167"/>
        <c:crosses val="autoZero"/>
        <c:auto val="1"/>
        <c:lblAlgn val="ctr"/>
        <c:lblOffset val="100"/>
        <c:noMultiLvlLbl val="1"/>
      </c:catAx>
      <c:valAx>
        <c:axId val="1210535167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05715853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Pessoas'!$B$25:$B$30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Pessoas'!$C$25:$C$30</c:f>
              <c:numCache>
                <c:formatCode>General</c:formatCode>
                <c:ptCount val="6"/>
                <c:pt idx="0">
                  <c:v>6.8875000000000011</c:v>
                </c:pt>
                <c:pt idx="1">
                  <c:v>13.787500000000001</c:v>
                </c:pt>
                <c:pt idx="2">
                  <c:v>14.412499999999998</c:v>
                </c:pt>
                <c:pt idx="3">
                  <c:v>13.9125</c:v>
                </c:pt>
                <c:pt idx="4">
                  <c:v>30.300000000000004</c:v>
                </c:pt>
                <c:pt idx="5">
                  <c:v>9.125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7D-4A6A-B2A7-E72C4E7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047169"/>
        <c:axId val="586143160"/>
      </c:lineChart>
      <c:catAx>
        <c:axId val="35404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86143160"/>
        <c:crosses val="autoZero"/>
        <c:auto val="1"/>
        <c:lblAlgn val="ctr"/>
        <c:lblOffset val="100"/>
        <c:noMultiLvlLbl val="1"/>
      </c:catAx>
      <c:valAx>
        <c:axId val="586143160"/>
        <c:scaling>
          <c:orientation val="minMax"/>
          <c:max val="3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54047169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Pessoas'!$B$31:$B$36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Pessoas'!$C$31:$C$36</c:f>
              <c:numCache>
                <c:formatCode>General</c:formatCode>
                <c:ptCount val="6"/>
                <c:pt idx="0">
                  <c:v>17.974999999999998</c:v>
                </c:pt>
                <c:pt idx="1">
                  <c:v>8.9500000000000028</c:v>
                </c:pt>
                <c:pt idx="2">
                  <c:v>13.1</c:v>
                </c:pt>
                <c:pt idx="3">
                  <c:v>7.875</c:v>
                </c:pt>
                <c:pt idx="4">
                  <c:v>8.5875000000000004</c:v>
                </c:pt>
                <c:pt idx="5">
                  <c:v>5.0750000000000011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1A-4B81-BE44-84B764A9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814935"/>
        <c:axId val="1026679695"/>
      </c:lineChart>
      <c:catAx>
        <c:axId val="292814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26679695"/>
        <c:crosses val="autoZero"/>
        <c:auto val="1"/>
        <c:lblAlgn val="ctr"/>
        <c:lblOffset val="100"/>
        <c:noMultiLvlLbl val="1"/>
      </c:catAx>
      <c:valAx>
        <c:axId val="1026679695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9281493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Pessoas'!$B$37:$B$42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Pessoas'!$C$37:$C$42</c:f>
              <c:numCache>
                <c:formatCode>General</c:formatCode>
                <c:ptCount val="6"/>
                <c:pt idx="0">
                  <c:v>14.35</c:v>
                </c:pt>
                <c:pt idx="1">
                  <c:v>12.8125</c:v>
                </c:pt>
                <c:pt idx="2">
                  <c:v>8.4375</c:v>
                </c:pt>
                <c:pt idx="3">
                  <c:v>8.6999999999999993</c:v>
                </c:pt>
                <c:pt idx="4">
                  <c:v>21.3</c:v>
                </c:pt>
                <c:pt idx="5">
                  <c:v>10.4375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73-4558-8B85-29A95B43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9828"/>
        <c:axId val="2107454852"/>
      </c:lineChart>
      <c:catAx>
        <c:axId val="94139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07454852"/>
        <c:crosses val="autoZero"/>
        <c:auto val="1"/>
        <c:lblAlgn val="ctr"/>
        <c:lblOffset val="100"/>
        <c:noMultiLvlLbl val="1"/>
      </c:catAx>
      <c:valAx>
        <c:axId val="2107454852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4139828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Emoções'!$B$12:$B$22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Emoções'!$C$12:$C$22</c:f>
              <c:numCache>
                <c:formatCode>General</c:formatCode>
                <c:ptCount val="11"/>
                <c:pt idx="0">
                  <c:v>19.887499999999996</c:v>
                </c:pt>
                <c:pt idx="1">
                  <c:v>14.899999999999999</c:v>
                </c:pt>
                <c:pt idx="2">
                  <c:v>13.8375</c:v>
                </c:pt>
                <c:pt idx="3">
                  <c:v>10.2875</c:v>
                </c:pt>
                <c:pt idx="4">
                  <c:v>13.787500000000001</c:v>
                </c:pt>
                <c:pt idx="5">
                  <c:v>8.9500000000000028</c:v>
                </c:pt>
                <c:pt idx="6">
                  <c:v>12.8125</c:v>
                </c:pt>
                <c:pt idx="7">
                  <c:v>8.5499999999999989</c:v>
                </c:pt>
                <c:pt idx="8">
                  <c:v>8.7000000000000011</c:v>
                </c:pt>
                <c:pt idx="9">
                  <c:v>12.074999999999999</c:v>
                </c:pt>
                <c:pt idx="10">
                  <c:v>23.099999999999998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19B-420B-9F5A-CE789805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35588"/>
        <c:axId val="1322054191"/>
      </c:barChart>
      <c:catAx>
        <c:axId val="1746435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22054191"/>
        <c:crosses val="autoZero"/>
        <c:auto val="1"/>
        <c:lblAlgn val="ctr"/>
        <c:lblOffset val="100"/>
        <c:noMultiLvlLbl val="1"/>
      </c:catAx>
      <c:valAx>
        <c:axId val="1322054191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46435588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Pessoas'!$B$43:$B$48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Pessoas'!$C$43:$C$48</c:f>
              <c:numCache>
                <c:formatCode>General</c:formatCode>
                <c:ptCount val="6"/>
                <c:pt idx="0">
                  <c:v>16.3125</c:v>
                </c:pt>
                <c:pt idx="1">
                  <c:v>8.5499999999999989</c:v>
                </c:pt>
                <c:pt idx="2">
                  <c:v>19.350000000000001</c:v>
                </c:pt>
                <c:pt idx="3">
                  <c:v>8.2875000000000014</c:v>
                </c:pt>
                <c:pt idx="4">
                  <c:v>9.2750000000000021</c:v>
                </c:pt>
                <c:pt idx="5">
                  <c:v>10.799999999999999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58-408F-BB6B-A1E3FC12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76325"/>
        <c:axId val="1303298457"/>
      </c:lineChart>
      <c:catAx>
        <c:axId val="853776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03298457"/>
        <c:crosses val="autoZero"/>
        <c:auto val="1"/>
        <c:lblAlgn val="ctr"/>
        <c:lblOffset val="100"/>
        <c:noMultiLvlLbl val="1"/>
      </c:catAx>
      <c:valAx>
        <c:axId val="1303298457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5377632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Pessoas'!$B$49:$B$54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Pessoas'!$C$49:$C$54</c:f>
              <c:numCache>
                <c:formatCode>General</c:formatCode>
                <c:ptCount val="6"/>
                <c:pt idx="0">
                  <c:v>11.725000000000001</c:v>
                </c:pt>
                <c:pt idx="1">
                  <c:v>8.7000000000000011</c:v>
                </c:pt>
                <c:pt idx="2">
                  <c:v>12.312500000000002</c:v>
                </c:pt>
                <c:pt idx="3">
                  <c:v>8.6999999999999975</c:v>
                </c:pt>
                <c:pt idx="4">
                  <c:v>16.849999999999998</c:v>
                </c:pt>
                <c:pt idx="5">
                  <c:v>7.7750000000000012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5A-4756-BD91-C0F0479D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68696"/>
        <c:axId val="1056137820"/>
      </c:lineChart>
      <c:catAx>
        <c:axId val="44276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6137820"/>
        <c:crosses val="autoZero"/>
        <c:auto val="1"/>
        <c:lblAlgn val="ctr"/>
        <c:lblOffset val="100"/>
        <c:noMultiLvlLbl val="1"/>
      </c:catAx>
      <c:valAx>
        <c:axId val="1056137820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42768696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Pessoas'!$B$55:$B$60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Pessoas'!$C$55:$C$60</c:f>
              <c:numCache>
                <c:formatCode>General</c:formatCode>
                <c:ptCount val="6"/>
                <c:pt idx="0">
                  <c:v>7.7624999999999984</c:v>
                </c:pt>
                <c:pt idx="1">
                  <c:v>12.074999999999999</c:v>
                </c:pt>
                <c:pt idx="2">
                  <c:v>21.574999999999999</c:v>
                </c:pt>
                <c:pt idx="3">
                  <c:v>15.500000000000002</c:v>
                </c:pt>
                <c:pt idx="4">
                  <c:v>12.524999999999999</c:v>
                </c:pt>
                <c:pt idx="5">
                  <c:v>13.5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0E-4139-B50C-973D7010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02969"/>
        <c:axId val="377051422"/>
      </c:lineChart>
      <c:catAx>
        <c:axId val="53350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77051422"/>
        <c:crosses val="autoZero"/>
        <c:auto val="1"/>
        <c:lblAlgn val="ctr"/>
        <c:lblOffset val="100"/>
        <c:noMultiLvlLbl val="1"/>
      </c:catAx>
      <c:valAx>
        <c:axId val="377051422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33502969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S11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Pessoas'!$B$61:$B$66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Pessoas'!$C$61:$C$66</c:f>
              <c:numCache>
                <c:formatCode>General</c:formatCode>
                <c:ptCount val="6"/>
                <c:pt idx="0">
                  <c:v>9.9125000000000014</c:v>
                </c:pt>
                <c:pt idx="1">
                  <c:v>23.099999999999998</c:v>
                </c:pt>
                <c:pt idx="2">
                  <c:v>15.437500000000002</c:v>
                </c:pt>
                <c:pt idx="3">
                  <c:v>16.074999999999999</c:v>
                </c:pt>
                <c:pt idx="4">
                  <c:v>14.837499999999999</c:v>
                </c:pt>
                <c:pt idx="5">
                  <c:v>11.9125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EF-4D96-B417-2995BD6E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51242"/>
        <c:axId val="2058665065"/>
      </c:lineChart>
      <c:catAx>
        <c:axId val="12645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58665065"/>
        <c:crosses val="autoZero"/>
        <c:auto val="1"/>
        <c:lblAlgn val="ctr"/>
        <c:lblOffset val="100"/>
        <c:noMultiLvlLbl val="1"/>
      </c:catAx>
      <c:valAx>
        <c:axId val="2058665065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645124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Conrado 3D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Pessoas'!$B$67:$B$72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Pessoas'!$C$67:$C$72</c:f>
              <c:numCache>
                <c:formatCode>General</c:formatCode>
                <c:ptCount val="6"/>
                <c:pt idx="0">
                  <c:v>8.5250000000000004</c:v>
                </c:pt>
                <c:pt idx="1">
                  <c:v>15.574999999999999</c:v>
                </c:pt>
                <c:pt idx="2">
                  <c:v>9.0125000000000011</c:v>
                </c:pt>
                <c:pt idx="3">
                  <c:v>13.037500000000001</c:v>
                </c:pt>
                <c:pt idx="4">
                  <c:v>16.062499999999996</c:v>
                </c:pt>
                <c:pt idx="5">
                  <c:v>5.4625000000000004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EE-4EAC-8CD0-F76EFD99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94339"/>
        <c:axId val="1935309469"/>
      </c:lineChart>
      <c:catAx>
        <c:axId val="1078894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35309469"/>
        <c:crosses val="autoZero"/>
        <c:auto val="1"/>
        <c:lblAlgn val="ctr"/>
        <c:lblOffset val="100"/>
        <c:noMultiLvlLbl val="1"/>
      </c:catAx>
      <c:valAx>
        <c:axId val="1935309469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78894339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Conrado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(2)'!$B$1:$B$6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(2)'!$C$1:$C$6</c:f>
              <c:numCache>
                <c:formatCode>General</c:formatCode>
                <c:ptCount val="6"/>
                <c:pt idx="0">
                  <c:v>57.898877363900588</c:v>
                </c:pt>
                <c:pt idx="1">
                  <c:v>103.00116504195475</c:v>
                </c:pt>
                <c:pt idx="2">
                  <c:v>95.466643389196435</c:v>
                </c:pt>
                <c:pt idx="3">
                  <c:v>90.431189309883564</c:v>
                </c:pt>
                <c:pt idx="4">
                  <c:v>84.66238834334878</c:v>
                </c:pt>
                <c:pt idx="5">
                  <c:v>50.784249526797183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7F-4E24-9869-684A1A10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09466"/>
        <c:axId val="1542913336"/>
      </c:lineChart>
      <c:catAx>
        <c:axId val="39680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42913336"/>
        <c:crosses val="autoZero"/>
        <c:auto val="1"/>
        <c:lblAlgn val="ctr"/>
        <c:lblOffset val="100"/>
        <c:noMultiLvlLbl val="1"/>
      </c:catAx>
      <c:valAx>
        <c:axId val="15429133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96809466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André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(2)'!$B$7:$B$12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(2)'!$C$7:$C$12</c:f>
              <c:numCache>
                <c:formatCode>General</c:formatCode>
                <c:ptCount val="6"/>
                <c:pt idx="0">
                  <c:v>81.40540522594307</c:v>
                </c:pt>
                <c:pt idx="1">
                  <c:v>87.018159024424321</c:v>
                </c:pt>
                <c:pt idx="2">
                  <c:v>115.83315587516384</c:v>
                </c:pt>
                <c:pt idx="3">
                  <c:v>75.910737053462995</c:v>
                </c:pt>
                <c:pt idx="4">
                  <c:v>75.609258692305673</c:v>
                </c:pt>
                <c:pt idx="5">
                  <c:v>81.677169392676674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D9-4F48-9875-9F299FB4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85008"/>
        <c:axId val="1373899603"/>
      </c:lineChart>
      <c:catAx>
        <c:axId val="172538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73899603"/>
        <c:crosses val="autoZero"/>
        <c:auto val="1"/>
        <c:lblAlgn val="ctr"/>
        <c:lblOffset val="100"/>
        <c:noMultiLvlLbl val="1"/>
      </c:catAx>
      <c:valAx>
        <c:axId val="137389960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25385008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Diogo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(2)'!$B$13:$B$18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(2)'!$C$13:$C$18</c:f>
              <c:numCache>
                <c:formatCode>General</c:formatCode>
                <c:ptCount val="6"/>
                <c:pt idx="0">
                  <c:v>33.169262879961622</c:v>
                </c:pt>
                <c:pt idx="1">
                  <c:v>75.041588469328119</c:v>
                </c:pt>
                <c:pt idx="2">
                  <c:v>67.952336236512139</c:v>
                </c:pt>
                <c:pt idx="3">
                  <c:v>58.416093672891208</c:v>
                </c:pt>
                <c:pt idx="4">
                  <c:v>85.02846582174702</c:v>
                </c:pt>
                <c:pt idx="5">
                  <c:v>44.711072454147192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43-4DB8-9239-AA1112E0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157992"/>
        <c:axId val="1025190160"/>
      </c:lineChart>
      <c:catAx>
        <c:axId val="20201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25190160"/>
        <c:crosses val="autoZero"/>
        <c:auto val="1"/>
        <c:lblAlgn val="ctr"/>
        <c:lblOffset val="100"/>
        <c:noMultiLvlLbl val="1"/>
      </c:catAx>
      <c:valAx>
        <c:axId val="1025190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2015799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Gabriel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(2)'!$B$19:$B$24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(2)'!$C$19:$C$24</c:f>
              <c:numCache>
                <c:formatCode>General</c:formatCode>
                <c:ptCount val="6"/>
                <c:pt idx="0">
                  <c:v>80.67515106896299</c:v>
                </c:pt>
                <c:pt idx="1">
                  <c:v>62.980314384734534</c:v>
                </c:pt>
                <c:pt idx="2">
                  <c:v>91.351190468433416</c:v>
                </c:pt>
                <c:pt idx="3">
                  <c:v>46.195237849804386</c:v>
                </c:pt>
                <c:pt idx="4">
                  <c:v>73.577985838156778</c:v>
                </c:pt>
                <c:pt idx="5">
                  <c:v>81.453545042557849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FA-46B6-8F77-DB4BB7B9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14974"/>
        <c:axId val="1501850786"/>
      </c:lineChart>
      <c:catAx>
        <c:axId val="124921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01850786"/>
        <c:crosses val="autoZero"/>
        <c:auto val="1"/>
        <c:lblAlgn val="ctr"/>
        <c:lblOffset val="100"/>
        <c:noMultiLvlLbl val="1"/>
      </c:catAx>
      <c:valAx>
        <c:axId val="15018507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49214974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Júlia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(2)'!$B$25:$B$30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(2)'!$C$25:$C$30</c:f>
              <c:numCache>
                <c:formatCode>General</c:formatCode>
                <c:ptCount val="6"/>
                <c:pt idx="0">
                  <c:v>39.996499846861603</c:v>
                </c:pt>
                <c:pt idx="1">
                  <c:v>73.793495648329326</c:v>
                </c:pt>
                <c:pt idx="2">
                  <c:v>78.148320519381613</c:v>
                </c:pt>
                <c:pt idx="3">
                  <c:v>74.450251846451138</c:v>
                </c:pt>
                <c:pt idx="4">
                  <c:v>153.61979039173306</c:v>
                </c:pt>
                <c:pt idx="5">
                  <c:v>50.178880019386646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B6-4BF5-A329-A6A7E6F0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9358"/>
        <c:axId val="1597711405"/>
      </c:lineChart>
      <c:catAx>
        <c:axId val="8674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97711405"/>
        <c:crosses val="autoZero"/>
        <c:auto val="1"/>
        <c:lblAlgn val="ctr"/>
        <c:lblOffset val="100"/>
        <c:noMultiLvlLbl val="1"/>
      </c:catAx>
      <c:valAx>
        <c:axId val="15977114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6749358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DISGUST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Emoções'!$B$23:$B$33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Emoções'!$C$23:$C$33</c:f>
              <c:numCache>
                <c:formatCode>General</c:formatCode>
                <c:ptCount val="11"/>
                <c:pt idx="0">
                  <c:v>17.9375</c:v>
                </c:pt>
                <c:pt idx="1">
                  <c:v>20.3125</c:v>
                </c:pt>
                <c:pt idx="2">
                  <c:v>11.55</c:v>
                </c:pt>
                <c:pt idx="3">
                  <c:v>15.700000000000001</c:v>
                </c:pt>
                <c:pt idx="4">
                  <c:v>14.412499999999998</c:v>
                </c:pt>
                <c:pt idx="5">
                  <c:v>13.1</c:v>
                </c:pt>
                <c:pt idx="6">
                  <c:v>8.4375</c:v>
                </c:pt>
                <c:pt idx="7">
                  <c:v>19.350000000000001</c:v>
                </c:pt>
                <c:pt idx="8">
                  <c:v>12.312500000000002</c:v>
                </c:pt>
                <c:pt idx="9">
                  <c:v>21.574999999999999</c:v>
                </c:pt>
                <c:pt idx="10">
                  <c:v>15.437500000000002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29-4452-B677-C15F21B7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484944"/>
        <c:axId val="520625136"/>
      </c:barChart>
      <c:catAx>
        <c:axId val="7184849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20625136"/>
        <c:crosses val="autoZero"/>
        <c:auto val="1"/>
        <c:lblAlgn val="ctr"/>
        <c:lblOffset val="100"/>
        <c:noMultiLvlLbl val="1"/>
      </c:catAx>
      <c:valAx>
        <c:axId val="520625136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18484944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Maurer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(2)'!$B$31:$B$36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(2)'!$C$31:$C$36</c:f>
              <c:numCache>
                <c:formatCode>General</c:formatCode>
                <c:ptCount val="6"/>
                <c:pt idx="0">
                  <c:v>112.03642264906534</c:v>
                </c:pt>
                <c:pt idx="1">
                  <c:v>53.108191458568797</c:v>
                </c:pt>
                <c:pt idx="2">
                  <c:v>71.415964601761146</c:v>
                </c:pt>
                <c:pt idx="3">
                  <c:v>41.526858778385829</c:v>
                </c:pt>
                <c:pt idx="4">
                  <c:v>66.05300901548695</c:v>
                </c:pt>
                <c:pt idx="5">
                  <c:v>37.948385999934175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22-4015-9706-71D0FA41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685593"/>
        <c:axId val="2114450489"/>
      </c:lineChart>
      <c:catAx>
        <c:axId val="1450685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114450489"/>
        <c:crosses val="autoZero"/>
        <c:auto val="1"/>
        <c:lblAlgn val="ctr"/>
        <c:lblOffset val="100"/>
        <c:noMultiLvlLbl val="1"/>
      </c:catAx>
      <c:valAx>
        <c:axId val="21144504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50685593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Paulo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(2)'!$B$37:$B$42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(2)'!$C$37:$C$42</c:f>
              <c:numCache>
                <c:formatCode>General</c:formatCode>
                <c:ptCount val="6"/>
                <c:pt idx="0">
                  <c:v>77.872716659944516</c:v>
                </c:pt>
                <c:pt idx="1">
                  <c:v>71.850678493664901</c:v>
                </c:pt>
                <c:pt idx="2">
                  <c:v>49.521308544908223</c:v>
                </c:pt>
                <c:pt idx="3">
                  <c:v>49.556432478539051</c:v>
                </c:pt>
                <c:pt idx="4">
                  <c:v>135.40369271183116</c:v>
                </c:pt>
                <c:pt idx="5">
                  <c:v>51.964218458473901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42-4CF1-BB15-065DFDA9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4579"/>
        <c:axId val="58246899"/>
      </c:lineChart>
      <c:catAx>
        <c:axId val="105272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8246899"/>
        <c:crosses val="autoZero"/>
        <c:auto val="1"/>
        <c:lblAlgn val="ctr"/>
        <c:lblOffset val="100"/>
        <c:noMultiLvlLbl val="1"/>
      </c:catAx>
      <c:valAx>
        <c:axId val="5824689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52724579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Pedro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(2)'!$B$43:$B$48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(2)'!$C$43:$C$48</c:f>
              <c:numCache>
                <c:formatCode>General</c:formatCode>
                <c:ptCount val="6"/>
                <c:pt idx="0">
                  <c:v>108.50640534088298</c:v>
                </c:pt>
                <c:pt idx="1">
                  <c:v>60.685418347408621</c:v>
                </c:pt>
                <c:pt idx="2">
                  <c:v>103.33363440816355</c:v>
                </c:pt>
                <c:pt idx="3">
                  <c:v>40.559585796701626</c:v>
                </c:pt>
                <c:pt idx="4">
                  <c:v>59.716664340868874</c:v>
                </c:pt>
                <c:pt idx="5">
                  <c:v>56.147662462474784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10-4289-BA5F-ECC52A6C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8455"/>
        <c:axId val="1517747218"/>
      </c:lineChart>
      <c:catAx>
        <c:axId val="426768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17747218"/>
        <c:crosses val="autoZero"/>
        <c:auto val="1"/>
        <c:lblAlgn val="ctr"/>
        <c:lblOffset val="100"/>
        <c:noMultiLvlLbl val="1"/>
      </c:catAx>
      <c:valAx>
        <c:axId val="15177472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2676845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Rovane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(2)'!$B$49:$B$54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(2)'!$C$49:$C$54</c:f>
              <c:numCache>
                <c:formatCode>General</c:formatCode>
                <c:ptCount val="6"/>
                <c:pt idx="0">
                  <c:v>67.191666149902844</c:v>
                </c:pt>
                <c:pt idx="1">
                  <c:v>53.640283369870438</c:v>
                </c:pt>
                <c:pt idx="2">
                  <c:v>57.353988527390143</c:v>
                </c:pt>
                <c:pt idx="3">
                  <c:v>44.901670347549434</c:v>
                </c:pt>
                <c:pt idx="4">
                  <c:v>100.96692527753829</c:v>
                </c:pt>
                <c:pt idx="5">
                  <c:v>39.750220125176668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36-4DF1-B8F2-150346C1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427402"/>
        <c:axId val="805260989"/>
      </c:lineChart>
      <c:catAx>
        <c:axId val="1230427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05260989"/>
        <c:crosses val="autoZero"/>
        <c:auto val="1"/>
        <c:lblAlgn val="ctr"/>
        <c:lblOffset val="100"/>
        <c:noMultiLvlLbl val="1"/>
      </c:catAx>
      <c:valAx>
        <c:axId val="8052609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3042740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Victor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(2)'!$B$55:$B$60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(2)'!$C$55:$C$60</c:f>
              <c:numCache>
                <c:formatCode>General</c:formatCode>
                <c:ptCount val="6"/>
                <c:pt idx="0">
                  <c:v>44.975104224448444</c:v>
                </c:pt>
                <c:pt idx="1">
                  <c:v>73.17212584037722</c:v>
                </c:pt>
                <c:pt idx="2">
                  <c:v>122.20441890537347</c:v>
                </c:pt>
                <c:pt idx="3">
                  <c:v>87.752378885133382</c:v>
                </c:pt>
                <c:pt idx="4">
                  <c:v>75.883595065073195</c:v>
                </c:pt>
                <c:pt idx="5">
                  <c:v>80.612654093510656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9C-4C2A-8C18-CAD19182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22230"/>
        <c:axId val="1624024836"/>
      </c:lineChart>
      <c:catAx>
        <c:axId val="1476822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24024836"/>
        <c:crosses val="autoZero"/>
        <c:auto val="1"/>
        <c:lblAlgn val="ctr"/>
        <c:lblOffset val="100"/>
        <c:noMultiLvlLbl val="1"/>
      </c:catAx>
      <c:valAx>
        <c:axId val="16240248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76822230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Wetzel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(2)'!$B$61:$B$66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(2)'!$C$61:$C$66</c:f>
              <c:numCache>
                <c:formatCode>General</c:formatCode>
                <c:ptCount val="6"/>
                <c:pt idx="0">
                  <c:v>61.923501193004263</c:v>
                </c:pt>
                <c:pt idx="1">
                  <c:v>122.86122252362621</c:v>
                </c:pt>
                <c:pt idx="2">
                  <c:v>86.937908877543165</c:v>
                </c:pt>
                <c:pt idx="3">
                  <c:v>89.184303551690078</c:v>
                </c:pt>
                <c:pt idx="4">
                  <c:v>95.359320467377486</c:v>
                </c:pt>
                <c:pt idx="5">
                  <c:v>59.936299518739062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44-493E-8EBC-1D9E5D0D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05671"/>
        <c:axId val="206394673"/>
      </c:lineChart>
      <c:catAx>
        <c:axId val="15585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6394673"/>
        <c:crosses val="autoZero"/>
        <c:auto val="1"/>
        <c:lblAlgn val="ctr"/>
        <c:lblOffset val="100"/>
        <c:noMultiLvlLbl val="1"/>
      </c:catAx>
      <c:valAx>
        <c:axId val="2063946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58505671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Conrado 3D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Pessoas (2)'!$B$67:$B$72</c:f>
              <c:strCache>
                <c:ptCount val="6"/>
                <c:pt idx="0">
                  <c:v>HAPPINESS</c:v>
                </c:pt>
                <c:pt idx="1">
                  <c:v>FEAR</c:v>
                </c:pt>
                <c:pt idx="2">
                  <c:v>DISGUST</c:v>
                </c:pt>
                <c:pt idx="3">
                  <c:v>ANGER</c:v>
                </c:pt>
                <c:pt idx="4">
                  <c:v>SURPRISE</c:v>
                </c:pt>
                <c:pt idx="5">
                  <c:v>SADNESS</c:v>
                </c:pt>
              </c:strCache>
            </c:strRef>
          </c:cat>
          <c:val>
            <c:numRef>
              <c:f>'Gráficos Pessoas (2)'!$C$67:$C$72</c:f>
              <c:numCache>
                <c:formatCode>General</c:formatCode>
                <c:ptCount val="6"/>
                <c:pt idx="0">
                  <c:v>46.224668738672428</c:v>
                </c:pt>
                <c:pt idx="1">
                  <c:v>81.112761018226962</c:v>
                </c:pt>
                <c:pt idx="2">
                  <c:v>59.215200751158484</c:v>
                </c:pt>
                <c:pt idx="3">
                  <c:v>73.159278290590038</c:v>
                </c:pt>
                <c:pt idx="4">
                  <c:v>86.551487566650181</c:v>
                </c:pt>
                <c:pt idx="5">
                  <c:v>37.162884710420421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5-4654-9765-6023DE00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09115"/>
        <c:axId val="611923430"/>
      </c:lineChart>
      <c:catAx>
        <c:axId val="201460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11923430"/>
        <c:crosses val="autoZero"/>
        <c:auto val="1"/>
        <c:lblAlgn val="ctr"/>
        <c:lblOffset val="100"/>
        <c:noMultiLvlLbl val="1"/>
      </c:catAx>
      <c:valAx>
        <c:axId val="61192343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14609115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lang="en-US"/>
              <a:t>Ekman Distance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'Histograma de Distâncias'!$F$3:$F$8</c:f>
              <c:strCache>
                <c:ptCount val="6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26+</c:v>
                </c:pt>
              </c:strCache>
            </c:strRef>
          </c:cat>
          <c:val>
            <c:numRef>
              <c:f>'Histograma de Distâncias'!$G$3:$G$8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418-4B68-AE8D-4B166D72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989008"/>
        <c:axId val="1390325561"/>
      </c:barChart>
      <c:catAx>
        <c:axId val="16309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D values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90325561"/>
        <c:crosses val="autoZero"/>
        <c:auto val="1"/>
        <c:lblAlgn val="ctr"/>
        <c:lblOffset val="100"/>
        <c:noMultiLvlLbl val="1"/>
      </c:catAx>
      <c:valAx>
        <c:axId val="139032556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309890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r>
              <a:rPr lang="en-U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cat>
            <c:strRef>
              <c:f>'Histograma de Distâncias'!$F$3:$F$8</c:f>
              <c:strCache>
                <c:ptCount val="6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26+</c:v>
                </c:pt>
              </c:strCache>
            </c:strRef>
          </c:cat>
          <c:val>
            <c:numRef>
              <c:f>'Histograma de Distâncias'!$G$3:$G$8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DA1-4B6C-A4E2-4BC9015B4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295784"/>
        <c:axId val="1807607178"/>
      </c:barChart>
      <c:catAx>
        <c:axId val="187929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Bloco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07607178"/>
        <c:crosses val="autoZero"/>
        <c:auto val="1"/>
        <c:lblAlgn val="ctr"/>
        <c:lblOffset val="100"/>
        <c:noMultiLvlLbl val="1"/>
      </c:catAx>
      <c:valAx>
        <c:axId val="180760717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Freqüência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792957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Distância Ekman Global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'Gráfico Global'!$B$1</c:f>
              <c:strCache>
                <c:ptCount val="1"/>
                <c:pt idx="0">
                  <c:v>DISTÂNCIA GLOBAL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595959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Global'!$A$2:$A$78</c:f>
              <c:strCache>
                <c:ptCount val="71"/>
                <c:pt idx="0">
                  <c:v>CONRADO</c:v>
                </c:pt>
                <c:pt idx="7">
                  <c:v>ANDRE</c:v>
                </c:pt>
                <c:pt idx="14">
                  <c:v>DIOGO</c:v>
                </c:pt>
                <c:pt idx="21">
                  <c:v>GABRIEL</c:v>
                </c:pt>
                <c:pt idx="28">
                  <c:v>JULIA</c:v>
                </c:pt>
                <c:pt idx="35">
                  <c:v>MAURER</c:v>
                </c:pt>
                <c:pt idx="42">
                  <c:v>PAULO</c:v>
                </c:pt>
                <c:pt idx="49">
                  <c:v>PEDRO</c:v>
                </c:pt>
                <c:pt idx="56">
                  <c:v>ROVANE</c:v>
                </c:pt>
                <c:pt idx="63">
                  <c:v>VICTOR</c:v>
                </c:pt>
                <c:pt idx="70">
                  <c:v>WETZEL</c:v>
                </c:pt>
              </c:strCache>
            </c:strRef>
          </c:cat>
          <c:val>
            <c:numRef>
              <c:f>'Gráfico Global'!$B$2:$B$78</c:f>
              <c:numCache>
                <c:formatCode>General</c:formatCode>
                <c:ptCount val="77"/>
                <c:pt idx="0">
                  <c:v>13.921428571428569</c:v>
                </c:pt>
                <c:pt idx="7">
                  <c:v>14.055357142857146</c:v>
                </c:pt>
                <c:pt idx="14">
                  <c:v>10.02142857142857</c:v>
                </c:pt>
                <c:pt idx="21">
                  <c:v>11.589285714285714</c:v>
                </c:pt>
                <c:pt idx="28">
                  <c:v>14.267857142857142</c:v>
                </c:pt>
                <c:pt idx="35">
                  <c:v>9.3821428571428562</c:v>
                </c:pt>
                <c:pt idx="42">
                  <c:v>12.789285714285713</c:v>
                </c:pt>
                <c:pt idx="49">
                  <c:v>11.092857142857143</c:v>
                </c:pt>
                <c:pt idx="56">
                  <c:v>10.321428571428571</c:v>
                </c:pt>
                <c:pt idx="63">
                  <c:v>12.894642857142856</c:v>
                </c:pt>
                <c:pt idx="70">
                  <c:v>14.396428571428572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160-4934-980D-6D6F4E7C83D6}"/>
            </c:ext>
          </c:extLst>
        </c:ser>
        <c:ser>
          <c:idx val="1"/>
          <c:order val="1"/>
          <c:tx>
            <c:strRef>
              <c:f>'Gráfico Global'!$C$1</c:f>
              <c:strCache>
                <c:ptCount val="1"/>
                <c:pt idx="0">
                  <c:v>DESVIO PADRÃO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'Gráfico Global'!$A$2:$A$78</c:f>
              <c:strCache>
                <c:ptCount val="71"/>
                <c:pt idx="0">
                  <c:v>CONRADO</c:v>
                </c:pt>
                <c:pt idx="7">
                  <c:v>ANDRE</c:v>
                </c:pt>
                <c:pt idx="14">
                  <c:v>DIOGO</c:v>
                </c:pt>
                <c:pt idx="21">
                  <c:v>GABRIEL</c:v>
                </c:pt>
                <c:pt idx="28">
                  <c:v>JULIA</c:v>
                </c:pt>
                <c:pt idx="35">
                  <c:v>MAURER</c:v>
                </c:pt>
                <c:pt idx="42">
                  <c:v>PAULO</c:v>
                </c:pt>
                <c:pt idx="49">
                  <c:v>PEDRO</c:v>
                </c:pt>
                <c:pt idx="56">
                  <c:v>ROVANE</c:v>
                </c:pt>
                <c:pt idx="63">
                  <c:v>VICTOR</c:v>
                </c:pt>
                <c:pt idx="70">
                  <c:v>WETZEL</c:v>
                </c:pt>
              </c:strCache>
            </c:strRef>
          </c:cat>
          <c:val>
            <c:numRef>
              <c:f>'Gráfico Global'!$C$2:$C$78</c:f>
              <c:numCache>
                <c:formatCode>General</c:formatCode>
                <c:ptCount val="77"/>
                <c:pt idx="0">
                  <c:v>4.5721229243880046</c:v>
                </c:pt>
                <c:pt idx="7">
                  <c:v>4.1745499828752521</c:v>
                </c:pt>
                <c:pt idx="14">
                  <c:v>3.0729643862315807</c:v>
                </c:pt>
                <c:pt idx="21">
                  <c:v>3.7519955008095702</c:v>
                </c:pt>
                <c:pt idx="28">
                  <c:v>7.5967813124720029</c:v>
                </c:pt>
                <c:pt idx="35">
                  <c:v>4.7796435598822447</c:v>
                </c:pt>
                <c:pt idx="42">
                  <c:v>4.4073295283457723</c:v>
                </c:pt>
                <c:pt idx="49">
                  <c:v>4.9894255741040769</c:v>
                </c:pt>
                <c:pt idx="56">
                  <c:v>3.5913866452547651</c:v>
                </c:pt>
                <c:pt idx="63">
                  <c:v>4.8420244622324251</c:v>
                </c:pt>
                <c:pt idx="70">
                  <c:v>4.656512656382195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160-4934-980D-6D6F4E7C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679084"/>
        <c:axId val="1328739735"/>
      </c:barChart>
      <c:catAx>
        <c:axId val="984679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808080"/>
                </a:solidFill>
                <a:latin typeface="+mn-lt"/>
              </a:defRPr>
            </a:pPr>
            <a:endParaRPr lang="en-US"/>
          </a:p>
        </c:txPr>
        <c:crossAx val="1328739735"/>
        <c:crosses val="autoZero"/>
        <c:auto val="1"/>
        <c:lblAlgn val="ctr"/>
        <c:lblOffset val="100"/>
        <c:noMultiLvlLbl val="1"/>
      </c:catAx>
      <c:valAx>
        <c:axId val="1328739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808080"/>
                </a:solidFill>
                <a:latin typeface="+mn-lt"/>
              </a:defRPr>
            </a:pPr>
            <a:endParaRPr lang="en-US"/>
          </a:p>
        </c:txPr>
        <c:crossAx val="984679084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80808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ANGER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Emoções'!$B$34:$B$44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Emoções'!$C$34:$C$44</c:f>
              <c:numCache>
                <c:formatCode>General</c:formatCode>
                <c:ptCount val="11"/>
                <c:pt idx="0">
                  <c:v>15.787500000000001</c:v>
                </c:pt>
                <c:pt idx="1">
                  <c:v>13.912500000000001</c:v>
                </c:pt>
                <c:pt idx="2">
                  <c:v>9.6374999999999975</c:v>
                </c:pt>
                <c:pt idx="3">
                  <c:v>8.6750000000000007</c:v>
                </c:pt>
                <c:pt idx="4">
                  <c:v>13.9125</c:v>
                </c:pt>
                <c:pt idx="5">
                  <c:v>7.875</c:v>
                </c:pt>
                <c:pt idx="6">
                  <c:v>8.6999999999999993</c:v>
                </c:pt>
                <c:pt idx="7">
                  <c:v>8.2875000000000014</c:v>
                </c:pt>
                <c:pt idx="8">
                  <c:v>8.6999999999999975</c:v>
                </c:pt>
                <c:pt idx="9">
                  <c:v>15.500000000000002</c:v>
                </c:pt>
                <c:pt idx="10">
                  <c:v>16.074999999999999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295-4140-BB07-6B3D3BB6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970263"/>
        <c:axId val="1124217840"/>
      </c:barChart>
      <c:catAx>
        <c:axId val="15809702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24217840"/>
        <c:crosses val="autoZero"/>
        <c:auto val="1"/>
        <c:lblAlgn val="ctr"/>
        <c:lblOffset val="100"/>
        <c:noMultiLvlLbl val="1"/>
      </c:catAx>
      <c:valAx>
        <c:axId val="1124217840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80970263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Analysis'!$B$13:$B$16</c:f>
              <c:numCache>
                <c:formatCode>0.00</c:formatCode>
                <c:ptCount val="4"/>
                <c:pt idx="0">
                  <c:v>55.88</c:v>
                </c:pt>
                <c:pt idx="1">
                  <c:v>36.914285999999997</c:v>
                </c:pt>
                <c:pt idx="2">
                  <c:v>44.04</c:v>
                </c:pt>
                <c:pt idx="3">
                  <c:v>30.509091000000002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B-4EE0-A7B1-C439A2AE44E0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Analysis'!$D$13:$D$16</c:f>
              <c:numCache>
                <c:formatCode>0.00</c:formatCode>
                <c:ptCount val="4"/>
                <c:pt idx="0">
                  <c:v>46.8</c:v>
                </c:pt>
                <c:pt idx="1">
                  <c:v>31.752381</c:v>
                </c:pt>
                <c:pt idx="2">
                  <c:v>35.159999999999997</c:v>
                </c:pt>
                <c:pt idx="3">
                  <c:v>30.236363999999998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B-4EE0-A7B1-C439A2AE44E0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Analysis'!$F$13:$F$16</c:f>
              <c:numCache>
                <c:formatCode>0.00</c:formatCode>
                <c:ptCount val="4"/>
                <c:pt idx="0">
                  <c:v>38.06</c:v>
                </c:pt>
                <c:pt idx="1">
                  <c:v>27.4</c:v>
                </c:pt>
                <c:pt idx="2">
                  <c:v>26.04</c:v>
                </c:pt>
                <c:pt idx="3">
                  <c:v>28.727273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8B-4EE0-A7B1-C439A2AE44E0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Analysis'!$H$13:$H$16</c:f>
              <c:numCache>
                <c:formatCode>0.00</c:formatCode>
                <c:ptCount val="4"/>
                <c:pt idx="0">
                  <c:v>65.239999999999995</c:v>
                </c:pt>
                <c:pt idx="1">
                  <c:v>48.371428999999999</c:v>
                </c:pt>
                <c:pt idx="2">
                  <c:v>44.32</c:v>
                </c:pt>
                <c:pt idx="3">
                  <c:v>21.563635999999999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8B-4EE0-A7B1-C439A2AE44E0}"/>
            </c:ext>
          </c:extLst>
        </c:ser>
        <c:ser>
          <c:idx val="8"/>
          <c:order val="8"/>
          <c:tx>
            <c:strRef>
              <c:f>'Cluster AU Analysis'!$J$12</c:f>
              <c:strCache>
                <c:ptCount val="1"/>
                <c:pt idx="0">
                  <c:v>Mean5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Analysis'!$J$13:$J$16</c:f>
              <c:numCache>
                <c:formatCode>0.00</c:formatCode>
                <c:ptCount val="4"/>
                <c:pt idx="0">
                  <c:v>21.88</c:v>
                </c:pt>
                <c:pt idx="1">
                  <c:v>26.990476000000001</c:v>
                </c:pt>
                <c:pt idx="2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B-4EE0-A7B1-C439A2AE44E0}"/>
            </c:ext>
          </c:extLst>
        </c:ser>
        <c:ser>
          <c:idx val="10"/>
          <c:order val="10"/>
          <c:tx>
            <c:strRef>
              <c:f>'Cluster AU Analysis'!$L$12</c:f>
              <c:strCache>
                <c:ptCount val="1"/>
                <c:pt idx="0">
                  <c:v>Mean6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Analysis'!$L$13:$L$16</c:f>
              <c:numCache>
                <c:formatCode>0.00</c:formatCode>
                <c:ptCount val="4"/>
                <c:pt idx="0">
                  <c:v>44.02</c:v>
                </c:pt>
                <c:pt idx="1">
                  <c:v>15.666667</c:v>
                </c:pt>
                <c:pt idx="2">
                  <c:v>37.24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8B-4EE0-A7B1-C439A2AE44E0}"/>
            </c:ext>
          </c:extLst>
        </c:ser>
        <c:ser>
          <c:idx val="12"/>
          <c:order val="12"/>
          <c:tx>
            <c:strRef>
              <c:f>'Cluster AU Analysis'!$N$12</c:f>
              <c:strCache>
                <c:ptCount val="1"/>
                <c:pt idx="0">
                  <c:v>Mean7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Analysis'!$N$13:$N$16</c:f>
              <c:numCache>
                <c:formatCode>0.00</c:formatCode>
                <c:ptCount val="4"/>
                <c:pt idx="2">
                  <c:v>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8B-4EE0-A7B1-C439A2A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Analysis'!$C$13:$C$16</c:f>
              <c:numCache>
                <c:formatCode>0.00</c:formatCode>
                <c:ptCount val="4"/>
                <c:pt idx="0">
                  <c:v>8.9612499999999997</c:v>
                </c:pt>
                <c:pt idx="1">
                  <c:v>12.309926000000001</c:v>
                </c:pt>
                <c:pt idx="2">
                  <c:v>6.2231820000000004</c:v>
                </c:pt>
                <c:pt idx="3">
                  <c:v>18.011855000000001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B-4EE0-A7B1-C439A2AE44E0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Analysis'!$E$13:$E$16</c:f>
              <c:numCache>
                <c:formatCode>0.00</c:formatCode>
                <c:ptCount val="4"/>
                <c:pt idx="0">
                  <c:v>12.36087</c:v>
                </c:pt>
                <c:pt idx="1">
                  <c:v>10.141382</c:v>
                </c:pt>
                <c:pt idx="2">
                  <c:v>13.284879</c:v>
                </c:pt>
                <c:pt idx="3">
                  <c:v>12.456586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8B-4EE0-A7B1-C439A2AE44E0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Analysis'!$G$13:$G$16</c:f>
              <c:numCache>
                <c:formatCode>0.00</c:formatCode>
                <c:ptCount val="4"/>
                <c:pt idx="0">
                  <c:v>11.132754</c:v>
                </c:pt>
                <c:pt idx="1">
                  <c:v>8.7168799999999997</c:v>
                </c:pt>
                <c:pt idx="2">
                  <c:v>15.146881</c:v>
                </c:pt>
                <c:pt idx="3">
                  <c:v>12.680465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8B-4EE0-A7B1-C439A2AE44E0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Analysis'!$I$13:$I$16</c:f>
              <c:numCache>
                <c:formatCode>0.00</c:formatCode>
                <c:ptCount val="4"/>
                <c:pt idx="0">
                  <c:v>13.383838000000001</c:v>
                </c:pt>
                <c:pt idx="1">
                  <c:v>14.239703</c:v>
                </c:pt>
                <c:pt idx="2">
                  <c:v>8.6006979999999995</c:v>
                </c:pt>
                <c:pt idx="3">
                  <c:v>6.318746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8B-4EE0-A7B1-C439A2AE44E0}"/>
            </c:ext>
          </c:extLst>
        </c:ser>
        <c:ser>
          <c:idx val="9"/>
          <c:order val="9"/>
          <c:tx>
            <c:strRef>
              <c:f>'Cluster AU Analysis'!$K$12</c:f>
              <c:strCache>
                <c:ptCount val="1"/>
                <c:pt idx="0">
                  <c:v>Std5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Analysis'!$K$13:$K$16</c:f>
              <c:numCache>
                <c:formatCode>0.00</c:formatCode>
                <c:ptCount val="4"/>
                <c:pt idx="0">
                  <c:v>11.559393</c:v>
                </c:pt>
                <c:pt idx="1">
                  <c:v>12.124599</c:v>
                </c:pt>
                <c:pt idx="2">
                  <c:v>18.141114000000002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8B-4EE0-A7B1-C439A2AE44E0}"/>
            </c:ext>
          </c:extLst>
        </c:ser>
        <c:ser>
          <c:idx val="11"/>
          <c:order val="11"/>
          <c:tx>
            <c:strRef>
              <c:f>'Cluster AU Analysis'!$M$12</c:f>
              <c:strCache>
                <c:ptCount val="1"/>
                <c:pt idx="0">
                  <c:v>Std6</c:v>
                </c:pt>
              </c:strCache>
            </c:strRef>
          </c:tx>
          <c:spPr>
            <a:solidFill>
              <a:srgbClr val="FF9979"/>
            </a:solidFill>
            <a:ln>
              <a:solidFill>
                <a:srgbClr val="CC3300"/>
              </a:solidFill>
            </a:ln>
            <a:effectLst/>
          </c:spPr>
          <c:invertIfNegative val="0"/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Analysis'!$M$13:$M$16</c:f>
              <c:numCache>
                <c:formatCode>0.00</c:formatCode>
                <c:ptCount val="4"/>
                <c:pt idx="0">
                  <c:v>11.568713000000001</c:v>
                </c:pt>
                <c:pt idx="1">
                  <c:v>8.6042629999999996</c:v>
                </c:pt>
                <c:pt idx="2">
                  <c:v>30.847172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8B-4EE0-A7B1-C439A2AE44E0}"/>
            </c:ext>
          </c:extLst>
        </c:ser>
        <c:ser>
          <c:idx val="13"/>
          <c:order val="13"/>
          <c:tx>
            <c:strRef>
              <c:f>'Cluster AU Analysis'!$O$12</c:f>
              <c:strCache>
                <c:ptCount val="1"/>
                <c:pt idx="0">
                  <c:v>Std7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6D8-42C4-9E06-7DB2A3DD6E18}"/>
              </c:ext>
            </c:extLst>
          </c:dPt>
          <c:cat>
            <c:strRef>
              <c:f>'Cluster AU Analysis'!$A$13:$A$16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Analysis'!$O$13:$O$16</c:f>
              <c:numCache>
                <c:formatCode>0.00</c:formatCode>
                <c:ptCount val="4"/>
                <c:pt idx="2">
                  <c:v>5.3467750000000001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8B-4EE0-A7B1-C439A2A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Fear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Analysis'!$B$43:$B$46</c:f>
              <c:numCache>
                <c:formatCode>0.00</c:formatCode>
                <c:ptCount val="4"/>
                <c:pt idx="0">
                  <c:v>14.292308</c:v>
                </c:pt>
                <c:pt idx="1">
                  <c:v>37.646154000000003</c:v>
                </c:pt>
                <c:pt idx="2">
                  <c:v>17.546666999999999</c:v>
                </c:pt>
                <c:pt idx="3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D-46C9-B428-174A17B65BA7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Analysis'!$D$43:$D$46</c:f>
              <c:numCache>
                <c:formatCode>0.00</c:formatCode>
                <c:ptCount val="4"/>
                <c:pt idx="0">
                  <c:v>25.061537999999999</c:v>
                </c:pt>
                <c:pt idx="1">
                  <c:v>72.599999999999994</c:v>
                </c:pt>
                <c:pt idx="2">
                  <c:v>51.16</c:v>
                </c:pt>
                <c:pt idx="3">
                  <c:v>38.533332999999999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D-46C9-B428-174A17B65BA7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Analysis'!$F$43:$F$46</c:f>
              <c:numCache>
                <c:formatCode>0.00</c:formatCode>
                <c:ptCount val="4"/>
                <c:pt idx="1">
                  <c:v>78.876923000000005</c:v>
                </c:pt>
                <c:pt idx="3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D-46C9-B428-174A17B65BA7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Analysis'!$H$43:$H$46</c:f>
              <c:numCache>
                <c:formatCode>0.00</c:formatCode>
                <c:ptCount val="4"/>
                <c:pt idx="3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D-46C9-B428-174A17B65BA7}"/>
            </c:ext>
          </c:extLst>
        </c:ser>
        <c:ser>
          <c:idx val="8"/>
          <c:order val="8"/>
          <c:tx>
            <c:strRef>
              <c:f>'Cluster AU Analysis'!$J$12</c:f>
              <c:strCache>
                <c:ptCount val="1"/>
                <c:pt idx="0">
                  <c:v>Mean5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Analysis'!$J$43:$J$46</c:f>
              <c:numCache>
                <c:formatCode>0.00</c:formatCode>
                <c:ptCount val="4"/>
                <c:pt idx="3">
                  <c:v>22.166667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D-46C9-B428-174A17B65BA7}"/>
            </c:ext>
          </c:extLst>
        </c:ser>
        <c:ser>
          <c:idx val="10"/>
          <c:order val="10"/>
          <c:tx>
            <c:strRef>
              <c:f>'Cluster AU Analysis'!$L$12</c:f>
              <c:strCache>
                <c:ptCount val="1"/>
                <c:pt idx="0">
                  <c:v>Mean6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Analysis'!$L$43:$L$46</c:f>
              <c:numCache>
                <c:formatCode>0.00</c:formatCode>
                <c:ptCount val="4"/>
                <c:pt idx="3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D-46C9-B428-174A17B65BA7}"/>
            </c:ext>
          </c:extLst>
        </c:ser>
        <c:ser>
          <c:idx val="12"/>
          <c:order val="12"/>
          <c:tx>
            <c:strRef>
              <c:f>'Cluster AU Analysis'!$N$12</c:f>
              <c:strCache>
                <c:ptCount val="1"/>
                <c:pt idx="0">
                  <c:v>Mean7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Analysis'!$N$43:$N$46</c:f>
              <c:numCache>
                <c:formatCode>0.00</c:formatCode>
                <c:ptCount val="4"/>
                <c:pt idx="3">
                  <c:v>26.166667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DD-46C9-B428-174A17B65BA7}"/>
            </c:ext>
          </c:extLst>
        </c:ser>
        <c:ser>
          <c:idx val="14"/>
          <c:order val="14"/>
          <c:tx>
            <c:strRef>
              <c:f>'Cluster AU Analysis'!$P$12</c:f>
              <c:strCache>
                <c:ptCount val="1"/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Analysis'!$P$43:$P$46</c:f>
              <c:numCache>
                <c:formatCode>0.00</c:formatCode>
                <c:ptCount val="4"/>
                <c:pt idx="3">
                  <c:v>15.866667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2DD-46C9-B428-174A17B6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Analysis'!$C$43:$C$46</c:f>
              <c:numCache>
                <c:formatCode>0.00</c:formatCode>
                <c:ptCount val="4"/>
                <c:pt idx="0">
                  <c:v>11.084408</c:v>
                </c:pt>
                <c:pt idx="1">
                  <c:v>9.9572929999999999</c:v>
                </c:pt>
                <c:pt idx="2">
                  <c:v>9.0153730000000003</c:v>
                </c:pt>
                <c:pt idx="3">
                  <c:v>14.882876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DD-46C9-B428-174A17B65BA7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Analysis'!$E$43:$E$46</c:f>
              <c:numCache>
                <c:formatCode>0.00</c:formatCode>
                <c:ptCount val="4"/>
                <c:pt idx="0">
                  <c:v>21.707968999999999</c:v>
                </c:pt>
                <c:pt idx="1">
                  <c:v>14.234934000000001</c:v>
                </c:pt>
                <c:pt idx="2">
                  <c:v>23.667843999999999</c:v>
                </c:pt>
                <c:pt idx="3">
                  <c:v>6.887283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DD-46C9-B428-174A17B65BA7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Analysis'!$G$43:$G$46</c:f>
              <c:numCache>
                <c:formatCode>0.00</c:formatCode>
                <c:ptCount val="4"/>
                <c:pt idx="1">
                  <c:v>11.942791</c:v>
                </c:pt>
                <c:pt idx="3">
                  <c:v>12.351518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2DD-46C9-B428-174A17B65BA7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Analysis'!$I$43:$I$46</c:f>
              <c:numCache>
                <c:formatCode>0.00</c:formatCode>
                <c:ptCount val="4"/>
                <c:pt idx="3">
                  <c:v>8.7726849999999992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DD-46C9-B428-174A17B65BA7}"/>
            </c:ext>
          </c:extLst>
        </c:ser>
        <c:ser>
          <c:idx val="9"/>
          <c:order val="9"/>
          <c:tx>
            <c:strRef>
              <c:f>'Cluster AU Analysis'!$K$12</c:f>
              <c:strCache>
                <c:ptCount val="1"/>
                <c:pt idx="0">
                  <c:v>Std5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Analysis'!$K$43:$K$46</c:f>
              <c:numCache>
                <c:formatCode>0.00</c:formatCode>
                <c:ptCount val="4"/>
                <c:pt idx="3">
                  <c:v>5.917319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2DD-46C9-B428-174A17B65BA7}"/>
            </c:ext>
          </c:extLst>
        </c:ser>
        <c:ser>
          <c:idx val="11"/>
          <c:order val="11"/>
          <c:tx>
            <c:strRef>
              <c:f>'Cluster AU Analysis'!$M$12</c:f>
              <c:strCache>
                <c:ptCount val="1"/>
                <c:pt idx="0">
                  <c:v>Std6</c:v>
                </c:pt>
              </c:strCache>
            </c:strRef>
          </c:tx>
          <c:spPr>
            <a:solidFill>
              <a:srgbClr val="FF9979"/>
            </a:solidFill>
            <a:ln>
              <a:solidFill>
                <a:srgbClr val="CC3300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Analysis'!$M$43:$M$46</c:f>
              <c:numCache>
                <c:formatCode>0.00</c:formatCode>
                <c:ptCount val="4"/>
                <c:pt idx="3">
                  <c:v>8.6169600000000006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2DD-46C9-B428-174A17B65BA7}"/>
            </c:ext>
          </c:extLst>
        </c:ser>
        <c:ser>
          <c:idx val="13"/>
          <c:order val="13"/>
          <c:tx>
            <c:strRef>
              <c:f>'Cluster AU Analysis'!$O$12</c:f>
              <c:strCache>
                <c:ptCount val="1"/>
                <c:pt idx="0">
                  <c:v>Std7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DD-46C9-B428-174A17B65BA7}"/>
              </c:ext>
            </c:extLst>
          </c:dPt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Analysis'!$O$43:$O$46</c:f>
              <c:numCache>
                <c:formatCode>0.00</c:formatCode>
                <c:ptCount val="4"/>
                <c:pt idx="3">
                  <c:v>22.923321000000001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2DD-46C9-B428-174A17B65BA7}"/>
            </c:ext>
          </c:extLst>
        </c:ser>
        <c:ser>
          <c:idx val="15"/>
          <c:order val="15"/>
          <c:tx>
            <c:strRef>
              <c:f>'Cluster AU Analysis'!$Q$12</c:f>
              <c:strCache>
                <c:ptCount val="1"/>
              </c:strCache>
            </c:strRef>
          </c:tx>
          <c:spPr>
            <a:solidFill>
              <a:srgbClr val="D3B5E9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'Cluster AU Analysis'!$A$43:$A$46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Analysis'!$Q$43:$Q$46</c:f>
              <c:numCache>
                <c:formatCode>0.00</c:formatCode>
                <c:ptCount val="4"/>
                <c:pt idx="3">
                  <c:v>9.9917300000000004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2DD-46C9-B428-174A17B6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Disgust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Analysis'!$B$73:$B$75</c:f>
              <c:numCache>
                <c:formatCode>General</c:formatCode>
                <c:ptCount val="3"/>
                <c:pt idx="0">
                  <c:v>47.333333000000003</c:v>
                </c:pt>
                <c:pt idx="1">
                  <c:v>44.5</c:v>
                </c:pt>
                <c:pt idx="2">
                  <c:v>33.237037000000001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C-44B3-BEEE-BC88938C9659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Analysis'!$D$73:$D$75</c:f>
              <c:numCache>
                <c:formatCode>General</c:formatCode>
                <c:ptCount val="3"/>
                <c:pt idx="0">
                  <c:v>52.966667000000001</c:v>
                </c:pt>
                <c:pt idx="1">
                  <c:v>43.971429000000001</c:v>
                </c:pt>
                <c:pt idx="2">
                  <c:v>23.903704000000001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C-44B3-BEEE-BC88938C9659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Analysis'!$F$73:$F$75</c:f>
              <c:numCache>
                <c:formatCode>General</c:formatCode>
                <c:ptCount val="3"/>
                <c:pt idx="0">
                  <c:v>77.400000000000006</c:v>
                </c:pt>
                <c:pt idx="1">
                  <c:v>24.457142999999999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C-44B3-BEEE-BC88938C9659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Analysis'!$H$73:$H$75</c:f>
              <c:numCache>
                <c:formatCode>General</c:formatCode>
                <c:ptCount val="3"/>
                <c:pt idx="0">
                  <c:v>23.633333</c:v>
                </c:pt>
                <c:pt idx="1">
                  <c:v>41.385714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C-44B3-BEEE-BC88938C9659}"/>
            </c:ext>
          </c:extLst>
        </c:ser>
        <c:ser>
          <c:idx val="8"/>
          <c:order val="8"/>
          <c:tx>
            <c:strRef>
              <c:f>'Cluster AU Analysis'!$J$12</c:f>
              <c:strCache>
                <c:ptCount val="1"/>
                <c:pt idx="0">
                  <c:v>Mean5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Analysis'!$J$73:$J$75</c:f>
              <c:numCache>
                <c:formatCode>General</c:formatCode>
                <c:ptCount val="3"/>
                <c:pt idx="0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C-44B3-BEEE-BC88938C9659}"/>
            </c:ext>
          </c:extLst>
        </c:ser>
        <c:ser>
          <c:idx val="10"/>
          <c:order val="10"/>
          <c:tx>
            <c:strRef>
              <c:f>'Cluster AU Analysis'!$L$12</c:f>
              <c:strCache>
                <c:ptCount val="1"/>
                <c:pt idx="0">
                  <c:v>Mean6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Analysis'!$L$73:$L$75</c:f>
              <c:numCache>
                <c:formatCode>General</c:formatCode>
                <c:ptCount val="3"/>
                <c:pt idx="0">
                  <c:v>31.866667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C-44B3-BEEE-BC88938C9659}"/>
            </c:ext>
          </c:extLst>
        </c:ser>
        <c:ser>
          <c:idx val="12"/>
          <c:order val="12"/>
          <c:tx>
            <c:strRef>
              <c:f>'Cluster AU Analysis'!$N$12</c:f>
              <c:strCache>
                <c:ptCount val="1"/>
                <c:pt idx="0">
                  <c:v>Mean7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Analysis'!$N$73:$N$75</c:f>
              <c:numCache>
                <c:formatCode>General</c:formatCode>
                <c:ptCount val="3"/>
                <c:pt idx="0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C-44B3-BEEE-BC88938C9659}"/>
            </c:ext>
          </c:extLst>
        </c:ser>
        <c:ser>
          <c:idx val="14"/>
          <c:order val="14"/>
          <c:tx>
            <c:strRef>
              <c:f>'Cluster AU Analysis'!$P$12</c:f>
              <c:strCache>
                <c:ptCount val="1"/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Analysis'!$P$73:$P$75</c:f>
              <c:numCache>
                <c:formatCode>General</c:formatCode>
                <c:ptCount val="3"/>
                <c:pt idx="0">
                  <c:v>37.566667000000002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4C-44B3-BEEE-BC88938C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Analysis'!$C$73:$C$75</c:f>
              <c:numCache>
                <c:formatCode>General</c:formatCode>
                <c:ptCount val="3"/>
                <c:pt idx="0">
                  <c:v>13.342663</c:v>
                </c:pt>
                <c:pt idx="1">
                  <c:v>22.973797999999999</c:v>
                </c:pt>
                <c:pt idx="2">
                  <c:v>12.973231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4C-44B3-BEEE-BC88938C9659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Analysis'!$E$73:$E$75</c:f>
              <c:numCache>
                <c:formatCode>General</c:formatCode>
                <c:ptCount val="3"/>
                <c:pt idx="0">
                  <c:v>7.3543640000000003</c:v>
                </c:pt>
                <c:pt idx="1">
                  <c:v>14.738094</c:v>
                </c:pt>
                <c:pt idx="2">
                  <c:v>7.724361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4C-44B3-BEEE-BC88938C9659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Analysis'!$G$73:$G$75</c:f>
              <c:numCache>
                <c:formatCode>General</c:formatCode>
                <c:ptCount val="3"/>
                <c:pt idx="0">
                  <c:v>15.26722</c:v>
                </c:pt>
                <c:pt idx="1">
                  <c:v>12.401595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4C-44B3-BEEE-BC88938C9659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Analysis'!$I$73:$I$75</c:f>
              <c:numCache>
                <c:formatCode>General</c:formatCode>
                <c:ptCount val="3"/>
                <c:pt idx="0">
                  <c:v>21.96048</c:v>
                </c:pt>
                <c:pt idx="1">
                  <c:v>15.921435000000001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4C-44B3-BEEE-BC88938C9659}"/>
            </c:ext>
          </c:extLst>
        </c:ser>
        <c:ser>
          <c:idx val="9"/>
          <c:order val="9"/>
          <c:tx>
            <c:strRef>
              <c:f>'Cluster AU Analysis'!$K$12</c:f>
              <c:strCache>
                <c:ptCount val="1"/>
                <c:pt idx="0">
                  <c:v>Std5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Analysis'!$K$73:$K$75</c:f>
              <c:numCache>
                <c:formatCode>General</c:formatCode>
                <c:ptCount val="3"/>
                <c:pt idx="0">
                  <c:v>8.1799759999999999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4C-44B3-BEEE-BC88938C9659}"/>
            </c:ext>
          </c:extLst>
        </c:ser>
        <c:ser>
          <c:idx val="11"/>
          <c:order val="11"/>
          <c:tx>
            <c:strRef>
              <c:f>'Cluster AU Analysis'!$M$12</c:f>
              <c:strCache>
                <c:ptCount val="1"/>
                <c:pt idx="0">
                  <c:v>Std6</c:v>
                </c:pt>
              </c:strCache>
            </c:strRef>
          </c:tx>
          <c:spPr>
            <a:solidFill>
              <a:srgbClr val="FF9979"/>
            </a:solidFill>
            <a:ln>
              <a:solidFill>
                <a:srgbClr val="CC3300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Analysis'!$M$73:$M$75</c:f>
              <c:numCache>
                <c:formatCode>General</c:formatCode>
                <c:ptCount val="3"/>
                <c:pt idx="0">
                  <c:v>16.768383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4C-44B3-BEEE-BC88938C9659}"/>
            </c:ext>
          </c:extLst>
        </c:ser>
        <c:ser>
          <c:idx val="13"/>
          <c:order val="13"/>
          <c:tx>
            <c:strRef>
              <c:f>'Cluster AU Analysis'!$O$12</c:f>
              <c:strCache>
                <c:ptCount val="1"/>
                <c:pt idx="0">
                  <c:v>Std7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4C-44B3-BEEE-BC88938C9659}"/>
              </c:ext>
            </c:extLst>
          </c:dPt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Analysis'!$O$73:$O$75</c:f>
              <c:numCache>
                <c:formatCode>General</c:formatCode>
                <c:ptCount val="3"/>
                <c:pt idx="0">
                  <c:v>11.682979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4C-44B3-BEEE-BC88938C9659}"/>
            </c:ext>
          </c:extLst>
        </c:ser>
        <c:ser>
          <c:idx val="15"/>
          <c:order val="15"/>
          <c:tx>
            <c:strRef>
              <c:f>'Cluster AU Analysis'!$Q$12</c:f>
              <c:strCache>
                <c:ptCount val="1"/>
              </c:strCache>
            </c:strRef>
          </c:tx>
          <c:spPr>
            <a:solidFill>
              <a:srgbClr val="D3B5E9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'Cluster AU Analysis'!$A$73:$A$75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Analysis'!$Q$73:$Q$75</c:f>
              <c:numCache>
                <c:formatCode>General</c:formatCode>
                <c:ptCount val="3"/>
                <c:pt idx="0">
                  <c:v>11.471995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4C-44B3-BEEE-BC88938C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Anger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Analysis'!$B$101:$B$103</c:f>
              <c:numCache>
                <c:formatCode>General</c:formatCode>
                <c:ptCount val="3"/>
                <c:pt idx="0">
                  <c:v>28.95</c:v>
                </c:pt>
                <c:pt idx="1">
                  <c:v>34.088889000000002</c:v>
                </c:pt>
                <c:pt idx="2">
                  <c:v>40.258823999999997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1D0-9D0A-BD8AD59C2700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Analysis'!$D$101:$D$103</c:f>
              <c:numCache>
                <c:formatCode>General</c:formatCode>
                <c:ptCount val="3"/>
                <c:pt idx="0">
                  <c:v>51.7</c:v>
                </c:pt>
                <c:pt idx="1">
                  <c:v>12.277778</c:v>
                </c:pt>
                <c:pt idx="2">
                  <c:v>21.482353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1D0-9D0A-BD8AD59C2700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Analysis'!$F$101:$F$103</c:f>
              <c:numCache>
                <c:formatCode>General</c:formatCode>
                <c:ptCount val="3"/>
                <c:pt idx="0">
                  <c:v>30.083333</c:v>
                </c:pt>
                <c:pt idx="1">
                  <c:v>29.244444000000001</c:v>
                </c:pt>
                <c:pt idx="2">
                  <c:v>39.423529000000002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7-41D0-9D0A-BD8AD59C2700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Analysis'!$H$101:$H$103</c:f>
              <c:numCache>
                <c:formatCode>General</c:formatCode>
                <c:ptCount val="3"/>
                <c:pt idx="2">
                  <c:v>15.494118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7-41D0-9D0A-BD8AD59C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Analysis'!$C$101:$C$103</c:f>
              <c:numCache>
                <c:formatCode>General</c:formatCode>
                <c:ptCount val="3"/>
                <c:pt idx="0">
                  <c:v>13.554771000000001</c:v>
                </c:pt>
                <c:pt idx="1">
                  <c:v>18.743748</c:v>
                </c:pt>
                <c:pt idx="2">
                  <c:v>17.160094000000001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E7-41D0-9D0A-BD8AD59C2700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Analysis'!$E$101:$E$103</c:f>
              <c:numCache>
                <c:formatCode>General</c:formatCode>
                <c:ptCount val="3"/>
                <c:pt idx="0">
                  <c:v>22.156714999999998</c:v>
                </c:pt>
                <c:pt idx="1">
                  <c:v>7.280316</c:v>
                </c:pt>
                <c:pt idx="2">
                  <c:v>14.548893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E7-41D0-9D0A-BD8AD59C2700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Analysis'!$G$101:$G$103</c:f>
              <c:numCache>
                <c:formatCode>General</c:formatCode>
                <c:ptCount val="3"/>
                <c:pt idx="0">
                  <c:v>14.237838999999999</c:v>
                </c:pt>
                <c:pt idx="1">
                  <c:v>16.010079000000001</c:v>
                </c:pt>
                <c:pt idx="2">
                  <c:v>13.207741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E7-41D0-9D0A-BD8AD59C2700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Analysis'!$A$101:$A$103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Analysis'!$I$101:$I$103</c:f>
              <c:numCache>
                <c:formatCode>General</c:formatCode>
                <c:ptCount val="3"/>
                <c:pt idx="2">
                  <c:v>7.1558080000000004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E7-41D0-9D0A-BD8AD59C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Surprise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Analysis'!$B$130:$B$132</c:f>
              <c:numCache>
                <c:formatCode>General</c:formatCode>
                <c:ptCount val="3"/>
                <c:pt idx="0">
                  <c:v>20.371428999999999</c:v>
                </c:pt>
                <c:pt idx="1">
                  <c:v>25.282758999999999</c:v>
                </c:pt>
                <c:pt idx="2">
                  <c:v>35.563636000000002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6-4779-AF0E-163D9B7D6143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Analysis'!$D$130:$D$132</c:f>
              <c:numCache>
                <c:formatCode>General</c:formatCode>
                <c:ptCount val="3"/>
                <c:pt idx="0">
                  <c:v>58.771428999999998</c:v>
                </c:pt>
                <c:pt idx="1">
                  <c:v>56.951723999999999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6-4779-AF0E-163D9B7D6143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Analysis'!$F$130:$F$132</c:f>
              <c:numCache>
                <c:formatCode>General</c:formatCode>
                <c:ptCount val="3"/>
                <c:pt idx="0">
                  <c:v>64.685714000000004</c:v>
                </c:pt>
                <c:pt idx="1">
                  <c:v>66.344828000000007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6-4779-AF0E-163D9B7D6143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Analysis'!$H$130:$H$132</c:f>
              <c:numCache>
                <c:formatCode>General</c:formatCode>
                <c:ptCount val="3"/>
                <c:pt idx="0">
                  <c:v>29.457142999999999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6-4779-AF0E-163D9B7D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Analysis'!$C$130:$C$132</c:f>
              <c:numCache>
                <c:formatCode>General</c:formatCode>
                <c:ptCount val="3"/>
                <c:pt idx="0">
                  <c:v>7.8853689999999999</c:v>
                </c:pt>
                <c:pt idx="1">
                  <c:v>12.791126</c:v>
                </c:pt>
                <c:pt idx="2">
                  <c:v>26.184242000000001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6-4779-AF0E-163D9B7D6143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Analysis'!$E$130:$E$132</c:f>
              <c:numCache>
                <c:formatCode>General</c:formatCode>
                <c:ptCount val="3"/>
                <c:pt idx="0">
                  <c:v>8.9988360000000007</c:v>
                </c:pt>
                <c:pt idx="1">
                  <c:v>24.316171000000001</c:v>
                </c:pt>
                <c:pt idx="2">
                  <c:v>20.848213000000001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6-4779-AF0E-163D9B7D6143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Analysis'!$G$130:$G$132</c:f>
              <c:numCache>
                <c:formatCode>General</c:formatCode>
                <c:ptCount val="3"/>
                <c:pt idx="0">
                  <c:v>22.895955000000001</c:v>
                </c:pt>
                <c:pt idx="1">
                  <c:v>22.669419000000001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6-4779-AF0E-163D9B7D6143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Analysis'!$A$130:$A$132</c:f>
              <c:strCache>
                <c:ptCount val="3"/>
                <c:pt idx="0">
                  <c:v>C0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'Cluster AU Analysis'!$I$130:$I$132</c:f>
              <c:numCache>
                <c:formatCode>General</c:formatCode>
                <c:ptCount val="3"/>
                <c:pt idx="0">
                  <c:v>15.323496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56-4779-AF0E-163D9B7D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Sadness 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 AU Analysis'!$B$12</c:f>
              <c:strCache>
                <c:ptCount val="1"/>
                <c:pt idx="0">
                  <c:v>Mean1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Analysis'!$B$159:$B$162</c:f>
              <c:numCache>
                <c:formatCode>General</c:formatCode>
                <c:ptCount val="4"/>
                <c:pt idx="0">
                  <c:v>28.471429000000001</c:v>
                </c:pt>
                <c:pt idx="1">
                  <c:v>10.8</c:v>
                </c:pt>
                <c:pt idx="2">
                  <c:v>34.261538000000002</c:v>
                </c:pt>
                <c:pt idx="3">
                  <c:v>14.955556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0-455E-A8A6-B0EF832B0EFC}"/>
            </c:ext>
          </c:extLst>
        </c:ser>
        <c:ser>
          <c:idx val="2"/>
          <c:order val="2"/>
          <c:tx>
            <c:strRef>
              <c:f>'Cluster AU Analysis'!$D$12</c:f>
              <c:strCache>
                <c:ptCount val="1"/>
                <c:pt idx="0">
                  <c:v>Mean2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Analysis'!$D$159:$D$162</c:f>
              <c:numCache>
                <c:formatCode>General</c:formatCode>
                <c:ptCount val="4"/>
                <c:pt idx="0">
                  <c:v>29.414286000000001</c:v>
                </c:pt>
                <c:pt idx="1">
                  <c:v>20.327273000000002</c:v>
                </c:pt>
                <c:pt idx="2">
                  <c:v>26.323077000000001</c:v>
                </c:pt>
                <c:pt idx="3">
                  <c:v>27.244444000000001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0-455E-A8A6-B0EF832B0EFC}"/>
            </c:ext>
          </c:extLst>
        </c:ser>
        <c:ser>
          <c:idx val="4"/>
          <c:order val="4"/>
          <c:tx>
            <c:strRef>
              <c:f>'Cluster AU Analysis'!$F$12</c:f>
              <c:strCache>
                <c:ptCount val="1"/>
                <c:pt idx="0">
                  <c:v>Mean3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Analysis'!$F$159:$F$162</c:f>
              <c:numCache>
                <c:formatCode>General</c:formatCode>
                <c:ptCount val="4"/>
                <c:pt idx="0">
                  <c:v>9.2857140000000005</c:v>
                </c:pt>
                <c:pt idx="3">
                  <c:v>21.288889000000001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0-455E-A8A6-B0EF832B0EFC}"/>
            </c:ext>
          </c:extLst>
        </c:ser>
        <c:ser>
          <c:idx val="6"/>
          <c:order val="6"/>
          <c:tx>
            <c:strRef>
              <c:f>'Cluster AU Analysis'!$H$12</c:f>
              <c:strCache>
                <c:ptCount val="1"/>
                <c:pt idx="0">
                  <c:v>Mean4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Analysis'!$H$159:$H$162</c:f>
              <c:numCache>
                <c:formatCode>General</c:formatCode>
                <c:ptCount val="4"/>
                <c:pt idx="3">
                  <c:v>32.311110999999997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0-455E-A8A6-B0EF832B0EFC}"/>
            </c:ext>
          </c:extLst>
        </c:ser>
        <c:ser>
          <c:idx val="8"/>
          <c:order val="8"/>
          <c:tx>
            <c:strRef>
              <c:f>'Cluster AU Analysis'!$J$12</c:f>
              <c:strCache>
                <c:ptCount val="1"/>
                <c:pt idx="0">
                  <c:v>Mean5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Analysis'!$J$159:$J$162</c:f>
              <c:numCache>
                <c:formatCode>General</c:formatCode>
                <c:ptCount val="4"/>
                <c:pt idx="3">
                  <c:v>17.422222000000001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0-455E-A8A6-B0EF832B0EFC}"/>
            </c:ext>
          </c:extLst>
        </c:ser>
        <c:ser>
          <c:idx val="10"/>
          <c:order val="10"/>
          <c:tx>
            <c:strRef>
              <c:f>'Cluster AU Analysis'!$L$12</c:f>
              <c:strCache>
                <c:ptCount val="1"/>
                <c:pt idx="0">
                  <c:v>Mean6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Analysis'!$L$159:$L$162</c:f>
              <c:numCache>
                <c:formatCode>General</c:formatCode>
                <c:ptCount val="4"/>
                <c:pt idx="3">
                  <c:v>39.133333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0-455E-A8A6-B0EF832B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050368"/>
        <c:axId val="1448538672"/>
      </c:barChart>
      <c:barChart>
        <c:barDir val="col"/>
        <c:grouping val="clustered"/>
        <c:varyColors val="0"/>
        <c:ser>
          <c:idx val="1"/>
          <c:order val="1"/>
          <c:tx>
            <c:strRef>
              <c:f>'Cluster AU Analysis'!$C$12</c:f>
              <c:strCache>
                <c:ptCount val="1"/>
                <c:pt idx="0">
                  <c:v>Std1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Analysis'!$C$159:$C$162</c:f>
              <c:numCache>
                <c:formatCode>General</c:formatCode>
                <c:ptCount val="4"/>
                <c:pt idx="0">
                  <c:v>12.826081</c:v>
                </c:pt>
                <c:pt idx="1">
                  <c:v>7.9794739999999997</c:v>
                </c:pt>
                <c:pt idx="2">
                  <c:v>16.331030999999999</c:v>
                </c:pt>
                <c:pt idx="3">
                  <c:v>14.208722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50-455E-A8A6-B0EF832B0EFC}"/>
            </c:ext>
          </c:extLst>
        </c:ser>
        <c:ser>
          <c:idx val="3"/>
          <c:order val="3"/>
          <c:tx>
            <c:strRef>
              <c:f>'Cluster AU Analysis'!$E$12</c:f>
              <c:strCache>
                <c:ptCount val="1"/>
                <c:pt idx="0">
                  <c:v>Std2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Analysis'!$E$159:$E$162</c:f>
              <c:numCache>
                <c:formatCode>General</c:formatCode>
                <c:ptCount val="4"/>
                <c:pt idx="0">
                  <c:v>12.150205</c:v>
                </c:pt>
                <c:pt idx="1">
                  <c:v>15.968036</c:v>
                </c:pt>
                <c:pt idx="2">
                  <c:v>13.994413</c:v>
                </c:pt>
                <c:pt idx="3">
                  <c:v>9.9276269999999993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0-455E-A8A6-B0EF832B0EFC}"/>
            </c:ext>
          </c:extLst>
        </c:ser>
        <c:ser>
          <c:idx val="5"/>
          <c:order val="5"/>
          <c:tx>
            <c:strRef>
              <c:f>'Cluster AU Analysis'!$G$12</c:f>
              <c:strCache>
                <c:ptCount val="1"/>
                <c:pt idx="0">
                  <c:v>Std3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Analysis'!$G$159:$G$162</c:f>
              <c:numCache>
                <c:formatCode>General</c:formatCode>
                <c:ptCount val="4"/>
                <c:pt idx="0">
                  <c:v>6.2598669999999998</c:v>
                </c:pt>
                <c:pt idx="3">
                  <c:v>8.8950049999999994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0-455E-A8A6-B0EF832B0EFC}"/>
            </c:ext>
          </c:extLst>
        </c:ser>
        <c:ser>
          <c:idx val="7"/>
          <c:order val="7"/>
          <c:tx>
            <c:strRef>
              <c:f>'Cluster AU Analysis'!$I$12</c:f>
              <c:strCache>
                <c:ptCount val="1"/>
                <c:pt idx="0">
                  <c:v>Std4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Analysis'!$I$159:$I$162</c:f>
              <c:numCache>
                <c:formatCode>General</c:formatCode>
                <c:ptCount val="4"/>
                <c:pt idx="3">
                  <c:v>16.140666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0-455E-A8A6-B0EF832B0EFC}"/>
            </c:ext>
          </c:extLst>
        </c:ser>
        <c:ser>
          <c:idx val="9"/>
          <c:order val="9"/>
          <c:tx>
            <c:strRef>
              <c:f>'Cluster AU Analysis'!$K$12</c:f>
              <c:strCache>
                <c:ptCount val="1"/>
                <c:pt idx="0">
                  <c:v>Std5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Analysis'!$K$159:$K$162</c:f>
              <c:numCache>
                <c:formatCode>General</c:formatCode>
                <c:ptCount val="4"/>
                <c:pt idx="3">
                  <c:v>4.9004529999999997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50-455E-A8A6-B0EF832B0EFC}"/>
            </c:ext>
          </c:extLst>
        </c:ser>
        <c:ser>
          <c:idx val="11"/>
          <c:order val="11"/>
          <c:tx>
            <c:strRef>
              <c:f>'Cluster AU Analysis'!$M$12</c:f>
              <c:strCache>
                <c:ptCount val="1"/>
                <c:pt idx="0">
                  <c:v>Std6</c:v>
                </c:pt>
              </c:strCache>
            </c:strRef>
          </c:tx>
          <c:spPr>
            <a:solidFill>
              <a:srgbClr val="FF9979"/>
            </a:solidFill>
            <a:ln>
              <a:solidFill>
                <a:srgbClr val="CC3300"/>
              </a:solidFill>
            </a:ln>
            <a:effectLst/>
          </c:spPr>
          <c:invertIfNegative val="0"/>
          <c:cat>
            <c:strRef>
              <c:f>'Cluster AU Analysis'!$A$159:$A$162</c:f>
              <c:strCache>
                <c:ptCount val="4"/>
                <c:pt idx="0">
                  <c:v>C0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</c:strCache>
            </c:strRef>
          </c:cat>
          <c:val>
            <c:numRef>
              <c:f>'Cluster AU Analysis'!$M$159:$M$162</c:f>
              <c:numCache>
                <c:formatCode>General</c:formatCode>
                <c:ptCount val="4"/>
                <c:pt idx="3">
                  <c:v>16.462685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50-455E-A8A6-B0EF832B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082352"/>
        <c:axId val="674886448"/>
      </c:barChart>
      <c:catAx>
        <c:axId val="142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38672"/>
        <c:crosses val="autoZero"/>
        <c:auto val="1"/>
        <c:lblAlgn val="ctr"/>
        <c:lblOffset val="100"/>
        <c:noMultiLvlLbl val="0"/>
      </c:catAx>
      <c:valAx>
        <c:axId val="14485386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0368"/>
        <c:crosses val="autoZero"/>
        <c:crossBetween val="between"/>
      </c:valAx>
      <c:valAx>
        <c:axId val="674886448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82352"/>
        <c:crosses val="max"/>
        <c:crossBetween val="between"/>
      </c:valAx>
      <c:catAx>
        <c:axId val="149808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8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SURPRISE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Emoções'!$B$45:$B$55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Emoções'!$C$45:$C$55</c:f>
              <c:numCache>
                <c:formatCode>General</c:formatCode>
                <c:ptCount val="11"/>
                <c:pt idx="0">
                  <c:v>16.087499999999999</c:v>
                </c:pt>
                <c:pt idx="1">
                  <c:v>12.487500000000001</c:v>
                </c:pt>
                <c:pt idx="2">
                  <c:v>12.85</c:v>
                </c:pt>
                <c:pt idx="3">
                  <c:v>10.237500000000001</c:v>
                </c:pt>
                <c:pt idx="4">
                  <c:v>30.300000000000004</c:v>
                </c:pt>
                <c:pt idx="5">
                  <c:v>8.5875000000000004</c:v>
                </c:pt>
                <c:pt idx="6">
                  <c:v>21.3</c:v>
                </c:pt>
                <c:pt idx="7">
                  <c:v>9.2750000000000021</c:v>
                </c:pt>
                <c:pt idx="8">
                  <c:v>16.849999999999998</c:v>
                </c:pt>
                <c:pt idx="9">
                  <c:v>12.524999999999999</c:v>
                </c:pt>
                <c:pt idx="10">
                  <c:v>14.837499999999999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205-4E38-96CF-E05A4CE5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027128"/>
        <c:axId val="1237953705"/>
      </c:barChart>
      <c:catAx>
        <c:axId val="9340271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37953705"/>
        <c:crosses val="autoZero"/>
        <c:auto val="1"/>
        <c:lblAlgn val="ctr"/>
        <c:lblOffset val="100"/>
        <c:noMultiLvlLbl val="1"/>
      </c:catAx>
      <c:valAx>
        <c:axId val="12379537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34027128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SADNESS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Emoções'!$B$56:$B$66</c:f>
              <c:strCache>
                <c:ptCount val="11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</c:strCache>
            </c:strRef>
          </c:cat>
          <c:val>
            <c:numRef>
              <c:f>'Gráficos Emoções'!$C$56:$C$66</c:f>
              <c:numCache>
                <c:formatCode>General</c:formatCode>
                <c:ptCount val="11"/>
                <c:pt idx="0">
                  <c:v>9.2250000000000014</c:v>
                </c:pt>
                <c:pt idx="1">
                  <c:v>16.037500000000001</c:v>
                </c:pt>
                <c:pt idx="2">
                  <c:v>8.3625000000000025</c:v>
                </c:pt>
                <c:pt idx="3">
                  <c:v>15.637500000000001</c:v>
                </c:pt>
                <c:pt idx="4">
                  <c:v>9.125</c:v>
                </c:pt>
                <c:pt idx="5">
                  <c:v>5.0750000000000011</c:v>
                </c:pt>
                <c:pt idx="6">
                  <c:v>10.4375</c:v>
                </c:pt>
                <c:pt idx="7">
                  <c:v>10.799999999999999</c:v>
                </c:pt>
                <c:pt idx="8">
                  <c:v>7.7750000000000012</c:v>
                </c:pt>
                <c:pt idx="9">
                  <c:v>13.5</c:v>
                </c:pt>
                <c:pt idx="10">
                  <c:v>11.9125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27-4032-BF80-D479F9CBB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812"/>
        <c:axId val="1552507950"/>
      </c:barChart>
      <c:catAx>
        <c:axId val="174688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52507950"/>
        <c:crosses val="autoZero"/>
        <c:auto val="1"/>
        <c:lblAlgn val="ctr"/>
        <c:lblOffset val="100"/>
        <c:noMultiLvlLbl val="1"/>
      </c:catAx>
      <c:valAx>
        <c:axId val="1552507950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468812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HAPPINESS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(2)'!$B$1:$B$11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(2)'!$C$1:$C$11</c:f>
              <c:numCache>
                <c:formatCode>General</c:formatCode>
                <c:ptCount val="11"/>
                <c:pt idx="0">
                  <c:v>57.898877363900588</c:v>
                </c:pt>
                <c:pt idx="1">
                  <c:v>81.40540522594307</c:v>
                </c:pt>
                <c:pt idx="2">
                  <c:v>33.169262879961622</c:v>
                </c:pt>
                <c:pt idx="3">
                  <c:v>80.67515106896299</c:v>
                </c:pt>
                <c:pt idx="4">
                  <c:v>39.996499846861603</c:v>
                </c:pt>
                <c:pt idx="5">
                  <c:v>112.03642264906534</c:v>
                </c:pt>
                <c:pt idx="6">
                  <c:v>77.872716659944516</c:v>
                </c:pt>
                <c:pt idx="7">
                  <c:v>108.50640534088298</c:v>
                </c:pt>
                <c:pt idx="8">
                  <c:v>67.191666149902844</c:v>
                </c:pt>
                <c:pt idx="9">
                  <c:v>44.975104224448444</c:v>
                </c:pt>
                <c:pt idx="10">
                  <c:v>61.923501193004263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C04-4E15-835F-4BB43C4E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429738"/>
        <c:axId val="1749833785"/>
      </c:barChart>
      <c:catAx>
        <c:axId val="11544297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49833785"/>
        <c:crosses val="autoZero"/>
        <c:auto val="1"/>
        <c:lblAlgn val="ctr"/>
        <c:lblOffset val="100"/>
        <c:noMultiLvlLbl val="1"/>
      </c:catAx>
      <c:valAx>
        <c:axId val="17498337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54429738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FEAR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(2)'!$B$12:$B$22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(2)'!$C$12:$C$22</c:f>
              <c:numCache>
                <c:formatCode>General</c:formatCode>
                <c:ptCount val="11"/>
                <c:pt idx="0">
                  <c:v>103.00116504195475</c:v>
                </c:pt>
                <c:pt idx="1">
                  <c:v>87.018159024424321</c:v>
                </c:pt>
                <c:pt idx="2">
                  <c:v>75.041588469328119</c:v>
                </c:pt>
                <c:pt idx="3">
                  <c:v>62.980314384734534</c:v>
                </c:pt>
                <c:pt idx="4">
                  <c:v>73.793495648329326</c:v>
                </c:pt>
                <c:pt idx="5">
                  <c:v>53.108191458568797</c:v>
                </c:pt>
                <c:pt idx="6">
                  <c:v>71.850678493664901</c:v>
                </c:pt>
                <c:pt idx="7">
                  <c:v>60.685418347408621</c:v>
                </c:pt>
                <c:pt idx="8">
                  <c:v>53.640283369870438</c:v>
                </c:pt>
                <c:pt idx="9">
                  <c:v>73.17212584037722</c:v>
                </c:pt>
                <c:pt idx="10">
                  <c:v>122.86122252362621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F60-4894-8414-52863F3B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049024"/>
        <c:axId val="1366376353"/>
      </c:barChart>
      <c:catAx>
        <c:axId val="12490490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66376353"/>
        <c:crosses val="autoZero"/>
        <c:auto val="1"/>
        <c:lblAlgn val="ctr"/>
        <c:lblOffset val="100"/>
        <c:noMultiLvlLbl val="1"/>
      </c:catAx>
      <c:valAx>
        <c:axId val="1366376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49049024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808080"/>
                </a:solidFill>
                <a:latin typeface="+mn-lt"/>
              </a:defRPr>
            </a:pPr>
            <a:r>
              <a:rPr lang="en-US"/>
              <a:t>DISGUST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'Gráficos Emoções (2)'!$B$23:$B$33</c:f>
              <c:strCache>
                <c:ptCount val="11"/>
                <c:pt idx="0">
                  <c:v>CONRADO</c:v>
                </c:pt>
                <c:pt idx="1">
                  <c:v>ANDRE</c:v>
                </c:pt>
                <c:pt idx="2">
                  <c:v>DIOGO</c:v>
                </c:pt>
                <c:pt idx="3">
                  <c:v>GABRIEL</c:v>
                </c:pt>
                <c:pt idx="4">
                  <c:v>JULIA</c:v>
                </c:pt>
                <c:pt idx="5">
                  <c:v>MAURER</c:v>
                </c:pt>
                <c:pt idx="6">
                  <c:v>PAULO</c:v>
                </c:pt>
                <c:pt idx="7">
                  <c:v>PEDRO </c:v>
                </c:pt>
                <c:pt idx="8">
                  <c:v>ROVANE</c:v>
                </c:pt>
                <c:pt idx="9">
                  <c:v>VICTOR</c:v>
                </c:pt>
                <c:pt idx="10">
                  <c:v>WETZEL</c:v>
                </c:pt>
              </c:strCache>
            </c:strRef>
          </c:cat>
          <c:val>
            <c:numRef>
              <c:f>'Gráficos Emoções (2)'!$C$23:$C$33</c:f>
              <c:numCache>
                <c:formatCode>General</c:formatCode>
                <c:ptCount val="11"/>
                <c:pt idx="0">
                  <c:v>95.466643389196435</c:v>
                </c:pt>
                <c:pt idx="1">
                  <c:v>115.83315587516384</c:v>
                </c:pt>
                <c:pt idx="2">
                  <c:v>67.952336236512139</c:v>
                </c:pt>
                <c:pt idx="3">
                  <c:v>91.351190468433416</c:v>
                </c:pt>
                <c:pt idx="4">
                  <c:v>78.148320519381613</c:v>
                </c:pt>
                <c:pt idx="5">
                  <c:v>71.415964601761146</c:v>
                </c:pt>
                <c:pt idx="6">
                  <c:v>49.521308544908223</c:v>
                </c:pt>
                <c:pt idx="7">
                  <c:v>103.33363440816355</c:v>
                </c:pt>
                <c:pt idx="8">
                  <c:v>57.353988527390143</c:v>
                </c:pt>
                <c:pt idx="9">
                  <c:v>122.20441890537347</c:v>
                </c:pt>
                <c:pt idx="10">
                  <c:v>86.937908877543165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8EF-4986-A9A9-A2D8F7E2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705352"/>
        <c:axId val="1181718031"/>
      </c:barChart>
      <c:catAx>
        <c:axId val="550705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1718031"/>
        <c:crosses val="autoZero"/>
        <c:auto val="1"/>
        <c:lblAlgn val="ctr"/>
        <c:lblOffset val="100"/>
        <c:noMultiLvlLbl val="1"/>
      </c:catAx>
      <c:valAx>
        <c:axId val="11817180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50705352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371975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4371975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0</xdr:rowOff>
    </xdr:from>
    <xdr:ext cx="4371975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0</xdr:colOff>
      <xdr:row>19</xdr:row>
      <xdr:rowOff>0</xdr:rowOff>
    </xdr:from>
    <xdr:ext cx="4371975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0</xdr:colOff>
      <xdr:row>37</xdr:row>
      <xdr:rowOff>0</xdr:rowOff>
    </xdr:from>
    <xdr:ext cx="4371975" cy="2743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37</xdr:row>
      <xdr:rowOff>0</xdr:rowOff>
    </xdr:from>
    <xdr:ext cx="4371975" cy="27432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429125" cy="274320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4371975" cy="274320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0</xdr:colOff>
      <xdr:row>19</xdr:row>
      <xdr:rowOff>0</xdr:rowOff>
    </xdr:from>
    <xdr:ext cx="4429125" cy="2743200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0</xdr:colOff>
      <xdr:row>19</xdr:row>
      <xdr:rowOff>0</xdr:rowOff>
    </xdr:from>
    <xdr:ext cx="4371975" cy="27432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0</xdr:colOff>
      <xdr:row>37</xdr:row>
      <xdr:rowOff>0</xdr:rowOff>
    </xdr:from>
    <xdr:ext cx="4429125" cy="2743200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37</xdr:row>
      <xdr:rowOff>0</xdr:rowOff>
    </xdr:from>
    <xdr:ext cx="4371975" cy="2743200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0</xdr:row>
      <xdr:rowOff>28575</xdr:rowOff>
    </xdr:from>
    <xdr:ext cx="4343400" cy="27432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257175</xdr:colOff>
      <xdr:row>0</xdr:row>
      <xdr:rowOff>28575</xdr:rowOff>
    </xdr:from>
    <xdr:ext cx="4371975" cy="27432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523875</xdr:colOff>
      <xdr:row>17</xdr:row>
      <xdr:rowOff>47625</xdr:rowOff>
    </xdr:from>
    <xdr:ext cx="4343400" cy="27432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257175</xdr:colOff>
      <xdr:row>17</xdr:row>
      <xdr:rowOff>47625</xdr:rowOff>
    </xdr:from>
    <xdr:ext cx="4371975" cy="274320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533400</xdr:colOff>
      <xdr:row>34</xdr:row>
      <xdr:rowOff>104775</xdr:rowOff>
    </xdr:from>
    <xdr:ext cx="4343400" cy="2743200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276225</xdr:colOff>
      <xdr:row>34</xdr:row>
      <xdr:rowOff>104775</xdr:rowOff>
    </xdr:from>
    <xdr:ext cx="4371975" cy="2743200"/>
    <xdr:graphicFrame macro="">
      <xdr:nvGraphicFramePr>
        <xdr:cNvPr id="18" name="Chart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533400</xdr:colOff>
      <xdr:row>51</xdr:row>
      <xdr:rowOff>123825</xdr:rowOff>
    </xdr:from>
    <xdr:ext cx="4343400" cy="2743200"/>
    <xdr:graphicFrame macro="">
      <xdr:nvGraphicFramePr>
        <xdr:cNvPr id="19" name="Chart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266700</xdr:colOff>
      <xdr:row>51</xdr:row>
      <xdr:rowOff>123825</xdr:rowOff>
    </xdr:from>
    <xdr:ext cx="4371975" cy="2743200"/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514350</xdr:colOff>
      <xdr:row>69</xdr:row>
      <xdr:rowOff>0</xdr:rowOff>
    </xdr:from>
    <xdr:ext cx="4343400" cy="2743200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257175</xdr:colOff>
      <xdr:row>69</xdr:row>
      <xdr:rowOff>9525</xdr:rowOff>
    </xdr:from>
    <xdr:ext cx="4371975" cy="2743200"/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514350</xdr:colOff>
      <xdr:row>86</xdr:row>
      <xdr:rowOff>47625</xdr:rowOff>
    </xdr:from>
    <xdr:ext cx="4343400" cy="2743200"/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</xdr:col>
      <xdr:colOff>266700</xdr:colOff>
      <xdr:row>86</xdr:row>
      <xdr:rowOff>47625</xdr:rowOff>
    </xdr:from>
    <xdr:ext cx="4371975" cy="2743200"/>
    <xdr:graphicFrame macro="">
      <xdr:nvGraphicFramePr>
        <xdr:cNvPr id="27" name="Chart 2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0</xdr:row>
      <xdr:rowOff>28575</xdr:rowOff>
    </xdr:from>
    <xdr:ext cx="4429125" cy="274320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257175</xdr:colOff>
      <xdr:row>0</xdr:row>
      <xdr:rowOff>28575</xdr:rowOff>
    </xdr:from>
    <xdr:ext cx="4371975" cy="2743200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523875</xdr:colOff>
      <xdr:row>17</xdr:row>
      <xdr:rowOff>47625</xdr:rowOff>
    </xdr:from>
    <xdr:ext cx="4429125" cy="2743200"/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257175</xdr:colOff>
      <xdr:row>17</xdr:row>
      <xdr:rowOff>47625</xdr:rowOff>
    </xdr:from>
    <xdr:ext cx="4371975" cy="2743200"/>
    <xdr:graphicFrame macro="">
      <xdr:nvGraphicFramePr>
        <xdr:cNvPr id="28" name="Chart 28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533400</xdr:colOff>
      <xdr:row>34</xdr:row>
      <xdr:rowOff>104775</xdr:rowOff>
    </xdr:from>
    <xdr:ext cx="4429125" cy="2743200"/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276225</xdr:colOff>
      <xdr:row>34</xdr:row>
      <xdr:rowOff>104775</xdr:rowOff>
    </xdr:from>
    <xdr:ext cx="4371975" cy="274320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533400</xdr:colOff>
      <xdr:row>51</xdr:row>
      <xdr:rowOff>123825</xdr:rowOff>
    </xdr:from>
    <xdr:ext cx="4429125" cy="2743200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266700</xdr:colOff>
      <xdr:row>51</xdr:row>
      <xdr:rowOff>123825</xdr:rowOff>
    </xdr:from>
    <xdr:ext cx="4371975" cy="2743200"/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514350</xdr:colOff>
      <xdr:row>69</xdr:row>
      <xdr:rowOff>0</xdr:rowOff>
    </xdr:from>
    <xdr:ext cx="4429125" cy="2743200"/>
    <xdr:graphicFrame macro="">
      <xdr:nvGraphicFramePr>
        <xdr:cNvPr id="35" name="Chart 3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11</xdr:col>
      <xdr:colOff>257175</xdr:colOff>
      <xdr:row>69</xdr:row>
      <xdr:rowOff>9525</xdr:rowOff>
    </xdr:from>
    <xdr:ext cx="4371975" cy="2743200"/>
    <xdr:graphicFrame macro="">
      <xdr:nvGraphicFramePr>
        <xdr:cNvPr id="37" name="Chart 3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514350</xdr:colOff>
      <xdr:row>86</xdr:row>
      <xdr:rowOff>47625</xdr:rowOff>
    </xdr:from>
    <xdr:ext cx="4429125" cy="2743200"/>
    <xdr:graphicFrame macro="">
      <xdr:nvGraphicFramePr>
        <xdr:cNvPr id="38" name="Chart 3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</xdr:col>
      <xdr:colOff>266700</xdr:colOff>
      <xdr:row>86</xdr:row>
      <xdr:rowOff>47625</xdr:rowOff>
    </xdr:from>
    <xdr:ext cx="4371975" cy="2743200"/>
    <xdr:graphicFrame macro="">
      <xdr:nvGraphicFramePr>
        <xdr:cNvPr id="39" name="Chart 39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19</xdr:row>
      <xdr:rowOff>19050</xdr:rowOff>
    </xdr:from>
    <xdr:ext cx="4638675" cy="2952750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152400</xdr:colOff>
      <xdr:row>0</xdr:row>
      <xdr:rowOff>142875</xdr:rowOff>
    </xdr:from>
    <xdr:ext cx="4638675" cy="2924175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10</xdr:row>
      <xdr:rowOff>85725</xdr:rowOff>
    </xdr:from>
    <xdr:ext cx="6010275" cy="3752850"/>
    <xdr:graphicFrame macro="">
      <xdr:nvGraphicFramePr>
        <xdr:cNvPr id="36" name="Chart 36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16</xdr:row>
      <xdr:rowOff>152400</xdr:rowOff>
    </xdr:from>
    <xdr:to>
      <xdr:col>15</xdr:col>
      <xdr:colOff>476250</xdr:colOff>
      <xdr:row>40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A9789D-BC04-4C9C-A2DE-FB7543E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15</xdr:col>
      <xdr:colOff>261938</xdr:colOff>
      <xdr:row>70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7ED97-9825-4410-BFB4-D3311D254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15</xdr:col>
      <xdr:colOff>261938</xdr:colOff>
      <xdr:row>98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A82722-1AB5-4E3C-80CA-C80DEDD3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104</xdr:row>
      <xdr:rowOff>0</xdr:rowOff>
    </xdr:from>
    <xdr:to>
      <xdr:col>15</xdr:col>
      <xdr:colOff>261938</xdr:colOff>
      <xdr:row>127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509D66-6E24-4600-9A7E-B4B627E9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133</xdr:row>
      <xdr:rowOff>0</xdr:rowOff>
    </xdr:from>
    <xdr:to>
      <xdr:col>15</xdr:col>
      <xdr:colOff>261938</xdr:colOff>
      <xdr:row>156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017E0F-3789-466F-AA6E-C9D704A1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15</xdr:col>
      <xdr:colOff>261938</xdr:colOff>
      <xdr:row>186</xdr:row>
      <xdr:rowOff>44450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592F83-566B-44C5-B532-FA8E14F06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16.5703125" customWidth="1"/>
    <col min="3" max="4" width="25.140625" customWidth="1"/>
    <col min="5" max="5" width="22" customWidth="1"/>
    <col min="6" max="6" width="24" customWidth="1"/>
    <col min="7" max="7" width="21.7109375" customWidth="1"/>
    <col min="8" max="8" width="20.5703125" customWidth="1"/>
    <col min="9" max="9" width="20.42578125" customWidth="1"/>
    <col min="10" max="10" width="23.7109375" customWidth="1"/>
    <col min="11" max="11" width="24.42578125" customWidth="1"/>
    <col min="12" max="12" width="16.140625" customWidth="1"/>
    <col min="13" max="13" width="27.5703125" customWidth="1"/>
    <col min="14" max="14" width="19.42578125" customWidth="1"/>
    <col min="15" max="15" width="20.5703125" customWidth="1"/>
    <col min="16" max="16" width="21.42578125" customWidth="1"/>
    <col min="17" max="17" width="17.5703125" customWidth="1"/>
    <col min="18" max="18" width="17.28515625" customWidth="1"/>
  </cols>
  <sheetData>
    <row r="1" spans="1:36" ht="15.75" customHeight="1" x14ac:dyDescent="0.2">
      <c r="C1" s="31" t="s">
        <v>0</v>
      </c>
      <c r="D1" s="32"/>
      <c r="E1" s="32"/>
      <c r="F1" s="32"/>
      <c r="G1" s="32"/>
      <c r="H1" s="33"/>
      <c r="I1" s="3" t="s">
        <v>4</v>
      </c>
      <c r="J1" s="34" t="s">
        <v>6</v>
      </c>
      <c r="K1" s="32"/>
      <c r="L1" s="32"/>
      <c r="M1" s="32"/>
      <c r="N1" s="32"/>
      <c r="O1" s="32"/>
      <c r="P1" s="32"/>
      <c r="Q1" s="32"/>
      <c r="R1" s="33"/>
      <c r="S1" s="7">
        <v>20</v>
      </c>
    </row>
    <row r="2" spans="1:36" ht="15.75" customHeight="1" x14ac:dyDescent="0.2">
      <c r="A2" s="8" t="s">
        <v>17</v>
      </c>
      <c r="B2" s="7" t="s">
        <v>22</v>
      </c>
      <c r="C2" s="2" t="s">
        <v>3</v>
      </c>
      <c r="D2" s="4" t="s">
        <v>5</v>
      </c>
      <c r="E2" s="4" t="s">
        <v>7</v>
      </c>
      <c r="F2" s="4" t="s">
        <v>8</v>
      </c>
      <c r="G2" s="4" t="s">
        <v>9</v>
      </c>
      <c r="H2" s="4" t="s">
        <v>10</v>
      </c>
      <c r="I2" s="5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18</v>
      </c>
      <c r="P2" s="6" t="s">
        <v>19</v>
      </c>
      <c r="Q2" s="6" t="s">
        <v>20</v>
      </c>
      <c r="R2" s="6" t="s">
        <v>21</v>
      </c>
      <c r="S2" s="10"/>
    </row>
    <row r="3" spans="1:36" ht="15.75" customHeight="1" x14ac:dyDescent="0.2">
      <c r="A3" s="29" t="s">
        <v>30</v>
      </c>
      <c r="B3" s="7" t="s">
        <v>31</v>
      </c>
      <c r="C3" s="7">
        <v>0</v>
      </c>
      <c r="D3" s="7">
        <v>0</v>
      </c>
      <c r="E3" s="7">
        <v>0</v>
      </c>
      <c r="F3" s="7">
        <v>11.6</v>
      </c>
      <c r="G3" s="7">
        <v>0</v>
      </c>
      <c r="H3" s="7">
        <v>0</v>
      </c>
      <c r="I3" s="7">
        <v>13.4</v>
      </c>
      <c r="J3" s="7">
        <v>0</v>
      </c>
      <c r="K3" s="7">
        <v>0</v>
      </c>
      <c r="L3" s="7">
        <v>0</v>
      </c>
      <c r="M3" s="7">
        <v>5.4</v>
      </c>
      <c r="N3" s="7">
        <v>0</v>
      </c>
      <c r="O3" s="7">
        <v>12.2</v>
      </c>
      <c r="P3" s="7">
        <v>0</v>
      </c>
      <c r="Q3" s="7">
        <v>5</v>
      </c>
      <c r="R3" s="7">
        <v>0</v>
      </c>
      <c r="S3" s="10"/>
    </row>
    <row r="4" spans="1:36" ht="15.75" customHeight="1" x14ac:dyDescent="0.2">
      <c r="A4" s="30"/>
      <c r="B4" s="7" t="s">
        <v>32</v>
      </c>
      <c r="C4" s="7">
        <v>0</v>
      </c>
      <c r="D4" s="7">
        <v>0</v>
      </c>
      <c r="E4" s="7">
        <v>1.2</v>
      </c>
      <c r="F4" s="7">
        <v>0</v>
      </c>
      <c r="G4" s="7">
        <v>61.6</v>
      </c>
      <c r="H4" s="7">
        <v>67.8</v>
      </c>
      <c r="I4" s="7">
        <v>2.6</v>
      </c>
      <c r="J4" s="7">
        <v>38.4</v>
      </c>
      <c r="K4" s="7">
        <v>63.6</v>
      </c>
      <c r="L4" s="7">
        <v>31.200000000000003</v>
      </c>
      <c r="M4" s="7">
        <v>0</v>
      </c>
      <c r="N4" s="7">
        <v>0</v>
      </c>
      <c r="O4" s="7">
        <v>3</v>
      </c>
      <c r="P4" s="7">
        <v>0</v>
      </c>
      <c r="Q4" s="7">
        <v>44.6</v>
      </c>
      <c r="R4" s="7">
        <v>0</v>
      </c>
      <c r="S4" s="10"/>
    </row>
    <row r="5" spans="1:36" ht="15.75" customHeight="1" x14ac:dyDescent="0.2">
      <c r="A5" s="30"/>
      <c r="B5" s="7" t="s">
        <v>33</v>
      </c>
      <c r="C5" s="7">
        <v>37.599999999999994</v>
      </c>
      <c r="D5" s="7">
        <v>0</v>
      </c>
      <c r="E5" s="7">
        <v>5</v>
      </c>
      <c r="F5" s="7">
        <v>7.6</v>
      </c>
      <c r="G5" s="7">
        <v>1</v>
      </c>
      <c r="H5" s="7">
        <v>9.8000000000000007</v>
      </c>
      <c r="I5" s="7">
        <v>0</v>
      </c>
      <c r="J5" s="7">
        <v>0</v>
      </c>
      <c r="K5" s="7">
        <v>11.200000000000001</v>
      </c>
      <c r="L5" s="7">
        <v>16</v>
      </c>
      <c r="M5" s="7">
        <v>7.1999999999999993</v>
      </c>
      <c r="N5" s="7">
        <v>8.4</v>
      </c>
      <c r="O5" s="7">
        <v>44</v>
      </c>
      <c r="P5" s="7">
        <v>0</v>
      </c>
      <c r="Q5" s="7">
        <v>3.8</v>
      </c>
      <c r="R5" s="7">
        <v>5.6000000000000005</v>
      </c>
      <c r="S5" s="10"/>
    </row>
    <row r="6" spans="1:36" ht="15.75" customHeight="1" x14ac:dyDescent="0.2">
      <c r="A6" s="30"/>
      <c r="B6" s="7" t="s">
        <v>34</v>
      </c>
      <c r="C6" s="7">
        <v>0</v>
      </c>
      <c r="D6" s="7">
        <v>0</v>
      </c>
      <c r="E6" s="7">
        <v>15.8</v>
      </c>
      <c r="F6" s="7">
        <v>0</v>
      </c>
      <c r="G6" s="7">
        <v>11.799999999999999</v>
      </c>
      <c r="H6" s="7">
        <v>28.4</v>
      </c>
      <c r="I6" s="7">
        <v>13</v>
      </c>
      <c r="J6" s="7">
        <v>3.5999999999999996</v>
      </c>
      <c r="K6" s="7">
        <v>5.2</v>
      </c>
      <c r="L6" s="7">
        <v>0</v>
      </c>
      <c r="M6" s="7">
        <v>10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10"/>
    </row>
    <row r="7" spans="1:36" ht="15.75" customHeight="1" x14ac:dyDescent="0.2">
      <c r="A7" s="30"/>
      <c r="B7" s="7" t="s">
        <v>35</v>
      </c>
      <c r="C7" s="7">
        <v>0</v>
      </c>
      <c r="D7" s="7">
        <v>0</v>
      </c>
      <c r="E7" s="7">
        <v>25.4</v>
      </c>
      <c r="F7" s="7">
        <v>12.8</v>
      </c>
      <c r="G7" s="7">
        <v>0</v>
      </c>
      <c r="H7" s="7">
        <v>9.2000000000000011</v>
      </c>
      <c r="I7" s="7">
        <v>0</v>
      </c>
      <c r="J7" s="7">
        <v>0</v>
      </c>
      <c r="K7" s="7">
        <v>0</v>
      </c>
      <c r="L7" s="7">
        <v>0</v>
      </c>
      <c r="M7" s="7">
        <v>0.8</v>
      </c>
      <c r="N7" s="7">
        <v>24</v>
      </c>
      <c r="O7" s="7">
        <v>6.8000000000000007</v>
      </c>
      <c r="P7" s="7">
        <v>17.2</v>
      </c>
      <c r="Q7" s="7">
        <v>0</v>
      </c>
      <c r="R7" s="7">
        <v>0</v>
      </c>
      <c r="S7" s="10"/>
    </row>
    <row r="8" spans="1:36" ht="15.75" customHeight="1" x14ac:dyDescent="0.2">
      <c r="A8" s="30"/>
      <c r="B8" s="7" t="s">
        <v>36</v>
      </c>
      <c r="C8" s="7">
        <v>44.400000000000006</v>
      </c>
      <c r="D8" s="7">
        <v>48.8</v>
      </c>
      <c r="E8" s="7">
        <v>0</v>
      </c>
      <c r="F8" s="7">
        <v>66.2</v>
      </c>
      <c r="G8" s="7">
        <v>0</v>
      </c>
      <c r="H8" s="7">
        <v>0</v>
      </c>
      <c r="I8" s="7">
        <v>0</v>
      </c>
      <c r="J8" s="7">
        <v>0</v>
      </c>
      <c r="K8" s="7">
        <v>0.2</v>
      </c>
      <c r="L8" s="7">
        <v>0</v>
      </c>
      <c r="M8" s="7">
        <v>0</v>
      </c>
      <c r="N8" s="7">
        <v>0</v>
      </c>
      <c r="O8" s="7">
        <v>2.2000000000000002</v>
      </c>
      <c r="P8" s="7">
        <v>0</v>
      </c>
      <c r="Q8" s="7">
        <v>0</v>
      </c>
      <c r="R8" s="7">
        <v>0</v>
      </c>
      <c r="S8" s="10"/>
    </row>
    <row r="9" spans="1:36" ht="15.75" customHeight="1" x14ac:dyDescent="0.2">
      <c r="A9" s="30"/>
      <c r="B9" s="7" t="s">
        <v>37</v>
      </c>
      <c r="C9" s="7">
        <v>26</v>
      </c>
      <c r="D9" s="7">
        <v>0.8</v>
      </c>
      <c r="E9" s="7">
        <v>0</v>
      </c>
      <c r="F9" s="7">
        <v>18.600000000000001</v>
      </c>
      <c r="G9" s="7">
        <v>0</v>
      </c>
      <c r="H9" s="7">
        <v>0.6</v>
      </c>
      <c r="I9" s="7">
        <v>0</v>
      </c>
      <c r="J9" s="7">
        <v>0</v>
      </c>
      <c r="K9" s="7">
        <v>0</v>
      </c>
      <c r="L9" s="7">
        <v>0</v>
      </c>
      <c r="M9" s="7">
        <v>9.2000000000000011</v>
      </c>
      <c r="N9" s="7">
        <v>14</v>
      </c>
      <c r="O9" s="7">
        <v>19.600000000000001</v>
      </c>
      <c r="P9" s="7">
        <v>3.4000000000000004</v>
      </c>
      <c r="Q9" s="7">
        <v>0</v>
      </c>
      <c r="R9" s="7">
        <v>0</v>
      </c>
    </row>
    <row r="10" spans="1:36" ht="15.75" customHeight="1" x14ac:dyDescent="0.2">
      <c r="A10" s="29" t="s">
        <v>38</v>
      </c>
      <c r="B10" s="7" t="s">
        <v>31</v>
      </c>
      <c r="C10" s="7">
        <v>18.600000000000001</v>
      </c>
      <c r="D10" s="7">
        <v>7.1999999999999993</v>
      </c>
      <c r="E10" s="7">
        <v>16</v>
      </c>
      <c r="F10" s="7">
        <v>8.6</v>
      </c>
      <c r="G10" s="7">
        <v>13.600000000000001</v>
      </c>
      <c r="H10" s="7">
        <v>20</v>
      </c>
      <c r="I10" s="7">
        <v>0</v>
      </c>
      <c r="J10" s="7">
        <v>0</v>
      </c>
      <c r="K10" s="7">
        <v>18.2</v>
      </c>
      <c r="L10" s="7">
        <v>4.2</v>
      </c>
      <c r="M10" s="7">
        <v>0</v>
      </c>
      <c r="N10" s="7">
        <v>13.600000000000001</v>
      </c>
      <c r="O10" s="7">
        <v>2.8000000000000003</v>
      </c>
      <c r="P10" s="7">
        <v>0</v>
      </c>
      <c r="Q10" s="7">
        <v>0</v>
      </c>
      <c r="R10" s="7">
        <v>3.4000000000000004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5.75" customHeight="1" x14ac:dyDescent="0.2">
      <c r="A11" s="30"/>
      <c r="B11" s="7" t="s">
        <v>32</v>
      </c>
      <c r="C11" s="7">
        <v>0</v>
      </c>
      <c r="D11" s="7">
        <v>0</v>
      </c>
      <c r="E11" s="7">
        <v>15.4</v>
      </c>
      <c r="F11" s="7">
        <v>0</v>
      </c>
      <c r="G11" s="7">
        <v>68.8</v>
      </c>
      <c r="H11" s="7">
        <v>41.2</v>
      </c>
      <c r="I11" s="7">
        <v>0</v>
      </c>
      <c r="J11" s="7">
        <v>27.799999999999997</v>
      </c>
      <c r="K11" s="7">
        <v>78.400000000000006</v>
      </c>
      <c r="L11" s="7">
        <v>30.6</v>
      </c>
      <c r="M11" s="7">
        <v>0</v>
      </c>
      <c r="N11" s="7">
        <v>0</v>
      </c>
      <c r="O11" s="7">
        <v>0.4</v>
      </c>
      <c r="P11" s="7">
        <v>5.2</v>
      </c>
      <c r="Q11" s="7">
        <v>5.2</v>
      </c>
      <c r="R11" s="7">
        <v>21.6</v>
      </c>
    </row>
    <row r="12" spans="1:36" ht="15.75" customHeight="1" x14ac:dyDescent="0.2">
      <c r="A12" s="30"/>
      <c r="B12" s="7" t="s">
        <v>33</v>
      </c>
      <c r="C12" s="7">
        <v>1.2</v>
      </c>
      <c r="D12" s="7">
        <v>0</v>
      </c>
      <c r="E12" s="7">
        <v>29.8</v>
      </c>
      <c r="F12" s="7">
        <v>0</v>
      </c>
      <c r="G12" s="7">
        <v>44.800000000000004</v>
      </c>
      <c r="H12" s="7">
        <v>65.400000000000006</v>
      </c>
      <c r="I12" s="7">
        <v>10.199999999999999</v>
      </c>
      <c r="J12" s="7">
        <v>23.599999999999998</v>
      </c>
      <c r="K12" s="7">
        <v>27.200000000000003</v>
      </c>
      <c r="L12" s="7">
        <v>0</v>
      </c>
      <c r="M12" s="7">
        <v>0</v>
      </c>
      <c r="N12" s="7">
        <v>0.8</v>
      </c>
      <c r="O12" s="7">
        <v>0</v>
      </c>
      <c r="P12" s="7">
        <v>0</v>
      </c>
      <c r="Q12" s="7">
        <v>11</v>
      </c>
      <c r="R12" s="7">
        <v>23.799999999999997</v>
      </c>
    </row>
    <row r="13" spans="1:36" ht="15.75" customHeight="1" x14ac:dyDescent="0.2">
      <c r="A13" s="30"/>
      <c r="B13" s="7" t="s">
        <v>34</v>
      </c>
      <c r="C13" s="7">
        <v>0</v>
      </c>
      <c r="D13" s="7">
        <v>3.8</v>
      </c>
      <c r="E13" s="7">
        <v>49.2</v>
      </c>
      <c r="F13" s="7">
        <v>0</v>
      </c>
      <c r="G13" s="7">
        <v>61</v>
      </c>
      <c r="H13" s="7">
        <v>56.6</v>
      </c>
      <c r="I13" s="7">
        <v>39.6</v>
      </c>
      <c r="J13" s="7">
        <v>32</v>
      </c>
      <c r="K13" s="7">
        <v>34.4</v>
      </c>
      <c r="L13" s="7">
        <v>39.6</v>
      </c>
      <c r="M13" s="7">
        <v>0</v>
      </c>
      <c r="N13" s="7">
        <v>5.8</v>
      </c>
      <c r="O13" s="7">
        <v>3.8</v>
      </c>
      <c r="P13" s="7">
        <v>26</v>
      </c>
      <c r="Q13" s="7">
        <v>0</v>
      </c>
      <c r="R13" s="7">
        <v>3</v>
      </c>
    </row>
    <row r="14" spans="1:36" ht="15.75" customHeight="1" x14ac:dyDescent="0.2">
      <c r="A14" s="30"/>
      <c r="B14" s="7" t="s">
        <v>35</v>
      </c>
      <c r="C14" s="7">
        <v>0</v>
      </c>
      <c r="D14" s="7">
        <v>0</v>
      </c>
      <c r="E14" s="7">
        <v>37.400000000000006</v>
      </c>
      <c r="F14" s="7">
        <v>0</v>
      </c>
      <c r="G14" s="7">
        <v>43.8</v>
      </c>
      <c r="H14" s="7">
        <v>65</v>
      </c>
      <c r="I14" s="7">
        <v>25.6</v>
      </c>
      <c r="J14" s="7">
        <v>36.800000000000004</v>
      </c>
      <c r="K14" s="7">
        <v>18</v>
      </c>
      <c r="L14" s="7">
        <v>12.6</v>
      </c>
      <c r="M14" s="7">
        <v>0</v>
      </c>
      <c r="N14" s="7">
        <v>12.8</v>
      </c>
      <c r="O14" s="7">
        <v>0</v>
      </c>
      <c r="P14" s="7">
        <v>4.6000000000000005</v>
      </c>
      <c r="Q14" s="7">
        <v>0</v>
      </c>
      <c r="R14" s="7">
        <v>3.8</v>
      </c>
    </row>
    <row r="15" spans="1:36" ht="15.75" customHeight="1" x14ac:dyDescent="0.2">
      <c r="A15" s="30"/>
      <c r="B15" s="7" t="s">
        <v>36</v>
      </c>
      <c r="C15" s="7">
        <v>73.2</v>
      </c>
      <c r="D15" s="7">
        <v>15.2</v>
      </c>
      <c r="E15" s="7">
        <v>7.8000000000000007</v>
      </c>
      <c r="F15" s="7">
        <v>29.8</v>
      </c>
      <c r="G15" s="7">
        <v>13.799999999999999</v>
      </c>
      <c r="H15" s="7">
        <v>30</v>
      </c>
      <c r="I15" s="7">
        <v>0</v>
      </c>
      <c r="J15" s="7">
        <v>17.600000000000001</v>
      </c>
      <c r="K15" s="7">
        <v>18.600000000000001</v>
      </c>
      <c r="L15" s="7">
        <v>0</v>
      </c>
      <c r="M15" s="7">
        <v>6</v>
      </c>
      <c r="N15" s="7">
        <v>0</v>
      </c>
      <c r="O15" s="7">
        <v>0</v>
      </c>
      <c r="P15" s="7">
        <v>0</v>
      </c>
      <c r="Q15" s="7">
        <v>37.400000000000006</v>
      </c>
      <c r="R15" s="7">
        <v>25.4</v>
      </c>
    </row>
    <row r="16" spans="1:36" ht="15.75" customHeight="1" x14ac:dyDescent="0.2">
      <c r="A16" s="30"/>
      <c r="B16" s="7" t="s">
        <v>37</v>
      </c>
      <c r="C16" s="7">
        <v>41</v>
      </c>
      <c r="D16" s="7">
        <v>3.2</v>
      </c>
      <c r="E16" s="7">
        <v>17.399999999999999</v>
      </c>
      <c r="F16" s="7">
        <v>1</v>
      </c>
      <c r="G16" s="7">
        <v>8.1999999999999993</v>
      </c>
      <c r="H16" s="7">
        <v>32</v>
      </c>
      <c r="I16" s="7">
        <v>0</v>
      </c>
      <c r="J16" s="7">
        <v>2</v>
      </c>
      <c r="K16" s="7">
        <v>19.399999999999999</v>
      </c>
      <c r="L16" s="7">
        <v>0</v>
      </c>
      <c r="M16" s="7">
        <v>13.600000000000001</v>
      </c>
      <c r="N16" s="7">
        <v>9.3999999999999986</v>
      </c>
      <c r="O16" s="7">
        <v>11.200000000000001</v>
      </c>
      <c r="P16" s="7">
        <v>0</v>
      </c>
      <c r="Q16" s="7">
        <v>0</v>
      </c>
      <c r="R16" s="7">
        <v>13.4</v>
      </c>
    </row>
    <row r="17" spans="1:18" ht="15.75" customHeight="1" x14ac:dyDescent="0.2">
      <c r="A17" s="30"/>
      <c r="B17" s="7" t="s">
        <v>39</v>
      </c>
      <c r="C17" s="12">
        <f t="shared" ref="C17:R17" si="0">C10-C3</f>
        <v>18.600000000000001</v>
      </c>
      <c r="D17" s="12">
        <f t="shared" si="0"/>
        <v>7.1999999999999993</v>
      </c>
      <c r="E17" s="12">
        <f t="shared" si="0"/>
        <v>16</v>
      </c>
      <c r="F17" s="12">
        <f t="shared" si="0"/>
        <v>-3</v>
      </c>
      <c r="G17" s="12">
        <f t="shared" si="0"/>
        <v>13.600000000000001</v>
      </c>
      <c r="H17" s="12">
        <f t="shared" si="0"/>
        <v>20</v>
      </c>
      <c r="I17" s="12">
        <f t="shared" si="0"/>
        <v>-13.4</v>
      </c>
      <c r="J17" s="12">
        <f t="shared" si="0"/>
        <v>0</v>
      </c>
      <c r="K17" s="12">
        <f t="shared" si="0"/>
        <v>18.2</v>
      </c>
      <c r="L17" s="12">
        <f t="shared" si="0"/>
        <v>4.2</v>
      </c>
      <c r="M17" s="12">
        <f t="shared" si="0"/>
        <v>-5.4</v>
      </c>
      <c r="N17" s="12">
        <f t="shared" si="0"/>
        <v>13.600000000000001</v>
      </c>
      <c r="O17" s="12">
        <f t="shared" si="0"/>
        <v>-9.3999999999999986</v>
      </c>
      <c r="P17" s="12">
        <f t="shared" si="0"/>
        <v>0</v>
      </c>
      <c r="Q17" s="12">
        <f t="shared" si="0"/>
        <v>-5</v>
      </c>
      <c r="R17" s="12">
        <f t="shared" si="0"/>
        <v>3.4000000000000004</v>
      </c>
    </row>
    <row r="18" spans="1:18" ht="15.75" customHeight="1" x14ac:dyDescent="0.2">
      <c r="A18" s="30"/>
      <c r="B18" s="7" t="s">
        <v>40</v>
      </c>
      <c r="C18" s="14">
        <f t="shared" ref="C18:R18" si="1">C11-C4</f>
        <v>0</v>
      </c>
      <c r="D18" s="14">
        <f t="shared" si="1"/>
        <v>0</v>
      </c>
      <c r="E18" s="14">
        <f t="shared" si="1"/>
        <v>14.200000000000001</v>
      </c>
      <c r="F18" s="14">
        <f t="shared" si="1"/>
        <v>0</v>
      </c>
      <c r="G18" s="14">
        <f t="shared" si="1"/>
        <v>7.1999999999999957</v>
      </c>
      <c r="H18" s="14">
        <f t="shared" si="1"/>
        <v>-26.599999999999994</v>
      </c>
      <c r="I18" s="14">
        <f t="shared" si="1"/>
        <v>-2.6</v>
      </c>
      <c r="J18" s="14">
        <f t="shared" si="1"/>
        <v>-10.600000000000001</v>
      </c>
      <c r="K18" s="14">
        <f t="shared" si="1"/>
        <v>14.800000000000004</v>
      </c>
      <c r="L18" s="14">
        <f t="shared" si="1"/>
        <v>-0.60000000000000142</v>
      </c>
      <c r="M18" s="14">
        <f t="shared" si="1"/>
        <v>0</v>
      </c>
      <c r="N18" s="14">
        <f t="shared" si="1"/>
        <v>0</v>
      </c>
      <c r="O18" s="14">
        <f t="shared" si="1"/>
        <v>-2.6</v>
      </c>
      <c r="P18" s="14">
        <f t="shared" si="1"/>
        <v>5.2</v>
      </c>
      <c r="Q18" s="14">
        <f t="shared" si="1"/>
        <v>-39.4</v>
      </c>
      <c r="R18" s="14">
        <f t="shared" si="1"/>
        <v>21.6</v>
      </c>
    </row>
    <row r="19" spans="1:18" ht="15.75" customHeight="1" x14ac:dyDescent="0.2">
      <c r="A19" s="30"/>
      <c r="B19" s="7" t="s">
        <v>41</v>
      </c>
      <c r="C19" s="14">
        <f t="shared" ref="C19:R19" si="2">C12-C5</f>
        <v>-36.399999999999991</v>
      </c>
      <c r="D19" s="14">
        <f t="shared" si="2"/>
        <v>0</v>
      </c>
      <c r="E19" s="14">
        <f t="shared" si="2"/>
        <v>24.8</v>
      </c>
      <c r="F19" s="14">
        <f t="shared" si="2"/>
        <v>-7.6</v>
      </c>
      <c r="G19" s="14">
        <f t="shared" si="2"/>
        <v>43.800000000000004</v>
      </c>
      <c r="H19" s="14">
        <f t="shared" si="2"/>
        <v>55.600000000000009</v>
      </c>
      <c r="I19" s="14">
        <f t="shared" si="2"/>
        <v>10.199999999999999</v>
      </c>
      <c r="J19" s="14">
        <f t="shared" si="2"/>
        <v>23.599999999999998</v>
      </c>
      <c r="K19" s="14">
        <f t="shared" si="2"/>
        <v>16</v>
      </c>
      <c r="L19" s="14">
        <f t="shared" si="2"/>
        <v>-16</v>
      </c>
      <c r="M19" s="14">
        <f t="shared" si="2"/>
        <v>-7.1999999999999993</v>
      </c>
      <c r="N19" s="14">
        <f t="shared" si="2"/>
        <v>-7.6000000000000005</v>
      </c>
      <c r="O19" s="14">
        <f t="shared" si="2"/>
        <v>-44</v>
      </c>
      <c r="P19" s="14">
        <f t="shared" si="2"/>
        <v>0</v>
      </c>
      <c r="Q19" s="14">
        <f t="shared" si="2"/>
        <v>7.2</v>
      </c>
      <c r="R19" s="14">
        <f t="shared" si="2"/>
        <v>18.199999999999996</v>
      </c>
    </row>
    <row r="20" spans="1:18" ht="15.75" customHeight="1" x14ac:dyDescent="0.2">
      <c r="A20" s="30"/>
      <c r="B20" s="7" t="s">
        <v>42</v>
      </c>
      <c r="C20" s="14">
        <f t="shared" ref="C20:R20" si="3">C13-C6</f>
        <v>0</v>
      </c>
      <c r="D20" s="14">
        <f t="shared" si="3"/>
        <v>3.8</v>
      </c>
      <c r="E20" s="14">
        <f t="shared" si="3"/>
        <v>33.400000000000006</v>
      </c>
      <c r="F20" s="14">
        <f t="shared" si="3"/>
        <v>0</v>
      </c>
      <c r="G20" s="14">
        <f t="shared" si="3"/>
        <v>49.2</v>
      </c>
      <c r="H20" s="14">
        <f t="shared" si="3"/>
        <v>28.200000000000003</v>
      </c>
      <c r="I20" s="14">
        <f t="shared" si="3"/>
        <v>26.6</v>
      </c>
      <c r="J20" s="14">
        <f t="shared" si="3"/>
        <v>28.4</v>
      </c>
      <c r="K20" s="14">
        <f t="shared" si="3"/>
        <v>29.2</v>
      </c>
      <c r="L20" s="14">
        <f t="shared" si="3"/>
        <v>39.6</v>
      </c>
      <c r="M20" s="14">
        <f t="shared" si="3"/>
        <v>-10</v>
      </c>
      <c r="N20" s="14">
        <f t="shared" si="3"/>
        <v>5.8</v>
      </c>
      <c r="O20" s="14">
        <f t="shared" si="3"/>
        <v>3.8</v>
      </c>
      <c r="P20" s="14">
        <f t="shared" si="3"/>
        <v>26</v>
      </c>
      <c r="Q20" s="14">
        <f t="shared" si="3"/>
        <v>0</v>
      </c>
      <c r="R20" s="14">
        <f t="shared" si="3"/>
        <v>3</v>
      </c>
    </row>
    <row r="21" spans="1:18" ht="15.75" customHeight="1" x14ac:dyDescent="0.2">
      <c r="A21" s="30"/>
      <c r="B21" s="7" t="s">
        <v>43</v>
      </c>
      <c r="C21" s="14">
        <f t="shared" ref="C21:R21" si="4">C14-C7</f>
        <v>0</v>
      </c>
      <c r="D21" s="14">
        <f t="shared" si="4"/>
        <v>0</v>
      </c>
      <c r="E21" s="14">
        <f t="shared" si="4"/>
        <v>12.000000000000007</v>
      </c>
      <c r="F21" s="14">
        <f t="shared" si="4"/>
        <v>-12.8</v>
      </c>
      <c r="G21" s="14">
        <f t="shared" si="4"/>
        <v>43.8</v>
      </c>
      <c r="H21" s="14">
        <f t="shared" si="4"/>
        <v>55.8</v>
      </c>
      <c r="I21" s="14">
        <f t="shared" si="4"/>
        <v>25.6</v>
      </c>
      <c r="J21" s="14">
        <f t="shared" si="4"/>
        <v>36.800000000000004</v>
      </c>
      <c r="K21" s="14">
        <f t="shared" si="4"/>
        <v>18</v>
      </c>
      <c r="L21" s="14">
        <f t="shared" si="4"/>
        <v>12.6</v>
      </c>
      <c r="M21" s="14">
        <f t="shared" si="4"/>
        <v>-0.8</v>
      </c>
      <c r="N21" s="14">
        <f t="shared" si="4"/>
        <v>-11.2</v>
      </c>
      <c r="O21" s="14">
        <f t="shared" si="4"/>
        <v>-6.8000000000000007</v>
      </c>
      <c r="P21" s="14">
        <f t="shared" si="4"/>
        <v>-12.599999999999998</v>
      </c>
      <c r="Q21" s="14">
        <f t="shared" si="4"/>
        <v>0</v>
      </c>
      <c r="R21" s="14">
        <f t="shared" si="4"/>
        <v>3.8</v>
      </c>
    </row>
    <row r="22" spans="1:18" ht="15.75" customHeight="1" x14ac:dyDescent="0.2">
      <c r="A22" s="30"/>
      <c r="B22" s="7" t="s">
        <v>44</v>
      </c>
      <c r="C22" s="14">
        <f t="shared" ref="C22:R22" si="5">C15-C8</f>
        <v>28.799999999999997</v>
      </c>
      <c r="D22" s="14">
        <f t="shared" si="5"/>
        <v>-33.599999999999994</v>
      </c>
      <c r="E22" s="14">
        <f t="shared" si="5"/>
        <v>7.8000000000000007</v>
      </c>
      <c r="F22" s="14">
        <f t="shared" si="5"/>
        <v>-36.400000000000006</v>
      </c>
      <c r="G22" s="14">
        <f t="shared" si="5"/>
        <v>13.799999999999999</v>
      </c>
      <c r="H22" s="14">
        <f t="shared" si="5"/>
        <v>30</v>
      </c>
      <c r="I22" s="14">
        <f t="shared" si="5"/>
        <v>0</v>
      </c>
      <c r="J22" s="14">
        <f t="shared" si="5"/>
        <v>17.600000000000001</v>
      </c>
      <c r="K22" s="14">
        <f t="shared" si="5"/>
        <v>18.400000000000002</v>
      </c>
      <c r="L22" s="14">
        <f t="shared" si="5"/>
        <v>0</v>
      </c>
      <c r="M22" s="14">
        <f t="shared" si="5"/>
        <v>6</v>
      </c>
      <c r="N22" s="14">
        <f t="shared" si="5"/>
        <v>0</v>
      </c>
      <c r="O22" s="14">
        <f t="shared" si="5"/>
        <v>-2.2000000000000002</v>
      </c>
      <c r="P22" s="14">
        <f t="shared" si="5"/>
        <v>0</v>
      </c>
      <c r="Q22" s="14">
        <f t="shared" si="5"/>
        <v>37.400000000000006</v>
      </c>
      <c r="R22" s="14">
        <f t="shared" si="5"/>
        <v>25.4</v>
      </c>
    </row>
    <row r="23" spans="1:18" ht="15.75" customHeight="1" x14ac:dyDescent="0.2">
      <c r="A23" s="30"/>
      <c r="B23" s="7" t="s">
        <v>46</v>
      </c>
      <c r="C23" s="14">
        <f t="shared" ref="C23:R23" si="6">C16-C9</f>
        <v>15</v>
      </c>
      <c r="D23" s="14">
        <f t="shared" si="6"/>
        <v>2.4000000000000004</v>
      </c>
      <c r="E23" s="14">
        <f t="shared" si="6"/>
        <v>17.399999999999999</v>
      </c>
      <c r="F23" s="14">
        <f t="shared" si="6"/>
        <v>-17.600000000000001</v>
      </c>
      <c r="G23" s="14">
        <f t="shared" si="6"/>
        <v>8.1999999999999993</v>
      </c>
      <c r="H23" s="14">
        <f t="shared" si="6"/>
        <v>31.4</v>
      </c>
      <c r="I23" s="14">
        <f t="shared" si="6"/>
        <v>0</v>
      </c>
      <c r="J23" s="14">
        <f t="shared" si="6"/>
        <v>2</v>
      </c>
      <c r="K23" s="14">
        <f t="shared" si="6"/>
        <v>19.399999999999999</v>
      </c>
      <c r="L23" s="14">
        <f t="shared" si="6"/>
        <v>0</v>
      </c>
      <c r="M23" s="14">
        <f t="shared" si="6"/>
        <v>4.4000000000000004</v>
      </c>
      <c r="N23" s="14">
        <f t="shared" si="6"/>
        <v>-4.6000000000000014</v>
      </c>
      <c r="O23" s="14">
        <f t="shared" si="6"/>
        <v>-8.4</v>
      </c>
      <c r="P23" s="14">
        <f t="shared" si="6"/>
        <v>-3.4000000000000004</v>
      </c>
      <c r="Q23" s="14">
        <f t="shared" si="6"/>
        <v>0</v>
      </c>
      <c r="R23" s="14">
        <f t="shared" si="6"/>
        <v>13.4</v>
      </c>
    </row>
    <row r="24" spans="1:18" ht="15.75" customHeight="1" x14ac:dyDescent="0.2">
      <c r="A24" s="29" t="s">
        <v>45</v>
      </c>
      <c r="B24" s="7" t="s">
        <v>31</v>
      </c>
      <c r="C24" s="7">
        <v>0</v>
      </c>
      <c r="D24" s="7">
        <v>0</v>
      </c>
      <c r="E24" s="7">
        <v>14.6</v>
      </c>
      <c r="F24" s="7">
        <v>2.6</v>
      </c>
      <c r="G24" s="7">
        <v>11.799999999999999</v>
      </c>
      <c r="H24" s="7">
        <v>7.4</v>
      </c>
      <c r="I24" s="7">
        <v>1.7999999999999998</v>
      </c>
      <c r="J24" s="7">
        <v>3.4000000000000004</v>
      </c>
      <c r="K24" s="7">
        <v>9.2000000000000011</v>
      </c>
      <c r="L24" s="7">
        <v>6.2</v>
      </c>
      <c r="M24" s="7">
        <v>0</v>
      </c>
      <c r="N24" s="7">
        <v>0</v>
      </c>
      <c r="O24" s="7">
        <v>0</v>
      </c>
      <c r="P24" s="7">
        <v>0</v>
      </c>
      <c r="Q24" s="7">
        <v>4.8</v>
      </c>
      <c r="R24" s="7">
        <v>11.799999999999999</v>
      </c>
    </row>
    <row r="25" spans="1:18" ht="15.75" customHeight="1" x14ac:dyDescent="0.2">
      <c r="A25" s="30"/>
      <c r="B25" s="7" t="s">
        <v>32</v>
      </c>
      <c r="C25" s="7">
        <v>0</v>
      </c>
      <c r="D25" s="7">
        <v>0</v>
      </c>
      <c r="E25" s="7">
        <v>8.4</v>
      </c>
      <c r="F25" s="7">
        <v>0</v>
      </c>
      <c r="G25" s="7">
        <v>46.4</v>
      </c>
      <c r="H25" s="7">
        <v>32</v>
      </c>
      <c r="I25" s="7">
        <v>0</v>
      </c>
      <c r="J25" s="7">
        <v>19.600000000000001</v>
      </c>
      <c r="K25" s="7">
        <v>48.4</v>
      </c>
      <c r="L25" s="7">
        <v>51.4</v>
      </c>
      <c r="M25" s="7">
        <v>0</v>
      </c>
      <c r="N25" s="7">
        <v>32.599999999999994</v>
      </c>
      <c r="O25" s="7">
        <v>8</v>
      </c>
      <c r="P25" s="7">
        <v>31.400000000000002</v>
      </c>
      <c r="Q25" s="7">
        <v>0</v>
      </c>
      <c r="R25" s="7">
        <v>0.4</v>
      </c>
    </row>
    <row r="26" spans="1:18" ht="15.75" customHeight="1" x14ac:dyDescent="0.2">
      <c r="A26" s="30"/>
      <c r="B26" s="7" t="s">
        <v>33</v>
      </c>
      <c r="C26" s="7">
        <v>0</v>
      </c>
      <c r="D26" s="7">
        <v>2.6</v>
      </c>
      <c r="E26" s="7">
        <v>46.4</v>
      </c>
      <c r="F26" s="7">
        <v>3.4000000000000004</v>
      </c>
      <c r="G26" s="7">
        <v>28.2</v>
      </c>
      <c r="H26" s="7">
        <v>42.800000000000004</v>
      </c>
      <c r="I26" s="7">
        <v>1.6</v>
      </c>
      <c r="J26" s="7">
        <v>24.2</v>
      </c>
      <c r="K26" s="7">
        <v>18</v>
      </c>
      <c r="L26" s="7">
        <v>22.400000000000002</v>
      </c>
      <c r="M26" s="7">
        <v>4.2</v>
      </c>
      <c r="N26" s="7">
        <v>5.2</v>
      </c>
      <c r="O26" s="7">
        <v>0.6</v>
      </c>
      <c r="P26" s="7">
        <v>0</v>
      </c>
      <c r="Q26" s="7">
        <v>7.4</v>
      </c>
      <c r="R26" s="7">
        <v>5.8</v>
      </c>
    </row>
    <row r="27" spans="1:18" ht="15.75" customHeight="1" x14ac:dyDescent="0.2">
      <c r="A27" s="30"/>
      <c r="B27" s="7" t="s">
        <v>34</v>
      </c>
      <c r="C27" s="7">
        <v>0</v>
      </c>
      <c r="D27" s="7">
        <v>0</v>
      </c>
      <c r="E27" s="7">
        <v>53</v>
      </c>
      <c r="F27" s="7">
        <v>0</v>
      </c>
      <c r="G27" s="7">
        <v>50.8</v>
      </c>
      <c r="H27" s="7">
        <v>95.8</v>
      </c>
      <c r="I27" s="7">
        <v>35.4</v>
      </c>
      <c r="J27" s="7">
        <v>53.8</v>
      </c>
      <c r="K27" s="7">
        <v>20.399999999999999</v>
      </c>
      <c r="L27" s="7">
        <v>27.400000000000002</v>
      </c>
      <c r="M27" s="7">
        <v>0</v>
      </c>
      <c r="N27" s="7">
        <v>2.2000000000000002</v>
      </c>
      <c r="O27" s="7">
        <v>0</v>
      </c>
      <c r="P27" s="7">
        <v>0</v>
      </c>
      <c r="Q27" s="7">
        <v>41.2</v>
      </c>
      <c r="R27" s="7">
        <v>12.8</v>
      </c>
    </row>
    <row r="28" spans="1:18" ht="15.75" customHeight="1" x14ac:dyDescent="0.2">
      <c r="A28" s="30"/>
      <c r="B28" s="7" t="s">
        <v>35</v>
      </c>
      <c r="C28" s="7">
        <v>4.6000000000000005</v>
      </c>
      <c r="D28" s="7">
        <v>0</v>
      </c>
      <c r="E28" s="7">
        <v>81</v>
      </c>
      <c r="F28" s="7">
        <v>0.8</v>
      </c>
      <c r="G28" s="7">
        <v>19.600000000000001</v>
      </c>
      <c r="H28" s="7">
        <v>39.4</v>
      </c>
      <c r="I28" s="7">
        <v>8.8000000000000007</v>
      </c>
      <c r="J28" s="7">
        <v>15</v>
      </c>
      <c r="K28" s="7">
        <v>4.4000000000000004</v>
      </c>
      <c r="L28" s="7">
        <v>11.200000000000001</v>
      </c>
      <c r="M28" s="7">
        <v>6.6000000000000005</v>
      </c>
      <c r="N28" s="7">
        <v>9</v>
      </c>
      <c r="O28" s="7">
        <v>0.4</v>
      </c>
      <c r="P28" s="7">
        <v>0</v>
      </c>
      <c r="Q28" s="7">
        <v>4.8</v>
      </c>
      <c r="R28" s="7">
        <v>12</v>
      </c>
    </row>
    <row r="29" spans="1:18" ht="15.75" customHeight="1" x14ac:dyDescent="0.2">
      <c r="A29" s="30"/>
      <c r="B29" s="7" t="s">
        <v>36</v>
      </c>
      <c r="C29" s="7">
        <v>21.8</v>
      </c>
      <c r="D29" s="7">
        <v>27.799999999999997</v>
      </c>
      <c r="E29" s="7">
        <v>15.600000000000001</v>
      </c>
      <c r="F29" s="7">
        <v>9</v>
      </c>
      <c r="G29" s="7">
        <v>15.4</v>
      </c>
      <c r="H29" s="7">
        <v>13.799999999999999</v>
      </c>
      <c r="I29" s="7">
        <v>0</v>
      </c>
      <c r="J29" s="7">
        <v>9.3999999999999986</v>
      </c>
      <c r="K29" s="7">
        <v>13.4</v>
      </c>
      <c r="L29" s="7">
        <v>23.2</v>
      </c>
      <c r="M29" s="7">
        <v>0</v>
      </c>
      <c r="N29" s="7">
        <v>2.4</v>
      </c>
      <c r="O29" s="7">
        <v>0.8</v>
      </c>
      <c r="P29" s="7">
        <v>0.2</v>
      </c>
      <c r="Q29" s="7">
        <v>3.5999999999999996</v>
      </c>
      <c r="R29" s="7">
        <v>0.8</v>
      </c>
    </row>
    <row r="30" spans="1:18" ht="15.75" customHeight="1" x14ac:dyDescent="0.2">
      <c r="A30" s="30"/>
      <c r="B30" s="7" t="s">
        <v>37</v>
      </c>
      <c r="C30" s="7">
        <v>6.4</v>
      </c>
      <c r="D30" s="7">
        <v>0.2</v>
      </c>
      <c r="E30" s="7">
        <v>29.6</v>
      </c>
      <c r="F30" s="7">
        <v>0</v>
      </c>
      <c r="G30" s="7">
        <v>20.8</v>
      </c>
      <c r="H30" s="7">
        <v>40.4</v>
      </c>
      <c r="I30" s="7">
        <v>2</v>
      </c>
      <c r="J30" s="7">
        <v>11.399999999999999</v>
      </c>
      <c r="K30" s="7">
        <v>16.8</v>
      </c>
      <c r="L30" s="7">
        <v>24.4</v>
      </c>
      <c r="M30" s="7">
        <v>21.8</v>
      </c>
      <c r="N30" s="7">
        <v>55.599999999999994</v>
      </c>
      <c r="O30" s="7">
        <v>9</v>
      </c>
      <c r="P30" s="7">
        <v>0</v>
      </c>
      <c r="Q30" s="7">
        <v>0</v>
      </c>
      <c r="R30" s="7">
        <v>4.8</v>
      </c>
    </row>
    <row r="31" spans="1:18" ht="15.75" customHeight="1" x14ac:dyDescent="0.2">
      <c r="A31" s="30"/>
      <c r="B31" s="7" t="s">
        <v>39</v>
      </c>
      <c r="C31" s="12">
        <f t="shared" ref="C31:R31" si="7">C24-C3</f>
        <v>0</v>
      </c>
      <c r="D31" s="12">
        <f t="shared" si="7"/>
        <v>0</v>
      </c>
      <c r="E31" s="12">
        <f t="shared" si="7"/>
        <v>14.6</v>
      </c>
      <c r="F31" s="12">
        <f t="shared" si="7"/>
        <v>-9</v>
      </c>
      <c r="G31" s="12">
        <f t="shared" si="7"/>
        <v>11.799999999999999</v>
      </c>
      <c r="H31" s="12">
        <f t="shared" si="7"/>
        <v>7.4</v>
      </c>
      <c r="I31" s="12">
        <f t="shared" si="7"/>
        <v>-11.600000000000001</v>
      </c>
      <c r="J31" s="12">
        <f t="shared" si="7"/>
        <v>3.4000000000000004</v>
      </c>
      <c r="K31" s="12">
        <f t="shared" si="7"/>
        <v>9.2000000000000011</v>
      </c>
      <c r="L31" s="12">
        <f t="shared" si="7"/>
        <v>6.2</v>
      </c>
      <c r="M31" s="12">
        <f t="shared" si="7"/>
        <v>-5.4</v>
      </c>
      <c r="N31" s="12">
        <f t="shared" si="7"/>
        <v>0</v>
      </c>
      <c r="O31" s="12">
        <f t="shared" si="7"/>
        <v>-12.2</v>
      </c>
      <c r="P31" s="12">
        <f t="shared" si="7"/>
        <v>0</v>
      </c>
      <c r="Q31" s="12">
        <f t="shared" si="7"/>
        <v>-0.20000000000000018</v>
      </c>
      <c r="R31" s="12">
        <f t="shared" si="7"/>
        <v>11.799999999999999</v>
      </c>
    </row>
    <row r="32" spans="1:18" ht="15.75" customHeight="1" x14ac:dyDescent="0.2">
      <c r="A32" s="30"/>
      <c r="B32" s="7" t="s">
        <v>40</v>
      </c>
      <c r="C32" s="12">
        <f t="shared" ref="C32:R32" si="8">C25-C4</f>
        <v>0</v>
      </c>
      <c r="D32" s="12">
        <f t="shared" si="8"/>
        <v>0</v>
      </c>
      <c r="E32" s="12">
        <f t="shared" si="8"/>
        <v>7.2</v>
      </c>
      <c r="F32" s="12">
        <f t="shared" si="8"/>
        <v>0</v>
      </c>
      <c r="G32" s="12">
        <f t="shared" si="8"/>
        <v>-15.200000000000003</v>
      </c>
      <c r="H32" s="12">
        <f t="shared" si="8"/>
        <v>-35.799999999999997</v>
      </c>
      <c r="I32" s="12">
        <f t="shared" si="8"/>
        <v>-2.6</v>
      </c>
      <c r="J32" s="12">
        <f t="shared" si="8"/>
        <v>-18.799999999999997</v>
      </c>
      <c r="K32" s="12">
        <f t="shared" si="8"/>
        <v>-15.200000000000003</v>
      </c>
      <c r="L32" s="12">
        <f t="shared" si="8"/>
        <v>20.199999999999996</v>
      </c>
      <c r="M32" s="12">
        <f t="shared" si="8"/>
        <v>0</v>
      </c>
      <c r="N32" s="12">
        <f t="shared" si="8"/>
        <v>32.599999999999994</v>
      </c>
      <c r="O32" s="12">
        <f t="shared" si="8"/>
        <v>5</v>
      </c>
      <c r="P32" s="12">
        <f t="shared" si="8"/>
        <v>31.400000000000002</v>
      </c>
      <c r="Q32" s="12">
        <f t="shared" si="8"/>
        <v>-44.6</v>
      </c>
      <c r="R32" s="12">
        <f t="shared" si="8"/>
        <v>0.4</v>
      </c>
    </row>
    <row r="33" spans="1:18" ht="15.75" customHeight="1" x14ac:dyDescent="0.2">
      <c r="A33" s="30"/>
      <c r="B33" s="7" t="s">
        <v>41</v>
      </c>
      <c r="C33" s="12">
        <f t="shared" ref="C33:R33" si="9">C26-C5</f>
        <v>-37.599999999999994</v>
      </c>
      <c r="D33" s="12">
        <f t="shared" si="9"/>
        <v>2.6</v>
      </c>
      <c r="E33" s="12">
        <f t="shared" si="9"/>
        <v>41.4</v>
      </c>
      <c r="F33" s="12">
        <f t="shared" si="9"/>
        <v>-4.1999999999999993</v>
      </c>
      <c r="G33" s="12">
        <f t="shared" si="9"/>
        <v>27.2</v>
      </c>
      <c r="H33" s="12">
        <f t="shared" si="9"/>
        <v>33</v>
      </c>
      <c r="I33" s="12">
        <f t="shared" si="9"/>
        <v>1.6</v>
      </c>
      <c r="J33" s="12">
        <f t="shared" si="9"/>
        <v>24.2</v>
      </c>
      <c r="K33" s="12">
        <f t="shared" si="9"/>
        <v>6.7999999999999989</v>
      </c>
      <c r="L33" s="12">
        <f t="shared" si="9"/>
        <v>6.4000000000000021</v>
      </c>
      <c r="M33" s="12">
        <f t="shared" si="9"/>
        <v>-2.9999999999999991</v>
      </c>
      <c r="N33" s="12">
        <f t="shared" si="9"/>
        <v>-3.2</v>
      </c>
      <c r="O33" s="12">
        <f t="shared" si="9"/>
        <v>-43.4</v>
      </c>
      <c r="P33" s="12">
        <f t="shared" si="9"/>
        <v>0</v>
      </c>
      <c r="Q33" s="12">
        <f t="shared" si="9"/>
        <v>3.6000000000000005</v>
      </c>
      <c r="R33" s="12">
        <f t="shared" si="9"/>
        <v>0.19999999999999929</v>
      </c>
    </row>
    <row r="34" spans="1:18" ht="15.75" customHeight="1" x14ac:dyDescent="0.2">
      <c r="A34" s="30"/>
      <c r="B34" s="7" t="s">
        <v>42</v>
      </c>
      <c r="C34" s="12">
        <f t="shared" ref="C34:R34" si="10">C27-C6</f>
        <v>0</v>
      </c>
      <c r="D34" s="12">
        <f t="shared" si="10"/>
        <v>0</v>
      </c>
      <c r="E34" s="12">
        <f t="shared" si="10"/>
        <v>37.200000000000003</v>
      </c>
      <c r="F34" s="12">
        <f t="shared" si="10"/>
        <v>0</v>
      </c>
      <c r="G34" s="12">
        <f t="shared" si="10"/>
        <v>39</v>
      </c>
      <c r="H34" s="12">
        <f t="shared" si="10"/>
        <v>67.400000000000006</v>
      </c>
      <c r="I34" s="12">
        <f t="shared" si="10"/>
        <v>22.4</v>
      </c>
      <c r="J34" s="12">
        <f t="shared" si="10"/>
        <v>50.199999999999996</v>
      </c>
      <c r="K34" s="12">
        <f t="shared" si="10"/>
        <v>15.2</v>
      </c>
      <c r="L34" s="12">
        <f t="shared" si="10"/>
        <v>27.400000000000002</v>
      </c>
      <c r="M34" s="12">
        <f t="shared" si="10"/>
        <v>-10</v>
      </c>
      <c r="N34" s="12">
        <f t="shared" si="10"/>
        <v>2.2000000000000002</v>
      </c>
      <c r="O34" s="12">
        <f t="shared" si="10"/>
        <v>0</v>
      </c>
      <c r="P34" s="12">
        <f t="shared" si="10"/>
        <v>0</v>
      </c>
      <c r="Q34" s="12">
        <f t="shared" si="10"/>
        <v>41.2</v>
      </c>
      <c r="R34" s="12">
        <f t="shared" si="10"/>
        <v>12.8</v>
      </c>
    </row>
    <row r="35" spans="1:18" ht="15.75" customHeight="1" x14ac:dyDescent="0.2">
      <c r="A35" s="30"/>
      <c r="B35" s="7" t="s">
        <v>43</v>
      </c>
      <c r="C35" s="12">
        <f t="shared" ref="C35:R35" si="11">C28-C7</f>
        <v>4.6000000000000005</v>
      </c>
      <c r="D35" s="12">
        <f t="shared" si="11"/>
        <v>0</v>
      </c>
      <c r="E35" s="12">
        <f t="shared" si="11"/>
        <v>55.6</v>
      </c>
      <c r="F35" s="12">
        <f t="shared" si="11"/>
        <v>-12</v>
      </c>
      <c r="G35" s="12">
        <f t="shared" si="11"/>
        <v>19.600000000000001</v>
      </c>
      <c r="H35" s="12">
        <f t="shared" si="11"/>
        <v>30.199999999999996</v>
      </c>
      <c r="I35" s="12">
        <f t="shared" si="11"/>
        <v>8.8000000000000007</v>
      </c>
      <c r="J35" s="12">
        <f t="shared" si="11"/>
        <v>15</v>
      </c>
      <c r="K35" s="12">
        <f t="shared" si="11"/>
        <v>4.4000000000000004</v>
      </c>
      <c r="L35" s="12">
        <f t="shared" si="11"/>
        <v>11.200000000000001</v>
      </c>
      <c r="M35" s="12">
        <f t="shared" si="11"/>
        <v>5.8000000000000007</v>
      </c>
      <c r="N35" s="12">
        <f t="shared" si="11"/>
        <v>-15</v>
      </c>
      <c r="O35" s="12">
        <f t="shared" si="11"/>
        <v>-6.4</v>
      </c>
      <c r="P35" s="12">
        <f t="shared" si="11"/>
        <v>-17.2</v>
      </c>
      <c r="Q35" s="12">
        <f t="shared" si="11"/>
        <v>4.8</v>
      </c>
      <c r="R35" s="12">
        <f t="shared" si="11"/>
        <v>12</v>
      </c>
    </row>
    <row r="36" spans="1:18" ht="15.75" customHeight="1" x14ac:dyDescent="0.2">
      <c r="A36" s="30"/>
      <c r="B36" s="7" t="s">
        <v>44</v>
      </c>
      <c r="C36" s="12">
        <f t="shared" ref="C36:R36" si="12">C29-C8</f>
        <v>-22.600000000000005</v>
      </c>
      <c r="D36" s="12">
        <f t="shared" si="12"/>
        <v>-21</v>
      </c>
      <c r="E36" s="12">
        <f t="shared" si="12"/>
        <v>15.600000000000001</v>
      </c>
      <c r="F36" s="12">
        <f t="shared" si="12"/>
        <v>-57.2</v>
      </c>
      <c r="G36" s="12">
        <f t="shared" si="12"/>
        <v>15.4</v>
      </c>
      <c r="H36" s="12">
        <f t="shared" si="12"/>
        <v>13.799999999999999</v>
      </c>
      <c r="I36" s="12">
        <f t="shared" si="12"/>
        <v>0</v>
      </c>
      <c r="J36" s="12">
        <f t="shared" si="12"/>
        <v>9.3999999999999986</v>
      </c>
      <c r="K36" s="12">
        <f t="shared" si="12"/>
        <v>13.200000000000001</v>
      </c>
      <c r="L36" s="12">
        <f t="shared" si="12"/>
        <v>23.2</v>
      </c>
      <c r="M36" s="12">
        <f t="shared" si="12"/>
        <v>0</v>
      </c>
      <c r="N36" s="12">
        <f t="shared" si="12"/>
        <v>2.4</v>
      </c>
      <c r="O36" s="12">
        <f t="shared" si="12"/>
        <v>-1.4000000000000001</v>
      </c>
      <c r="P36" s="12">
        <f t="shared" si="12"/>
        <v>0.2</v>
      </c>
      <c r="Q36" s="12">
        <f t="shared" si="12"/>
        <v>3.5999999999999996</v>
      </c>
      <c r="R36" s="12">
        <f t="shared" si="12"/>
        <v>0.8</v>
      </c>
    </row>
    <row r="37" spans="1:18" ht="15.75" customHeight="1" x14ac:dyDescent="0.2">
      <c r="A37" s="30"/>
      <c r="B37" s="7" t="s">
        <v>46</v>
      </c>
      <c r="C37" s="12">
        <f t="shared" ref="C37:R37" si="13">C30-C9</f>
        <v>-19.600000000000001</v>
      </c>
      <c r="D37" s="12">
        <f t="shared" si="13"/>
        <v>-0.60000000000000009</v>
      </c>
      <c r="E37" s="12">
        <f t="shared" si="13"/>
        <v>29.6</v>
      </c>
      <c r="F37" s="12">
        <f t="shared" si="13"/>
        <v>-18.600000000000001</v>
      </c>
      <c r="G37" s="12">
        <f t="shared" si="13"/>
        <v>20.8</v>
      </c>
      <c r="H37" s="12">
        <f t="shared" si="13"/>
        <v>39.799999999999997</v>
      </c>
      <c r="I37" s="12">
        <f t="shared" si="13"/>
        <v>2</v>
      </c>
      <c r="J37" s="12">
        <f t="shared" si="13"/>
        <v>11.399999999999999</v>
      </c>
      <c r="K37" s="12">
        <f t="shared" si="13"/>
        <v>16.8</v>
      </c>
      <c r="L37" s="12">
        <f t="shared" si="13"/>
        <v>24.4</v>
      </c>
      <c r="M37" s="12">
        <f t="shared" si="13"/>
        <v>12.6</v>
      </c>
      <c r="N37" s="12">
        <f t="shared" si="13"/>
        <v>41.599999999999994</v>
      </c>
      <c r="O37" s="12">
        <f t="shared" si="13"/>
        <v>-10.600000000000001</v>
      </c>
      <c r="P37" s="12">
        <f t="shared" si="13"/>
        <v>-3.4000000000000004</v>
      </c>
      <c r="Q37" s="12">
        <f t="shared" si="13"/>
        <v>0</v>
      </c>
      <c r="R37" s="12">
        <f t="shared" si="13"/>
        <v>4.8</v>
      </c>
    </row>
    <row r="38" spans="1:18" ht="15.75" customHeight="1" x14ac:dyDescent="0.2">
      <c r="A38" s="29" t="s">
        <v>47</v>
      </c>
      <c r="B38" s="7" t="s">
        <v>31</v>
      </c>
      <c r="C38" s="7">
        <v>5</v>
      </c>
      <c r="D38" s="7">
        <v>0</v>
      </c>
      <c r="E38" s="7">
        <v>14.399999999999999</v>
      </c>
      <c r="F38" s="7">
        <v>0</v>
      </c>
      <c r="G38" s="7">
        <v>1.7999999999999998</v>
      </c>
      <c r="H38" s="7">
        <v>0</v>
      </c>
      <c r="I38" s="7">
        <v>0</v>
      </c>
      <c r="J38" s="7">
        <v>11</v>
      </c>
      <c r="K38" s="7">
        <v>19.2</v>
      </c>
      <c r="L38" s="7">
        <v>5.8</v>
      </c>
      <c r="M38" s="7">
        <v>0</v>
      </c>
      <c r="N38" s="7">
        <v>38.199999999999996</v>
      </c>
      <c r="O38" s="7">
        <v>0</v>
      </c>
      <c r="P38" s="7">
        <v>0</v>
      </c>
      <c r="Q38" s="7">
        <v>1</v>
      </c>
      <c r="R38" s="7">
        <v>5.2</v>
      </c>
    </row>
    <row r="39" spans="1:18" ht="15.75" customHeight="1" x14ac:dyDescent="0.2">
      <c r="A39" s="30"/>
      <c r="B39" s="7" t="s">
        <v>32</v>
      </c>
      <c r="C39" s="7">
        <v>0</v>
      </c>
      <c r="D39" s="7">
        <v>0</v>
      </c>
      <c r="E39" s="7">
        <v>7.1999999999999993</v>
      </c>
      <c r="F39" s="7">
        <v>0</v>
      </c>
      <c r="G39" s="7">
        <v>62.599999999999994</v>
      </c>
      <c r="H39" s="7">
        <v>67.599999999999994</v>
      </c>
      <c r="I39" s="7">
        <v>0</v>
      </c>
      <c r="J39" s="7">
        <v>32.400000000000006</v>
      </c>
      <c r="K39" s="7">
        <v>73.2</v>
      </c>
      <c r="L39" s="7">
        <v>27.799999999999997</v>
      </c>
      <c r="M39" s="7">
        <v>0</v>
      </c>
      <c r="N39" s="7">
        <v>0</v>
      </c>
      <c r="O39" s="7">
        <v>0</v>
      </c>
      <c r="P39" s="7">
        <v>1.6</v>
      </c>
      <c r="Q39" s="7">
        <v>20.2</v>
      </c>
      <c r="R39" s="7">
        <v>17.600000000000001</v>
      </c>
    </row>
    <row r="40" spans="1:18" ht="15.75" customHeight="1" x14ac:dyDescent="0.2">
      <c r="A40" s="30"/>
      <c r="B40" s="7" t="s">
        <v>33</v>
      </c>
      <c r="C40" s="7">
        <v>3.5999999999999996</v>
      </c>
      <c r="D40" s="7">
        <v>0</v>
      </c>
      <c r="E40" s="7">
        <v>14.6</v>
      </c>
      <c r="F40" s="7">
        <v>18.2</v>
      </c>
      <c r="G40" s="7">
        <v>7</v>
      </c>
      <c r="H40" s="7">
        <v>0</v>
      </c>
      <c r="I40" s="7">
        <v>0</v>
      </c>
      <c r="J40" s="7">
        <v>15</v>
      </c>
      <c r="K40" s="7">
        <v>23.799999999999997</v>
      </c>
      <c r="L40" s="7">
        <v>8.4</v>
      </c>
      <c r="M40" s="7">
        <v>0</v>
      </c>
      <c r="N40" s="7">
        <v>0</v>
      </c>
      <c r="O40" s="7">
        <v>0</v>
      </c>
      <c r="P40" s="7">
        <v>0</v>
      </c>
      <c r="Q40" s="7">
        <v>36.4</v>
      </c>
      <c r="R40" s="7">
        <v>29.6</v>
      </c>
    </row>
    <row r="41" spans="1:18" ht="15.75" customHeight="1" x14ac:dyDescent="0.2">
      <c r="A41" s="30"/>
      <c r="B41" s="7" t="s">
        <v>34</v>
      </c>
      <c r="C41" s="7">
        <v>29.6</v>
      </c>
      <c r="D41" s="7">
        <v>5.4</v>
      </c>
      <c r="E41" s="7">
        <v>14.6</v>
      </c>
      <c r="F41" s="7">
        <v>0</v>
      </c>
      <c r="G41" s="7">
        <v>35.6</v>
      </c>
      <c r="H41" s="7">
        <v>31.200000000000003</v>
      </c>
      <c r="I41" s="7">
        <v>1.7999999999999998</v>
      </c>
      <c r="J41" s="7">
        <v>20.2</v>
      </c>
      <c r="K41" s="7">
        <v>39.799999999999997</v>
      </c>
      <c r="L41" s="7">
        <v>36.4</v>
      </c>
      <c r="M41" s="7">
        <v>2.8000000000000003</v>
      </c>
      <c r="N41" s="7">
        <v>2.6</v>
      </c>
      <c r="O41" s="7">
        <v>0</v>
      </c>
      <c r="P41" s="7">
        <v>0</v>
      </c>
      <c r="Q41" s="7">
        <v>1</v>
      </c>
      <c r="R41" s="7">
        <v>12.4</v>
      </c>
    </row>
    <row r="42" spans="1:18" ht="15.75" customHeight="1" x14ac:dyDescent="0.2">
      <c r="A42" s="30"/>
      <c r="B42" s="7" t="s">
        <v>35</v>
      </c>
      <c r="C42" s="7">
        <v>0</v>
      </c>
      <c r="D42" s="7">
        <v>0</v>
      </c>
      <c r="E42" s="7">
        <v>39.799999999999997</v>
      </c>
      <c r="F42" s="7">
        <v>0</v>
      </c>
      <c r="G42" s="7">
        <v>12.8</v>
      </c>
      <c r="H42" s="7">
        <v>51.4</v>
      </c>
      <c r="I42" s="7">
        <v>0</v>
      </c>
      <c r="J42" s="7">
        <v>2</v>
      </c>
      <c r="K42" s="7">
        <v>14.8</v>
      </c>
      <c r="L42" s="7">
        <v>0</v>
      </c>
      <c r="M42" s="7">
        <v>1.4000000000000001</v>
      </c>
      <c r="N42" s="7">
        <v>15.2</v>
      </c>
      <c r="O42" s="7">
        <v>1.2</v>
      </c>
      <c r="P42" s="7">
        <v>0</v>
      </c>
      <c r="Q42" s="7">
        <v>21.6</v>
      </c>
      <c r="R42" s="7">
        <v>1.4000000000000001</v>
      </c>
    </row>
    <row r="43" spans="1:18" ht="15.75" customHeight="1" x14ac:dyDescent="0.2">
      <c r="A43" s="30"/>
      <c r="B43" s="7" t="s">
        <v>36</v>
      </c>
      <c r="C43" s="7">
        <v>59</v>
      </c>
      <c r="D43" s="7">
        <v>15.4</v>
      </c>
      <c r="E43" s="7">
        <v>8</v>
      </c>
      <c r="F43" s="7">
        <v>7.4</v>
      </c>
      <c r="G43" s="7">
        <v>0</v>
      </c>
      <c r="H43" s="7">
        <v>0</v>
      </c>
      <c r="I43" s="7">
        <v>0</v>
      </c>
      <c r="J43" s="7">
        <v>0</v>
      </c>
      <c r="K43" s="7">
        <v>12.2</v>
      </c>
      <c r="L43" s="7">
        <v>0</v>
      </c>
      <c r="M43" s="7">
        <v>11</v>
      </c>
      <c r="N43" s="7">
        <v>0.8</v>
      </c>
      <c r="O43" s="7">
        <v>0</v>
      </c>
      <c r="P43" s="7">
        <v>0</v>
      </c>
      <c r="Q43" s="7">
        <v>30.2</v>
      </c>
      <c r="R43" s="7">
        <v>34.6</v>
      </c>
    </row>
    <row r="44" spans="1:18" ht="15.75" customHeight="1" x14ac:dyDescent="0.2">
      <c r="A44" s="30"/>
      <c r="B44" s="7" t="s">
        <v>37</v>
      </c>
      <c r="C44" s="7">
        <v>49</v>
      </c>
      <c r="D44" s="7">
        <v>14</v>
      </c>
      <c r="E44" s="7">
        <v>20.399999999999999</v>
      </c>
      <c r="F44" s="7">
        <v>16.599999999999998</v>
      </c>
      <c r="G44" s="7">
        <v>5.2</v>
      </c>
      <c r="H44" s="7">
        <v>14.6</v>
      </c>
      <c r="I44" s="7">
        <v>0</v>
      </c>
      <c r="J44" s="7">
        <v>0</v>
      </c>
      <c r="K44" s="7">
        <v>14.399999999999999</v>
      </c>
      <c r="L44" s="7">
        <v>0</v>
      </c>
      <c r="M44" s="7">
        <v>19.600000000000001</v>
      </c>
      <c r="N44" s="7">
        <v>6.6000000000000005</v>
      </c>
      <c r="O44" s="7">
        <v>3.5999999999999996</v>
      </c>
      <c r="P44" s="7">
        <v>0</v>
      </c>
      <c r="Q44" s="7">
        <v>0.6</v>
      </c>
      <c r="R44" s="7">
        <v>3.8</v>
      </c>
    </row>
    <row r="45" spans="1:18" ht="15.75" customHeight="1" x14ac:dyDescent="0.2">
      <c r="A45" s="30"/>
      <c r="B45" s="7" t="s">
        <v>39</v>
      </c>
      <c r="C45" s="7">
        <f t="shared" ref="C45:R45" si="14">(C38-C3)*20</f>
        <v>100</v>
      </c>
      <c r="D45" s="7">
        <f t="shared" si="14"/>
        <v>0</v>
      </c>
      <c r="E45" s="7">
        <f t="shared" si="14"/>
        <v>288</v>
      </c>
      <c r="F45" s="7">
        <f t="shared" si="14"/>
        <v>-232</v>
      </c>
      <c r="G45" s="7">
        <f t="shared" si="14"/>
        <v>36</v>
      </c>
      <c r="H45" s="7">
        <f t="shared" si="14"/>
        <v>0</v>
      </c>
      <c r="I45" s="7">
        <f t="shared" si="14"/>
        <v>-268</v>
      </c>
      <c r="J45" s="7">
        <f t="shared" si="14"/>
        <v>220</v>
      </c>
      <c r="K45" s="7">
        <f t="shared" si="14"/>
        <v>384</v>
      </c>
      <c r="L45" s="7">
        <f t="shared" si="14"/>
        <v>116</v>
      </c>
      <c r="M45" s="7">
        <f t="shared" si="14"/>
        <v>-108</v>
      </c>
      <c r="N45" s="7">
        <f t="shared" si="14"/>
        <v>763.99999999999989</v>
      </c>
      <c r="O45" s="7">
        <f t="shared" si="14"/>
        <v>-244</v>
      </c>
      <c r="P45" s="7">
        <f t="shared" si="14"/>
        <v>0</v>
      </c>
      <c r="Q45" s="7">
        <f t="shared" si="14"/>
        <v>-80</v>
      </c>
      <c r="R45" s="7">
        <f t="shared" si="14"/>
        <v>104</v>
      </c>
    </row>
    <row r="46" spans="1:18" ht="15.75" customHeight="1" x14ac:dyDescent="0.2">
      <c r="A46" s="30"/>
      <c r="B46" s="7" t="s">
        <v>40</v>
      </c>
      <c r="C46" s="7">
        <f t="shared" ref="C46:R46" si="15">(C39-C4)*20</f>
        <v>0</v>
      </c>
      <c r="D46" s="7">
        <f t="shared" si="15"/>
        <v>0</v>
      </c>
      <c r="E46" s="7">
        <f t="shared" si="15"/>
        <v>119.99999999999999</v>
      </c>
      <c r="F46" s="7">
        <f t="shared" si="15"/>
        <v>0</v>
      </c>
      <c r="G46" s="7">
        <f t="shared" si="15"/>
        <v>19.999999999999858</v>
      </c>
      <c r="H46" s="7">
        <f t="shared" si="15"/>
        <v>-4.0000000000000568</v>
      </c>
      <c r="I46" s="7">
        <f t="shared" si="15"/>
        <v>-52</v>
      </c>
      <c r="J46" s="7">
        <f t="shared" si="15"/>
        <v>-119.99999999999986</v>
      </c>
      <c r="K46" s="7">
        <f t="shared" si="15"/>
        <v>192.00000000000003</v>
      </c>
      <c r="L46" s="7">
        <f t="shared" si="15"/>
        <v>-68.000000000000114</v>
      </c>
      <c r="M46" s="7">
        <f t="shared" si="15"/>
        <v>0</v>
      </c>
      <c r="N46" s="7">
        <f t="shared" si="15"/>
        <v>0</v>
      </c>
      <c r="O46" s="7">
        <f t="shared" si="15"/>
        <v>-60</v>
      </c>
      <c r="P46" s="7">
        <f t="shared" si="15"/>
        <v>32</v>
      </c>
      <c r="Q46" s="7">
        <f t="shared" si="15"/>
        <v>-488.00000000000006</v>
      </c>
      <c r="R46" s="7">
        <f t="shared" si="15"/>
        <v>352</v>
      </c>
    </row>
    <row r="47" spans="1:18" ht="15.75" customHeight="1" x14ac:dyDescent="0.2">
      <c r="A47" s="30"/>
      <c r="B47" s="7" t="s">
        <v>41</v>
      </c>
      <c r="C47" s="7">
        <f t="shared" ref="C47:R47" si="16">(C40-C5)*20</f>
        <v>-679.99999999999989</v>
      </c>
      <c r="D47" s="7">
        <f t="shared" si="16"/>
        <v>0</v>
      </c>
      <c r="E47" s="7">
        <f t="shared" si="16"/>
        <v>192</v>
      </c>
      <c r="F47" s="7">
        <f t="shared" si="16"/>
        <v>212</v>
      </c>
      <c r="G47" s="7">
        <f t="shared" si="16"/>
        <v>120</v>
      </c>
      <c r="H47" s="7">
        <f t="shared" si="16"/>
        <v>-196</v>
      </c>
      <c r="I47" s="7">
        <f t="shared" si="16"/>
        <v>0</v>
      </c>
      <c r="J47" s="7">
        <f t="shared" si="16"/>
        <v>300</v>
      </c>
      <c r="K47" s="7">
        <f t="shared" si="16"/>
        <v>251.99999999999991</v>
      </c>
      <c r="L47" s="7">
        <f t="shared" si="16"/>
        <v>-152</v>
      </c>
      <c r="M47" s="7">
        <f t="shared" si="16"/>
        <v>-144</v>
      </c>
      <c r="N47" s="7">
        <f t="shared" si="16"/>
        <v>-168</v>
      </c>
      <c r="O47" s="7">
        <f t="shared" si="16"/>
        <v>-880</v>
      </c>
      <c r="P47" s="7">
        <f t="shared" si="16"/>
        <v>0</v>
      </c>
      <c r="Q47" s="7">
        <f t="shared" si="16"/>
        <v>652</v>
      </c>
      <c r="R47" s="7">
        <f t="shared" si="16"/>
        <v>480</v>
      </c>
    </row>
    <row r="48" spans="1:18" ht="15.75" customHeight="1" x14ac:dyDescent="0.2">
      <c r="A48" s="30"/>
      <c r="B48" s="7" t="s">
        <v>42</v>
      </c>
      <c r="C48" s="7">
        <f t="shared" ref="C48:R48" si="17">(C41-C6)*20</f>
        <v>592</v>
      </c>
      <c r="D48" s="7">
        <f t="shared" si="17"/>
        <v>108</v>
      </c>
      <c r="E48" s="7">
        <f t="shared" si="17"/>
        <v>-24.000000000000021</v>
      </c>
      <c r="F48" s="7">
        <f t="shared" si="17"/>
        <v>0</v>
      </c>
      <c r="G48" s="7">
        <f t="shared" si="17"/>
        <v>476.00000000000011</v>
      </c>
      <c r="H48" s="7">
        <f t="shared" si="17"/>
        <v>56.000000000000085</v>
      </c>
      <c r="I48" s="7">
        <f t="shared" si="17"/>
        <v>-224</v>
      </c>
      <c r="J48" s="7">
        <f t="shared" si="17"/>
        <v>332</v>
      </c>
      <c r="K48" s="7">
        <f t="shared" si="17"/>
        <v>691.99999999999989</v>
      </c>
      <c r="L48" s="7">
        <f t="shared" si="17"/>
        <v>728</v>
      </c>
      <c r="M48" s="7">
        <f t="shared" si="17"/>
        <v>-144</v>
      </c>
      <c r="N48" s="7">
        <f t="shared" si="17"/>
        <v>52</v>
      </c>
      <c r="O48" s="7">
        <f t="shared" si="17"/>
        <v>0</v>
      </c>
      <c r="P48" s="7">
        <f t="shared" si="17"/>
        <v>0</v>
      </c>
      <c r="Q48" s="7">
        <f t="shared" si="17"/>
        <v>20</v>
      </c>
      <c r="R48" s="7">
        <f t="shared" si="17"/>
        <v>248</v>
      </c>
    </row>
    <row r="49" spans="1:18" ht="15.75" customHeight="1" x14ac:dyDescent="0.2">
      <c r="A49" s="30"/>
      <c r="B49" s="7" t="s">
        <v>43</v>
      </c>
      <c r="C49" s="7">
        <f t="shared" ref="C49:R49" si="18">(C42-C7)*20</f>
        <v>0</v>
      </c>
      <c r="D49" s="7">
        <f t="shared" si="18"/>
        <v>0</v>
      </c>
      <c r="E49" s="7">
        <f t="shared" si="18"/>
        <v>288</v>
      </c>
      <c r="F49" s="7">
        <f t="shared" si="18"/>
        <v>-256</v>
      </c>
      <c r="G49" s="7">
        <f t="shared" si="18"/>
        <v>256</v>
      </c>
      <c r="H49" s="7">
        <f t="shared" si="18"/>
        <v>843.99999999999989</v>
      </c>
      <c r="I49" s="7">
        <f t="shared" si="18"/>
        <v>0</v>
      </c>
      <c r="J49" s="7">
        <f t="shared" si="18"/>
        <v>40</v>
      </c>
      <c r="K49" s="7">
        <f t="shared" si="18"/>
        <v>296</v>
      </c>
      <c r="L49" s="7">
        <f t="shared" si="18"/>
        <v>0</v>
      </c>
      <c r="M49" s="7">
        <f t="shared" si="18"/>
        <v>12.000000000000002</v>
      </c>
      <c r="N49" s="7">
        <f t="shared" si="18"/>
        <v>-176</v>
      </c>
      <c r="O49" s="7">
        <f t="shared" si="18"/>
        <v>-112.00000000000001</v>
      </c>
      <c r="P49" s="7">
        <f t="shared" si="18"/>
        <v>-344</v>
      </c>
      <c r="Q49" s="7">
        <f t="shared" si="18"/>
        <v>432</v>
      </c>
      <c r="R49" s="7">
        <f t="shared" si="18"/>
        <v>28.000000000000004</v>
      </c>
    </row>
    <row r="50" spans="1:18" ht="15.75" customHeight="1" x14ac:dyDescent="0.2">
      <c r="A50" s="30"/>
      <c r="B50" s="7" t="s">
        <v>44</v>
      </c>
      <c r="C50" s="7">
        <f t="shared" ref="C50:R50" si="19">(C43-C8)*20</f>
        <v>291.99999999999989</v>
      </c>
      <c r="D50" s="7">
        <f t="shared" si="19"/>
        <v>-668</v>
      </c>
      <c r="E50" s="7">
        <f t="shared" si="19"/>
        <v>160</v>
      </c>
      <c r="F50" s="7">
        <f t="shared" si="19"/>
        <v>-1176</v>
      </c>
      <c r="G50" s="7">
        <f t="shared" si="19"/>
        <v>0</v>
      </c>
      <c r="H50" s="7">
        <f t="shared" si="19"/>
        <v>0</v>
      </c>
      <c r="I50" s="7">
        <f t="shared" si="19"/>
        <v>0</v>
      </c>
      <c r="J50" s="7">
        <f t="shared" si="19"/>
        <v>0</v>
      </c>
      <c r="K50" s="7">
        <f t="shared" si="19"/>
        <v>240</v>
      </c>
      <c r="L50" s="7">
        <f t="shared" si="19"/>
        <v>0</v>
      </c>
      <c r="M50" s="7">
        <f t="shared" si="19"/>
        <v>220</v>
      </c>
      <c r="N50" s="7">
        <f t="shared" si="19"/>
        <v>16</v>
      </c>
      <c r="O50" s="7">
        <f t="shared" si="19"/>
        <v>-44</v>
      </c>
      <c r="P50" s="7">
        <f t="shared" si="19"/>
        <v>0</v>
      </c>
      <c r="Q50" s="7">
        <f t="shared" si="19"/>
        <v>604</v>
      </c>
      <c r="R50" s="7">
        <f t="shared" si="19"/>
        <v>692</v>
      </c>
    </row>
    <row r="51" spans="1:18" ht="15.75" customHeight="1" x14ac:dyDescent="0.2">
      <c r="A51" s="30"/>
      <c r="B51" s="7" t="s">
        <v>46</v>
      </c>
      <c r="C51" s="7">
        <f t="shared" ref="C51:R51" si="20">(C44-C9)*20</f>
        <v>460</v>
      </c>
      <c r="D51" s="7">
        <f t="shared" si="20"/>
        <v>264</v>
      </c>
      <c r="E51" s="7">
        <f t="shared" si="20"/>
        <v>408</v>
      </c>
      <c r="F51" s="7">
        <f t="shared" si="20"/>
        <v>-40.000000000000071</v>
      </c>
      <c r="G51" s="7">
        <f t="shared" si="20"/>
        <v>104</v>
      </c>
      <c r="H51" s="7">
        <f t="shared" si="20"/>
        <v>280</v>
      </c>
      <c r="I51" s="7">
        <f t="shared" si="20"/>
        <v>0</v>
      </c>
      <c r="J51" s="7">
        <f t="shared" si="20"/>
        <v>0</v>
      </c>
      <c r="K51" s="7">
        <f t="shared" si="20"/>
        <v>288</v>
      </c>
      <c r="L51" s="7">
        <f t="shared" si="20"/>
        <v>0</v>
      </c>
      <c r="M51" s="7">
        <f t="shared" si="20"/>
        <v>208</v>
      </c>
      <c r="N51" s="7">
        <f t="shared" si="20"/>
        <v>-148</v>
      </c>
      <c r="O51" s="7">
        <f t="shared" si="20"/>
        <v>-320</v>
      </c>
      <c r="P51" s="7">
        <f t="shared" si="20"/>
        <v>-68</v>
      </c>
      <c r="Q51" s="7">
        <f t="shared" si="20"/>
        <v>12</v>
      </c>
      <c r="R51" s="7">
        <f t="shared" si="20"/>
        <v>76</v>
      </c>
    </row>
    <row r="52" spans="1:18" ht="15.75" customHeight="1" x14ac:dyDescent="0.2">
      <c r="A52" s="29" t="s">
        <v>48</v>
      </c>
      <c r="B52" s="7" t="s">
        <v>31</v>
      </c>
      <c r="C52" s="7">
        <v>0</v>
      </c>
      <c r="D52" s="7">
        <v>0</v>
      </c>
      <c r="E52" s="7">
        <v>1</v>
      </c>
      <c r="F52" s="7">
        <v>0</v>
      </c>
      <c r="G52" s="7">
        <v>3.8</v>
      </c>
      <c r="H52" s="7">
        <v>15.2</v>
      </c>
      <c r="I52" s="7">
        <v>0</v>
      </c>
      <c r="J52" s="7">
        <v>14</v>
      </c>
      <c r="K52" s="7">
        <v>0</v>
      </c>
      <c r="L52" s="7">
        <v>3</v>
      </c>
      <c r="M52" s="7">
        <v>6.2</v>
      </c>
      <c r="N52" s="7">
        <v>9</v>
      </c>
      <c r="O52" s="7">
        <v>4.2</v>
      </c>
      <c r="P52" s="7">
        <v>0</v>
      </c>
      <c r="Q52" s="7">
        <v>9.8000000000000007</v>
      </c>
      <c r="R52" s="7">
        <v>12.4</v>
      </c>
    </row>
    <row r="53" spans="1:18" ht="15.75" customHeight="1" x14ac:dyDescent="0.2">
      <c r="A53" s="30"/>
      <c r="B53" s="7" t="s">
        <v>32</v>
      </c>
      <c r="C53" s="7">
        <v>0</v>
      </c>
      <c r="D53" s="7">
        <v>0</v>
      </c>
      <c r="E53" s="7">
        <v>1</v>
      </c>
      <c r="F53" s="7">
        <v>0</v>
      </c>
      <c r="G53" s="7">
        <v>34.799999999999997</v>
      </c>
      <c r="H53" s="7">
        <v>27.599999999999998</v>
      </c>
      <c r="I53" s="7">
        <v>4</v>
      </c>
      <c r="J53" s="7">
        <v>50.4</v>
      </c>
      <c r="K53" s="7">
        <v>29.6</v>
      </c>
      <c r="L53" s="7">
        <v>63.2</v>
      </c>
      <c r="M53" s="7">
        <v>1.2</v>
      </c>
      <c r="N53" s="7">
        <v>17.399999999999999</v>
      </c>
      <c r="O53" s="7">
        <v>21</v>
      </c>
      <c r="P53" s="7">
        <v>22.400000000000002</v>
      </c>
      <c r="Q53" s="7">
        <v>17.8</v>
      </c>
      <c r="R53" s="7">
        <v>0</v>
      </c>
    </row>
    <row r="54" spans="1:18" ht="15.75" customHeight="1" x14ac:dyDescent="0.2">
      <c r="A54" s="30"/>
      <c r="B54" s="7" t="s">
        <v>33</v>
      </c>
      <c r="C54" s="7">
        <v>1.2</v>
      </c>
      <c r="D54" s="7">
        <v>3</v>
      </c>
      <c r="E54" s="7">
        <v>6.2</v>
      </c>
      <c r="F54" s="7">
        <v>3</v>
      </c>
      <c r="G54" s="7">
        <v>0</v>
      </c>
      <c r="H54" s="7">
        <v>0.4</v>
      </c>
      <c r="I54" s="7">
        <v>0</v>
      </c>
      <c r="J54" s="7">
        <v>13.4</v>
      </c>
      <c r="K54" s="7">
        <v>0</v>
      </c>
      <c r="L54" s="7">
        <v>2.2000000000000002</v>
      </c>
      <c r="M54" s="7">
        <v>1</v>
      </c>
      <c r="N54" s="7">
        <v>0</v>
      </c>
      <c r="O54" s="7">
        <v>1.6</v>
      </c>
      <c r="P54" s="7">
        <v>0</v>
      </c>
      <c r="Q54" s="7">
        <v>14.2</v>
      </c>
      <c r="R54" s="7">
        <v>8.8000000000000007</v>
      </c>
    </row>
    <row r="55" spans="1:18" ht="15.75" customHeight="1" x14ac:dyDescent="0.2">
      <c r="A55" s="30"/>
      <c r="B55" s="7" t="s">
        <v>34</v>
      </c>
      <c r="C55" s="7">
        <v>0</v>
      </c>
      <c r="D55" s="7">
        <v>0</v>
      </c>
      <c r="E55" s="7">
        <v>25</v>
      </c>
      <c r="F55" s="7">
        <v>0</v>
      </c>
      <c r="G55" s="7">
        <v>43.2</v>
      </c>
      <c r="H55" s="7">
        <v>62.800000000000004</v>
      </c>
      <c r="I55" s="7">
        <v>7</v>
      </c>
      <c r="J55" s="7">
        <v>55</v>
      </c>
      <c r="K55" s="7">
        <v>9.6</v>
      </c>
      <c r="L55" s="7">
        <v>42.199999999999996</v>
      </c>
      <c r="M55" s="7">
        <v>2</v>
      </c>
      <c r="N55" s="7">
        <v>5.6000000000000005</v>
      </c>
      <c r="O55" s="7">
        <v>6.4</v>
      </c>
      <c r="P55" s="7">
        <v>15.8</v>
      </c>
      <c r="Q55" s="7">
        <v>35</v>
      </c>
      <c r="R55" s="7">
        <v>1.4000000000000001</v>
      </c>
    </row>
    <row r="56" spans="1:18" ht="15.75" customHeight="1" x14ac:dyDescent="0.2">
      <c r="A56" s="30"/>
      <c r="B56" s="7" t="s">
        <v>35</v>
      </c>
      <c r="C56" s="7">
        <v>0</v>
      </c>
      <c r="D56" s="7">
        <v>0.4</v>
      </c>
      <c r="E56" s="7">
        <v>32.599999999999994</v>
      </c>
      <c r="F56" s="7">
        <v>0.4</v>
      </c>
      <c r="G56" s="7">
        <v>8.4</v>
      </c>
      <c r="H56" s="7">
        <v>13.799999999999999</v>
      </c>
      <c r="I56" s="7">
        <v>1.7999999999999998</v>
      </c>
      <c r="J56" s="7">
        <v>26.6</v>
      </c>
      <c r="K56" s="7">
        <v>0</v>
      </c>
      <c r="L56" s="7">
        <v>19.600000000000001</v>
      </c>
      <c r="M56" s="7">
        <v>5</v>
      </c>
      <c r="N56" s="7">
        <v>5.2</v>
      </c>
      <c r="O56" s="7">
        <v>0.4</v>
      </c>
      <c r="P56" s="7">
        <v>1.4000000000000001</v>
      </c>
      <c r="Q56" s="7">
        <v>5.8</v>
      </c>
      <c r="R56" s="7">
        <v>6.8000000000000007</v>
      </c>
    </row>
    <row r="57" spans="1:18" ht="15.75" customHeight="1" x14ac:dyDescent="0.2">
      <c r="A57" s="30"/>
      <c r="B57" s="7" t="s">
        <v>36</v>
      </c>
      <c r="C57" s="7">
        <v>57.599999999999994</v>
      </c>
      <c r="D57" s="7">
        <v>13.600000000000001</v>
      </c>
      <c r="E57" s="7">
        <v>18.799999999999997</v>
      </c>
      <c r="F57" s="7">
        <v>8.6</v>
      </c>
      <c r="G57" s="7">
        <v>0</v>
      </c>
      <c r="H57" s="7">
        <v>0</v>
      </c>
      <c r="I57" s="7">
        <v>0</v>
      </c>
      <c r="J57" s="7">
        <v>6.6000000000000005</v>
      </c>
      <c r="K57" s="7">
        <v>0</v>
      </c>
      <c r="L57" s="7">
        <v>0</v>
      </c>
      <c r="M57" s="7">
        <v>12.8</v>
      </c>
      <c r="N57" s="7">
        <v>6.4</v>
      </c>
      <c r="O57" s="7">
        <v>1.4000000000000001</v>
      </c>
      <c r="P57" s="7">
        <v>0</v>
      </c>
      <c r="Q57" s="7">
        <v>7.8000000000000007</v>
      </c>
      <c r="R57" s="7">
        <v>4.4000000000000004</v>
      </c>
    </row>
    <row r="58" spans="1:18" ht="15.75" customHeight="1" x14ac:dyDescent="0.2">
      <c r="A58" s="30"/>
      <c r="B58" s="7" t="s">
        <v>37</v>
      </c>
      <c r="C58" s="7">
        <v>2.2000000000000002</v>
      </c>
      <c r="D58" s="7">
        <v>10.600000000000001</v>
      </c>
      <c r="E58" s="7">
        <v>20.6</v>
      </c>
      <c r="F58" s="7">
        <v>0</v>
      </c>
      <c r="G58" s="7">
        <v>23</v>
      </c>
      <c r="H58" s="7">
        <v>14.2</v>
      </c>
      <c r="I58" s="7">
        <v>5.4</v>
      </c>
      <c r="J58" s="7">
        <v>40.4</v>
      </c>
      <c r="K58" s="7">
        <v>6.4</v>
      </c>
      <c r="L58" s="7">
        <v>49</v>
      </c>
      <c r="M58" s="7">
        <v>14.6</v>
      </c>
      <c r="N58" s="7">
        <v>26.200000000000003</v>
      </c>
      <c r="O58" s="7">
        <v>17.399999999999999</v>
      </c>
      <c r="P58" s="7">
        <v>11.6</v>
      </c>
      <c r="Q58" s="7">
        <v>11.6</v>
      </c>
      <c r="R58" s="7">
        <v>0</v>
      </c>
    </row>
    <row r="59" spans="1:18" ht="15.75" customHeight="1" x14ac:dyDescent="0.2">
      <c r="A59" s="30"/>
      <c r="B59" s="7" t="s">
        <v>39</v>
      </c>
      <c r="C59" s="7">
        <f t="shared" ref="C59:R59" si="21">(C52-C3)*20</f>
        <v>0</v>
      </c>
      <c r="D59" s="7">
        <f t="shared" si="21"/>
        <v>0</v>
      </c>
      <c r="E59" s="7">
        <f t="shared" si="21"/>
        <v>20</v>
      </c>
      <c r="F59" s="7">
        <f t="shared" si="21"/>
        <v>-232</v>
      </c>
      <c r="G59" s="7">
        <f t="shared" si="21"/>
        <v>76</v>
      </c>
      <c r="H59" s="7">
        <f t="shared" si="21"/>
        <v>304</v>
      </c>
      <c r="I59" s="7">
        <f t="shared" si="21"/>
        <v>-268</v>
      </c>
      <c r="J59" s="7">
        <f t="shared" si="21"/>
        <v>280</v>
      </c>
      <c r="K59" s="7">
        <f t="shared" si="21"/>
        <v>0</v>
      </c>
      <c r="L59" s="7">
        <f t="shared" si="21"/>
        <v>60</v>
      </c>
      <c r="M59" s="7">
        <f t="shared" si="21"/>
        <v>15.999999999999996</v>
      </c>
      <c r="N59" s="7">
        <f t="shared" si="21"/>
        <v>180</v>
      </c>
      <c r="O59" s="7">
        <f t="shared" si="21"/>
        <v>-159.99999999999997</v>
      </c>
      <c r="P59" s="7">
        <f t="shared" si="21"/>
        <v>0</v>
      </c>
      <c r="Q59" s="7">
        <f t="shared" si="21"/>
        <v>96.000000000000014</v>
      </c>
      <c r="R59" s="7">
        <f t="shared" si="21"/>
        <v>248</v>
      </c>
    </row>
    <row r="60" spans="1:18" ht="15.75" customHeight="1" x14ac:dyDescent="0.2">
      <c r="A60" s="30"/>
      <c r="B60" s="7" t="s">
        <v>40</v>
      </c>
      <c r="C60" s="7">
        <f t="shared" ref="C60:R60" si="22">(C53-C4)*20</f>
        <v>0</v>
      </c>
      <c r="D60" s="7">
        <f t="shared" si="22"/>
        <v>0</v>
      </c>
      <c r="E60" s="7">
        <f t="shared" si="22"/>
        <v>-3.9999999999999991</v>
      </c>
      <c r="F60" s="7">
        <f t="shared" si="22"/>
        <v>0</v>
      </c>
      <c r="G60" s="7">
        <f t="shared" si="22"/>
        <v>-536.00000000000011</v>
      </c>
      <c r="H60" s="7">
        <f t="shared" si="22"/>
        <v>-804</v>
      </c>
      <c r="I60" s="7">
        <f t="shared" si="22"/>
        <v>28</v>
      </c>
      <c r="J60" s="7">
        <f t="shared" si="22"/>
        <v>240</v>
      </c>
      <c r="K60" s="7">
        <f t="shared" si="22"/>
        <v>-680</v>
      </c>
      <c r="L60" s="7">
        <f t="shared" si="22"/>
        <v>640</v>
      </c>
      <c r="M60" s="7">
        <f t="shared" si="22"/>
        <v>24</v>
      </c>
      <c r="N60" s="7">
        <f t="shared" si="22"/>
        <v>348</v>
      </c>
      <c r="O60" s="7">
        <f t="shared" si="22"/>
        <v>360</v>
      </c>
      <c r="P60" s="7">
        <f t="shared" si="22"/>
        <v>448.00000000000006</v>
      </c>
      <c r="Q60" s="7">
        <f t="shared" si="22"/>
        <v>-536</v>
      </c>
      <c r="R60" s="7">
        <f t="shared" si="22"/>
        <v>0</v>
      </c>
    </row>
    <row r="61" spans="1:18" ht="15.75" customHeight="1" x14ac:dyDescent="0.2">
      <c r="A61" s="30"/>
      <c r="B61" s="7" t="s">
        <v>41</v>
      </c>
      <c r="C61" s="7">
        <f t="shared" ref="C61:R61" si="23">(C54-C5)*20</f>
        <v>-727.99999999999977</v>
      </c>
      <c r="D61" s="7">
        <f t="shared" si="23"/>
        <v>60</v>
      </c>
      <c r="E61" s="7">
        <f t="shared" si="23"/>
        <v>24.000000000000004</v>
      </c>
      <c r="F61" s="7">
        <f t="shared" si="23"/>
        <v>-92</v>
      </c>
      <c r="G61" s="7">
        <f t="shared" si="23"/>
        <v>-20</v>
      </c>
      <c r="H61" s="7">
        <f t="shared" si="23"/>
        <v>-188</v>
      </c>
      <c r="I61" s="7">
        <f t="shared" si="23"/>
        <v>0</v>
      </c>
      <c r="J61" s="7">
        <f t="shared" si="23"/>
        <v>268</v>
      </c>
      <c r="K61" s="7">
        <f t="shared" si="23"/>
        <v>-224.00000000000003</v>
      </c>
      <c r="L61" s="7">
        <f t="shared" si="23"/>
        <v>-276</v>
      </c>
      <c r="M61" s="7">
        <f t="shared" si="23"/>
        <v>-123.99999999999999</v>
      </c>
      <c r="N61" s="7">
        <f t="shared" si="23"/>
        <v>-168</v>
      </c>
      <c r="O61" s="7">
        <f t="shared" si="23"/>
        <v>-848</v>
      </c>
      <c r="P61" s="7">
        <f t="shared" si="23"/>
        <v>0</v>
      </c>
      <c r="Q61" s="7">
        <f t="shared" si="23"/>
        <v>207.99999999999997</v>
      </c>
      <c r="R61" s="7">
        <f t="shared" si="23"/>
        <v>64</v>
      </c>
    </row>
    <row r="62" spans="1:18" ht="15.75" customHeight="1" x14ac:dyDescent="0.2">
      <c r="A62" s="30"/>
      <c r="B62" s="7" t="s">
        <v>42</v>
      </c>
      <c r="C62" s="7">
        <f t="shared" ref="C62:R62" si="24">(C55-C6)*20</f>
        <v>0</v>
      </c>
      <c r="D62" s="7">
        <f t="shared" si="24"/>
        <v>0</v>
      </c>
      <c r="E62" s="7">
        <f t="shared" si="24"/>
        <v>184</v>
      </c>
      <c r="F62" s="7">
        <f t="shared" si="24"/>
        <v>0</v>
      </c>
      <c r="G62" s="7">
        <f t="shared" si="24"/>
        <v>628.00000000000011</v>
      </c>
      <c r="H62" s="7">
        <f t="shared" si="24"/>
        <v>688.00000000000011</v>
      </c>
      <c r="I62" s="7">
        <f t="shared" si="24"/>
        <v>-120</v>
      </c>
      <c r="J62" s="7">
        <f t="shared" si="24"/>
        <v>1028</v>
      </c>
      <c r="K62" s="7">
        <f t="shared" si="24"/>
        <v>87.999999999999986</v>
      </c>
      <c r="L62" s="7">
        <f t="shared" si="24"/>
        <v>843.99999999999989</v>
      </c>
      <c r="M62" s="7">
        <f t="shared" si="24"/>
        <v>-160</v>
      </c>
      <c r="N62" s="7">
        <f t="shared" si="24"/>
        <v>112.00000000000001</v>
      </c>
      <c r="O62" s="7">
        <f t="shared" si="24"/>
        <v>128</v>
      </c>
      <c r="P62" s="7">
        <f t="shared" si="24"/>
        <v>316</v>
      </c>
      <c r="Q62" s="7">
        <f t="shared" si="24"/>
        <v>700</v>
      </c>
      <c r="R62" s="7">
        <f t="shared" si="24"/>
        <v>28.000000000000004</v>
      </c>
    </row>
    <row r="63" spans="1:18" ht="15.75" customHeight="1" x14ac:dyDescent="0.2">
      <c r="A63" s="30"/>
      <c r="B63" s="7" t="s">
        <v>43</v>
      </c>
      <c r="C63" s="7">
        <f t="shared" ref="C63:R63" si="25">(C56-C7)*20</f>
        <v>0</v>
      </c>
      <c r="D63" s="7">
        <f t="shared" si="25"/>
        <v>8</v>
      </c>
      <c r="E63" s="7">
        <f t="shared" si="25"/>
        <v>143.99999999999991</v>
      </c>
      <c r="F63" s="7">
        <f t="shared" si="25"/>
        <v>-248</v>
      </c>
      <c r="G63" s="7">
        <f t="shared" si="25"/>
        <v>168</v>
      </c>
      <c r="H63" s="7">
        <f t="shared" si="25"/>
        <v>91.999999999999957</v>
      </c>
      <c r="I63" s="7">
        <f t="shared" si="25"/>
        <v>36</v>
      </c>
      <c r="J63" s="7">
        <f t="shared" si="25"/>
        <v>532</v>
      </c>
      <c r="K63" s="7">
        <f t="shared" si="25"/>
        <v>0</v>
      </c>
      <c r="L63" s="7">
        <f t="shared" si="25"/>
        <v>392</v>
      </c>
      <c r="M63" s="7">
        <f t="shared" si="25"/>
        <v>84</v>
      </c>
      <c r="N63" s="7">
        <f t="shared" si="25"/>
        <v>-376</v>
      </c>
      <c r="O63" s="7">
        <f t="shared" si="25"/>
        <v>-128</v>
      </c>
      <c r="P63" s="7">
        <f t="shared" si="25"/>
        <v>-316</v>
      </c>
      <c r="Q63" s="7">
        <f t="shared" si="25"/>
        <v>116</v>
      </c>
      <c r="R63" s="7">
        <f t="shared" si="25"/>
        <v>136</v>
      </c>
    </row>
    <row r="64" spans="1:18" ht="15.75" customHeight="1" x14ac:dyDescent="0.2">
      <c r="A64" s="30"/>
      <c r="B64" s="7" t="s">
        <v>44</v>
      </c>
      <c r="C64" s="7">
        <f t="shared" ref="C64:R64" si="26">(C57-C8)*20</f>
        <v>263.99999999999977</v>
      </c>
      <c r="D64" s="7">
        <f t="shared" si="26"/>
        <v>-703.99999999999989</v>
      </c>
      <c r="E64" s="7">
        <f t="shared" si="26"/>
        <v>375.99999999999994</v>
      </c>
      <c r="F64" s="7">
        <f t="shared" si="26"/>
        <v>-1152</v>
      </c>
      <c r="G64" s="7">
        <f t="shared" si="26"/>
        <v>0</v>
      </c>
      <c r="H64" s="7">
        <f t="shared" si="26"/>
        <v>0</v>
      </c>
      <c r="I64" s="7">
        <f t="shared" si="26"/>
        <v>0</v>
      </c>
      <c r="J64" s="7">
        <f t="shared" si="26"/>
        <v>132</v>
      </c>
      <c r="K64" s="7">
        <f t="shared" si="26"/>
        <v>-4</v>
      </c>
      <c r="L64" s="7">
        <f t="shared" si="26"/>
        <v>0</v>
      </c>
      <c r="M64" s="7">
        <f t="shared" si="26"/>
        <v>256</v>
      </c>
      <c r="N64" s="7">
        <f t="shared" si="26"/>
        <v>128</v>
      </c>
      <c r="O64" s="7">
        <f t="shared" si="26"/>
        <v>-16</v>
      </c>
      <c r="P64" s="7">
        <f t="shared" si="26"/>
        <v>0</v>
      </c>
      <c r="Q64" s="7">
        <f t="shared" si="26"/>
        <v>156</v>
      </c>
      <c r="R64" s="7">
        <f t="shared" si="26"/>
        <v>88</v>
      </c>
    </row>
    <row r="65" spans="1:18" ht="15.75" customHeight="1" x14ac:dyDescent="0.2">
      <c r="A65" s="30"/>
      <c r="B65" s="7" t="s">
        <v>46</v>
      </c>
      <c r="C65" s="7">
        <f t="shared" ref="C65:R65" si="27">(C58-C9)*20</f>
        <v>-476</v>
      </c>
      <c r="D65" s="7">
        <f t="shared" si="27"/>
        <v>196</v>
      </c>
      <c r="E65" s="7">
        <f t="shared" si="27"/>
        <v>412</v>
      </c>
      <c r="F65" s="7">
        <f t="shared" si="27"/>
        <v>-372</v>
      </c>
      <c r="G65" s="7">
        <f t="shared" si="27"/>
        <v>460</v>
      </c>
      <c r="H65" s="7">
        <f t="shared" si="27"/>
        <v>272</v>
      </c>
      <c r="I65" s="7">
        <f t="shared" si="27"/>
        <v>108</v>
      </c>
      <c r="J65" s="7">
        <f t="shared" si="27"/>
        <v>808</v>
      </c>
      <c r="K65" s="7">
        <f t="shared" si="27"/>
        <v>128</v>
      </c>
      <c r="L65" s="7">
        <f t="shared" si="27"/>
        <v>980</v>
      </c>
      <c r="M65" s="7">
        <f t="shared" si="27"/>
        <v>107.99999999999997</v>
      </c>
      <c r="N65" s="7">
        <f t="shared" si="27"/>
        <v>244.00000000000006</v>
      </c>
      <c r="O65" s="7">
        <f t="shared" si="27"/>
        <v>-44.000000000000057</v>
      </c>
      <c r="P65" s="7">
        <f t="shared" si="27"/>
        <v>164</v>
      </c>
      <c r="Q65" s="7">
        <f t="shared" si="27"/>
        <v>232</v>
      </c>
      <c r="R65" s="7">
        <f t="shared" si="27"/>
        <v>0</v>
      </c>
    </row>
    <row r="66" spans="1:18" ht="15.75" customHeight="1" x14ac:dyDescent="0.2">
      <c r="A66" s="29" t="s">
        <v>49</v>
      </c>
      <c r="B66" s="7" t="s">
        <v>31</v>
      </c>
      <c r="C66" s="7">
        <v>11.200000000000001</v>
      </c>
      <c r="D66" s="7">
        <v>14.8</v>
      </c>
      <c r="E66" s="7">
        <v>8.8000000000000007</v>
      </c>
      <c r="F66" s="7">
        <v>7.6</v>
      </c>
      <c r="G66" s="7">
        <v>17.399999999999999</v>
      </c>
      <c r="H66" s="7">
        <v>13.4</v>
      </c>
      <c r="I66" s="7">
        <v>0</v>
      </c>
      <c r="J66" s="7">
        <v>25.6</v>
      </c>
      <c r="K66" s="7">
        <v>11.399999999999999</v>
      </c>
      <c r="L66" s="7">
        <v>43.6</v>
      </c>
      <c r="M66" s="7">
        <v>6.6000000000000005</v>
      </c>
      <c r="N66" s="7">
        <v>6.6000000000000005</v>
      </c>
      <c r="O66" s="7">
        <v>5.4</v>
      </c>
      <c r="P66" s="7">
        <v>0</v>
      </c>
      <c r="Q66" s="7">
        <v>0</v>
      </c>
      <c r="R66" s="7">
        <v>0</v>
      </c>
    </row>
    <row r="67" spans="1:18" ht="15.75" customHeight="1" x14ac:dyDescent="0.2">
      <c r="A67" s="30"/>
      <c r="B67" s="7" t="s">
        <v>32</v>
      </c>
      <c r="C67" s="7">
        <v>0</v>
      </c>
      <c r="D67" s="7">
        <v>0</v>
      </c>
      <c r="E67" s="7">
        <v>10.199999999999999</v>
      </c>
      <c r="F67" s="7">
        <v>0</v>
      </c>
      <c r="G67" s="7">
        <v>55.199999999999996</v>
      </c>
      <c r="H67" s="7">
        <v>48.6</v>
      </c>
      <c r="I67" s="7">
        <v>1.4000000000000001</v>
      </c>
      <c r="J67" s="7">
        <v>38.199999999999996</v>
      </c>
      <c r="K67" s="7">
        <v>49.800000000000004</v>
      </c>
      <c r="L67" s="7">
        <v>50</v>
      </c>
      <c r="M67" s="7">
        <v>0</v>
      </c>
      <c r="N67" s="7">
        <v>0</v>
      </c>
      <c r="O67" s="7">
        <v>7</v>
      </c>
      <c r="P67" s="7">
        <v>5.4</v>
      </c>
      <c r="Q67" s="7">
        <v>28.799999999999997</v>
      </c>
      <c r="R67" s="7">
        <v>16.399999999999999</v>
      </c>
    </row>
    <row r="68" spans="1:18" ht="15.75" customHeight="1" x14ac:dyDescent="0.2">
      <c r="A68" s="30"/>
      <c r="B68" s="7" t="s">
        <v>33</v>
      </c>
      <c r="C68" s="7">
        <v>13.4</v>
      </c>
      <c r="D68" s="7">
        <v>0</v>
      </c>
      <c r="E68" s="7">
        <v>22.599999999999998</v>
      </c>
      <c r="F68" s="7">
        <v>0</v>
      </c>
      <c r="G68" s="7">
        <v>38.199999999999996</v>
      </c>
      <c r="H68" s="7">
        <v>32.400000000000006</v>
      </c>
      <c r="I68" s="7">
        <v>0</v>
      </c>
      <c r="J68" s="7">
        <v>23.799999999999997</v>
      </c>
      <c r="K68" s="7">
        <v>27.599999999999998</v>
      </c>
      <c r="L68" s="7">
        <v>36.200000000000003</v>
      </c>
      <c r="M68" s="7">
        <v>0</v>
      </c>
      <c r="N68" s="7">
        <v>3</v>
      </c>
      <c r="O68" s="7">
        <v>8.4</v>
      </c>
      <c r="P68" s="7">
        <v>0</v>
      </c>
      <c r="Q68" s="7">
        <v>1.4000000000000001</v>
      </c>
      <c r="R68" s="7">
        <v>5.2</v>
      </c>
    </row>
    <row r="69" spans="1:18" ht="15.75" customHeight="1" x14ac:dyDescent="0.2">
      <c r="A69" s="30"/>
      <c r="B69" s="7" t="s">
        <v>34</v>
      </c>
      <c r="C69" s="7">
        <v>40.599999999999994</v>
      </c>
      <c r="D69" s="7">
        <v>1.4000000000000001</v>
      </c>
      <c r="E69" s="7">
        <v>24.6</v>
      </c>
      <c r="F69" s="7">
        <v>0</v>
      </c>
      <c r="G69" s="7">
        <v>48.6</v>
      </c>
      <c r="H69" s="7">
        <v>42.199999999999996</v>
      </c>
      <c r="I69" s="7">
        <v>0</v>
      </c>
      <c r="J69" s="7">
        <v>27.400000000000002</v>
      </c>
      <c r="K69" s="7">
        <v>31.8</v>
      </c>
      <c r="L69" s="7">
        <v>32</v>
      </c>
      <c r="M69" s="7">
        <v>0</v>
      </c>
      <c r="N69" s="7">
        <v>1.6</v>
      </c>
      <c r="O69" s="7">
        <v>7.6</v>
      </c>
      <c r="P69" s="7">
        <v>0</v>
      </c>
      <c r="Q69" s="7">
        <v>14.399999999999999</v>
      </c>
      <c r="R69" s="7">
        <v>0.2</v>
      </c>
    </row>
    <row r="70" spans="1:18" ht="15.75" customHeight="1" x14ac:dyDescent="0.2">
      <c r="A70" s="30"/>
      <c r="B70" s="7" t="s">
        <v>35</v>
      </c>
      <c r="C70" s="7">
        <v>49.800000000000004</v>
      </c>
      <c r="D70" s="7">
        <v>1.4000000000000001</v>
      </c>
      <c r="E70" s="7">
        <v>14.399999999999999</v>
      </c>
      <c r="F70" s="7">
        <v>0</v>
      </c>
      <c r="G70" s="7">
        <v>22</v>
      </c>
      <c r="H70" s="7">
        <v>29.6</v>
      </c>
      <c r="I70" s="7">
        <v>0</v>
      </c>
      <c r="J70" s="7">
        <v>18.2</v>
      </c>
      <c r="K70" s="7">
        <v>13.4</v>
      </c>
      <c r="L70" s="7">
        <v>23.599999999999998</v>
      </c>
      <c r="M70" s="7">
        <v>0</v>
      </c>
      <c r="N70" s="7">
        <v>2.2000000000000002</v>
      </c>
      <c r="O70" s="7">
        <v>3.2</v>
      </c>
      <c r="P70" s="7">
        <v>0</v>
      </c>
      <c r="Q70" s="7">
        <v>2.4</v>
      </c>
      <c r="R70" s="7">
        <v>4.2</v>
      </c>
    </row>
    <row r="71" spans="1:18" ht="15.75" customHeight="1" x14ac:dyDescent="0.2">
      <c r="A71" s="30"/>
      <c r="B71" s="7" t="s">
        <v>36</v>
      </c>
      <c r="C71" s="7">
        <v>11.399999999999999</v>
      </c>
      <c r="D71" s="7">
        <v>0</v>
      </c>
      <c r="E71" s="7">
        <v>33</v>
      </c>
      <c r="F71" s="7">
        <v>0</v>
      </c>
      <c r="G71" s="7">
        <v>28.2</v>
      </c>
      <c r="H71" s="7">
        <v>33.4</v>
      </c>
      <c r="I71" s="7">
        <v>3</v>
      </c>
      <c r="J71" s="7">
        <v>38.6</v>
      </c>
      <c r="K71" s="7">
        <v>25.8</v>
      </c>
      <c r="L71" s="7">
        <v>42.400000000000006</v>
      </c>
      <c r="M71" s="7">
        <v>0</v>
      </c>
      <c r="N71" s="7">
        <v>0</v>
      </c>
      <c r="O71" s="7">
        <v>1.6</v>
      </c>
      <c r="P71" s="7">
        <v>0</v>
      </c>
      <c r="Q71" s="7">
        <v>59.6</v>
      </c>
      <c r="R71" s="7">
        <v>72.400000000000006</v>
      </c>
    </row>
    <row r="72" spans="1:18" ht="15.75" customHeight="1" x14ac:dyDescent="0.2">
      <c r="A72" s="30"/>
      <c r="B72" s="7" t="s">
        <v>37</v>
      </c>
      <c r="C72" s="7">
        <v>0.2</v>
      </c>
      <c r="D72" s="7">
        <v>0</v>
      </c>
      <c r="E72" s="7">
        <v>26</v>
      </c>
      <c r="F72" s="7">
        <v>3.4000000000000004</v>
      </c>
      <c r="G72" s="7">
        <v>5</v>
      </c>
      <c r="H72" s="7">
        <v>6.6000000000000005</v>
      </c>
      <c r="I72" s="7">
        <v>0.2</v>
      </c>
      <c r="J72" s="7">
        <v>16.200000000000003</v>
      </c>
      <c r="K72" s="7">
        <v>0</v>
      </c>
      <c r="L72" s="7">
        <v>14.2</v>
      </c>
      <c r="M72" s="7">
        <v>19</v>
      </c>
      <c r="N72" s="7">
        <v>25.2</v>
      </c>
      <c r="O72" s="7">
        <v>5.6000000000000005</v>
      </c>
      <c r="P72" s="7">
        <v>2</v>
      </c>
      <c r="Q72" s="7">
        <v>0</v>
      </c>
      <c r="R72" s="7">
        <v>0.2</v>
      </c>
    </row>
    <row r="73" spans="1:18" ht="15.75" customHeight="1" x14ac:dyDescent="0.2">
      <c r="A73" s="30"/>
      <c r="B73" s="7" t="s">
        <v>39</v>
      </c>
      <c r="C73" s="7">
        <f t="shared" ref="C73:R73" si="28">(C66-C3)*20</f>
        <v>224.00000000000003</v>
      </c>
      <c r="D73" s="7">
        <f t="shared" si="28"/>
        <v>296</v>
      </c>
      <c r="E73" s="7">
        <f t="shared" si="28"/>
        <v>176</v>
      </c>
      <c r="F73" s="7">
        <f t="shared" si="28"/>
        <v>-80</v>
      </c>
      <c r="G73" s="7">
        <f t="shared" si="28"/>
        <v>348</v>
      </c>
      <c r="H73" s="7">
        <f t="shared" si="28"/>
        <v>268</v>
      </c>
      <c r="I73" s="7">
        <f t="shared" si="28"/>
        <v>-268</v>
      </c>
      <c r="J73" s="7">
        <f t="shared" si="28"/>
        <v>512</v>
      </c>
      <c r="K73" s="7">
        <f t="shared" si="28"/>
        <v>227.99999999999997</v>
      </c>
      <c r="L73" s="7">
        <f t="shared" si="28"/>
        <v>872</v>
      </c>
      <c r="M73" s="7">
        <f t="shared" si="28"/>
        <v>24.000000000000004</v>
      </c>
      <c r="N73" s="7">
        <f t="shared" si="28"/>
        <v>132</v>
      </c>
      <c r="O73" s="7">
        <f t="shared" si="28"/>
        <v>-135.99999999999997</v>
      </c>
      <c r="P73" s="7">
        <f t="shared" si="28"/>
        <v>0</v>
      </c>
      <c r="Q73" s="7">
        <f t="shared" si="28"/>
        <v>-100</v>
      </c>
      <c r="R73" s="7">
        <f t="shared" si="28"/>
        <v>0</v>
      </c>
    </row>
    <row r="74" spans="1:18" ht="15.75" customHeight="1" x14ac:dyDescent="0.2">
      <c r="A74" s="30"/>
      <c r="B74" s="7" t="s">
        <v>40</v>
      </c>
      <c r="C74" s="7">
        <f t="shared" ref="C74:R74" si="29">(C67-C4)*20</f>
        <v>0</v>
      </c>
      <c r="D74" s="7">
        <f t="shared" si="29"/>
        <v>0</v>
      </c>
      <c r="E74" s="7">
        <f t="shared" si="29"/>
        <v>180</v>
      </c>
      <c r="F74" s="7">
        <f t="shared" si="29"/>
        <v>0</v>
      </c>
      <c r="G74" s="7">
        <f t="shared" si="29"/>
        <v>-128.00000000000011</v>
      </c>
      <c r="H74" s="7">
        <f t="shared" si="29"/>
        <v>-383.99999999999989</v>
      </c>
      <c r="I74" s="7">
        <f t="shared" si="29"/>
        <v>-24</v>
      </c>
      <c r="J74" s="7">
        <f t="shared" si="29"/>
        <v>-4.0000000000000568</v>
      </c>
      <c r="K74" s="7">
        <f t="shared" si="29"/>
        <v>-275.99999999999994</v>
      </c>
      <c r="L74" s="7">
        <f t="shared" si="29"/>
        <v>375.99999999999994</v>
      </c>
      <c r="M74" s="7">
        <f t="shared" si="29"/>
        <v>0</v>
      </c>
      <c r="N74" s="7">
        <f t="shared" si="29"/>
        <v>0</v>
      </c>
      <c r="O74" s="7">
        <f t="shared" si="29"/>
        <v>80</v>
      </c>
      <c r="P74" s="7">
        <f t="shared" si="29"/>
        <v>108</v>
      </c>
      <c r="Q74" s="7">
        <f t="shared" si="29"/>
        <v>-316.00000000000011</v>
      </c>
      <c r="R74" s="7">
        <f t="shared" si="29"/>
        <v>328</v>
      </c>
    </row>
    <row r="75" spans="1:18" ht="15.75" customHeight="1" x14ac:dyDescent="0.2">
      <c r="A75" s="30"/>
      <c r="B75" s="7" t="s">
        <v>41</v>
      </c>
      <c r="C75" s="7">
        <f t="shared" ref="C75:R75" si="30">(C68-C5)*20</f>
        <v>-483.99999999999989</v>
      </c>
      <c r="D75" s="7">
        <f t="shared" si="30"/>
        <v>0</v>
      </c>
      <c r="E75" s="7">
        <f t="shared" si="30"/>
        <v>351.99999999999994</v>
      </c>
      <c r="F75" s="7">
        <f t="shared" si="30"/>
        <v>-152</v>
      </c>
      <c r="G75" s="7">
        <f t="shared" si="30"/>
        <v>743.99999999999989</v>
      </c>
      <c r="H75" s="7">
        <f t="shared" si="30"/>
        <v>452.00000000000011</v>
      </c>
      <c r="I75" s="7">
        <f t="shared" si="30"/>
        <v>0</v>
      </c>
      <c r="J75" s="7">
        <f t="shared" si="30"/>
        <v>475.99999999999994</v>
      </c>
      <c r="K75" s="7">
        <f t="shared" si="30"/>
        <v>328</v>
      </c>
      <c r="L75" s="7">
        <f t="shared" si="30"/>
        <v>404.00000000000006</v>
      </c>
      <c r="M75" s="7">
        <f t="shared" si="30"/>
        <v>-144</v>
      </c>
      <c r="N75" s="7">
        <f t="shared" si="30"/>
        <v>-108</v>
      </c>
      <c r="O75" s="7">
        <f t="shared" si="30"/>
        <v>-712</v>
      </c>
      <c r="P75" s="7">
        <f t="shared" si="30"/>
        <v>0</v>
      </c>
      <c r="Q75" s="7">
        <f t="shared" si="30"/>
        <v>-47.999999999999986</v>
      </c>
      <c r="R75" s="7">
        <f t="shared" si="30"/>
        <v>-8.0000000000000071</v>
      </c>
    </row>
    <row r="76" spans="1:18" ht="15.75" customHeight="1" x14ac:dyDescent="0.2">
      <c r="A76" s="30"/>
      <c r="B76" s="7" t="s">
        <v>42</v>
      </c>
      <c r="C76" s="7">
        <f t="shared" ref="C76:R76" si="31">(C69-C6)*20</f>
        <v>811.99999999999989</v>
      </c>
      <c r="D76" s="7">
        <f t="shared" si="31"/>
        <v>28.000000000000004</v>
      </c>
      <c r="E76" s="7">
        <f t="shared" si="31"/>
        <v>176</v>
      </c>
      <c r="F76" s="7">
        <f t="shared" si="31"/>
        <v>0</v>
      </c>
      <c r="G76" s="7">
        <f t="shared" si="31"/>
        <v>736.00000000000011</v>
      </c>
      <c r="H76" s="7">
        <f t="shared" si="31"/>
        <v>275.99999999999994</v>
      </c>
      <c r="I76" s="7">
        <f t="shared" si="31"/>
        <v>-260</v>
      </c>
      <c r="J76" s="7">
        <f t="shared" si="31"/>
        <v>476.00000000000011</v>
      </c>
      <c r="K76" s="7">
        <f t="shared" si="31"/>
        <v>532</v>
      </c>
      <c r="L76" s="7">
        <f t="shared" si="31"/>
        <v>640</v>
      </c>
      <c r="M76" s="7">
        <f t="shared" si="31"/>
        <v>-200</v>
      </c>
      <c r="N76" s="7">
        <f t="shared" si="31"/>
        <v>32</v>
      </c>
      <c r="O76" s="7">
        <f t="shared" si="31"/>
        <v>152</v>
      </c>
      <c r="P76" s="7">
        <f t="shared" si="31"/>
        <v>0</v>
      </c>
      <c r="Q76" s="7">
        <f t="shared" si="31"/>
        <v>288</v>
      </c>
      <c r="R76" s="7">
        <f t="shared" si="31"/>
        <v>4</v>
      </c>
    </row>
    <row r="77" spans="1:18" ht="15.75" customHeight="1" x14ac:dyDescent="0.2">
      <c r="A77" s="30"/>
      <c r="B77" s="7" t="s">
        <v>43</v>
      </c>
      <c r="C77" s="7">
        <f t="shared" ref="C77:R77" si="32">(C70-C7)*20</f>
        <v>996.00000000000011</v>
      </c>
      <c r="D77" s="7">
        <f t="shared" si="32"/>
        <v>28.000000000000004</v>
      </c>
      <c r="E77" s="7">
        <f t="shared" si="32"/>
        <v>-220</v>
      </c>
      <c r="F77" s="7">
        <f t="shared" si="32"/>
        <v>-256</v>
      </c>
      <c r="G77" s="7">
        <f t="shared" si="32"/>
        <v>440</v>
      </c>
      <c r="H77" s="7">
        <f t="shared" si="32"/>
        <v>408</v>
      </c>
      <c r="I77" s="7">
        <f t="shared" si="32"/>
        <v>0</v>
      </c>
      <c r="J77" s="7">
        <f t="shared" si="32"/>
        <v>364</v>
      </c>
      <c r="K77" s="7">
        <f t="shared" si="32"/>
        <v>268</v>
      </c>
      <c r="L77" s="7">
        <f t="shared" si="32"/>
        <v>471.99999999999994</v>
      </c>
      <c r="M77" s="7">
        <f t="shared" si="32"/>
        <v>-16</v>
      </c>
      <c r="N77" s="7">
        <f t="shared" si="32"/>
        <v>-436</v>
      </c>
      <c r="O77" s="7">
        <f t="shared" si="32"/>
        <v>-72.000000000000014</v>
      </c>
      <c r="P77" s="7">
        <f t="shared" si="32"/>
        <v>-344</v>
      </c>
      <c r="Q77" s="7">
        <f t="shared" si="32"/>
        <v>48</v>
      </c>
      <c r="R77" s="7">
        <f t="shared" si="32"/>
        <v>84</v>
      </c>
    </row>
    <row r="78" spans="1:18" ht="15.75" customHeight="1" x14ac:dyDescent="0.2">
      <c r="A78" s="30"/>
      <c r="B78" s="7" t="s">
        <v>44</v>
      </c>
      <c r="C78" s="7">
        <f t="shared" ref="C78:R78" si="33">(C71-C8)*20</f>
        <v>-660.00000000000011</v>
      </c>
      <c r="D78" s="7">
        <f t="shared" si="33"/>
        <v>-976</v>
      </c>
      <c r="E78" s="7">
        <f t="shared" si="33"/>
        <v>660</v>
      </c>
      <c r="F78" s="7">
        <f t="shared" si="33"/>
        <v>-1324</v>
      </c>
      <c r="G78" s="7">
        <f t="shared" si="33"/>
        <v>564</v>
      </c>
      <c r="H78" s="7">
        <f t="shared" si="33"/>
        <v>668</v>
      </c>
      <c r="I78" s="7">
        <f t="shared" si="33"/>
        <v>60</v>
      </c>
      <c r="J78" s="7">
        <f t="shared" si="33"/>
        <v>772</v>
      </c>
      <c r="K78" s="7">
        <f t="shared" si="33"/>
        <v>512</v>
      </c>
      <c r="L78" s="7">
        <f t="shared" si="33"/>
        <v>848.00000000000011</v>
      </c>
      <c r="M78" s="7">
        <f t="shared" si="33"/>
        <v>0</v>
      </c>
      <c r="N78" s="7">
        <f t="shared" si="33"/>
        <v>0</v>
      </c>
      <c r="O78" s="7">
        <f t="shared" si="33"/>
        <v>-12.000000000000002</v>
      </c>
      <c r="P78" s="7">
        <f t="shared" si="33"/>
        <v>0</v>
      </c>
      <c r="Q78" s="7">
        <f t="shared" si="33"/>
        <v>1192</v>
      </c>
      <c r="R78" s="7">
        <f t="shared" si="33"/>
        <v>1448</v>
      </c>
    </row>
    <row r="79" spans="1:18" ht="15.75" customHeight="1" x14ac:dyDescent="0.2">
      <c r="A79" s="30"/>
      <c r="B79" s="7" t="s">
        <v>46</v>
      </c>
      <c r="C79" s="7">
        <f t="shared" ref="C79:R79" si="34">(C72-C9)*20</f>
        <v>-516</v>
      </c>
      <c r="D79" s="7">
        <f t="shared" si="34"/>
        <v>-16</v>
      </c>
      <c r="E79" s="7">
        <f t="shared" si="34"/>
        <v>520</v>
      </c>
      <c r="F79" s="7">
        <f t="shared" si="34"/>
        <v>-304</v>
      </c>
      <c r="G79" s="7">
        <f t="shared" si="34"/>
        <v>100</v>
      </c>
      <c r="H79" s="7">
        <f t="shared" si="34"/>
        <v>120.00000000000001</v>
      </c>
      <c r="I79" s="7">
        <f t="shared" si="34"/>
        <v>4</v>
      </c>
      <c r="J79" s="7">
        <f t="shared" si="34"/>
        <v>324.00000000000006</v>
      </c>
      <c r="K79" s="7">
        <f t="shared" si="34"/>
        <v>0</v>
      </c>
      <c r="L79" s="7">
        <f t="shared" si="34"/>
        <v>284</v>
      </c>
      <c r="M79" s="7">
        <f t="shared" si="34"/>
        <v>195.99999999999997</v>
      </c>
      <c r="N79" s="7">
        <f t="shared" si="34"/>
        <v>224</v>
      </c>
      <c r="O79" s="7">
        <f t="shared" si="34"/>
        <v>-280</v>
      </c>
      <c r="P79" s="7">
        <f t="shared" si="34"/>
        <v>-28.000000000000007</v>
      </c>
      <c r="Q79" s="7">
        <f t="shared" si="34"/>
        <v>0</v>
      </c>
      <c r="R79" s="7">
        <f t="shared" si="34"/>
        <v>4</v>
      </c>
    </row>
    <row r="80" spans="1:18" ht="15.75" customHeight="1" x14ac:dyDescent="0.2">
      <c r="A80" s="29" t="s">
        <v>50</v>
      </c>
      <c r="B80" s="7" t="s">
        <v>31</v>
      </c>
      <c r="C80" s="7">
        <v>6.4</v>
      </c>
      <c r="D80" s="7">
        <v>8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9.2000000000000011</v>
      </c>
      <c r="N80" s="7">
        <v>5.4</v>
      </c>
      <c r="O80" s="7">
        <v>0</v>
      </c>
      <c r="P80" s="7">
        <v>0</v>
      </c>
      <c r="Q80" s="7">
        <v>0</v>
      </c>
      <c r="R80" s="7">
        <v>0</v>
      </c>
    </row>
    <row r="81" spans="1:18" ht="15.75" customHeight="1" x14ac:dyDescent="0.2">
      <c r="A81" s="30"/>
      <c r="B81" s="7" t="s">
        <v>32</v>
      </c>
      <c r="C81" s="7">
        <v>0</v>
      </c>
      <c r="D81" s="7">
        <v>0</v>
      </c>
      <c r="E81" s="7">
        <v>0</v>
      </c>
      <c r="F81" s="7">
        <v>22</v>
      </c>
      <c r="G81" s="7">
        <v>8.8000000000000007</v>
      </c>
      <c r="H81" s="7">
        <v>0</v>
      </c>
      <c r="I81" s="7">
        <v>0</v>
      </c>
      <c r="J81" s="7">
        <v>9</v>
      </c>
      <c r="K81" s="7">
        <v>9.3999999999999986</v>
      </c>
      <c r="L81" s="7">
        <v>13.799999999999999</v>
      </c>
      <c r="M81" s="7">
        <v>0</v>
      </c>
      <c r="N81" s="7">
        <v>2.2000000000000002</v>
      </c>
      <c r="O81" s="7">
        <v>6.2</v>
      </c>
      <c r="P81" s="7">
        <v>4.2</v>
      </c>
      <c r="Q81" s="7">
        <v>35.200000000000003</v>
      </c>
      <c r="R81" s="7">
        <v>21.200000000000003</v>
      </c>
    </row>
    <row r="82" spans="1:18" ht="15.75" customHeight="1" x14ac:dyDescent="0.2">
      <c r="A82" s="30"/>
      <c r="B82" s="7" t="s">
        <v>33</v>
      </c>
      <c r="C82" s="7">
        <v>25.6</v>
      </c>
      <c r="D82" s="7">
        <v>6.2</v>
      </c>
      <c r="E82" s="7">
        <v>30.8</v>
      </c>
      <c r="F82" s="7">
        <v>6.6000000000000005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14</v>
      </c>
      <c r="O82" s="7">
        <v>7</v>
      </c>
      <c r="P82" s="7">
        <v>4.8</v>
      </c>
      <c r="Q82" s="7">
        <v>0</v>
      </c>
      <c r="R82" s="7">
        <v>3.8</v>
      </c>
    </row>
    <row r="83" spans="1:18" ht="15.75" customHeight="1" x14ac:dyDescent="0.2">
      <c r="A83" s="30"/>
      <c r="B83" s="7" t="s">
        <v>34</v>
      </c>
      <c r="C83" s="7">
        <v>3.2</v>
      </c>
      <c r="D83" s="7">
        <v>0</v>
      </c>
      <c r="E83" s="7">
        <v>58</v>
      </c>
      <c r="F83" s="7">
        <v>1</v>
      </c>
      <c r="G83" s="7">
        <v>34.200000000000003</v>
      </c>
      <c r="H83" s="7">
        <v>40.199999999999996</v>
      </c>
      <c r="I83" s="7">
        <v>0.2</v>
      </c>
      <c r="J83" s="7">
        <v>31.200000000000003</v>
      </c>
      <c r="K83" s="7">
        <v>15.8</v>
      </c>
      <c r="L83" s="7">
        <v>32</v>
      </c>
      <c r="M83" s="7">
        <v>0</v>
      </c>
      <c r="N83" s="7">
        <v>18.2</v>
      </c>
      <c r="O83" s="7">
        <v>2.4</v>
      </c>
      <c r="P83" s="7">
        <v>12.8</v>
      </c>
      <c r="Q83" s="7">
        <v>2</v>
      </c>
      <c r="R83" s="7">
        <v>0.6</v>
      </c>
    </row>
    <row r="84" spans="1:18" ht="15.75" customHeight="1" x14ac:dyDescent="0.2">
      <c r="A84" s="30"/>
      <c r="B84" s="7" t="s">
        <v>35</v>
      </c>
      <c r="C84" s="7">
        <v>0</v>
      </c>
      <c r="D84" s="7">
        <v>3.8</v>
      </c>
      <c r="E84" s="7">
        <v>44.400000000000006</v>
      </c>
      <c r="F84" s="7">
        <v>4</v>
      </c>
      <c r="G84" s="7">
        <v>6.2</v>
      </c>
      <c r="H84" s="7">
        <v>0</v>
      </c>
      <c r="I84" s="7">
        <v>1.7999999999999998</v>
      </c>
      <c r="J84" s="7">
        <v>10.600000000000001</v>
      </c>
      <c r="K84" s="7">
        <v>0</v>
      </c>
      <c r="L84" s="7">
        <v>24.4</v>
      </c>
      <c r="M84" s="7">
        <v>0.2</v>
      </c>
      <c r="N84" s="7">
        <v>13.600000000000001</v>
      </c>
      <c r="O84" s="7">
        <v>18.600000000000001</v>
      </c>
      <c r="P84" s="7">
        <v>6.6000000000000005</v>
      </c>
      <c r="Q84" s="7">
        <v>8.8000000000000007</v>
      </c>
      <c r="R84" s="7">
        <v>0</v>
      </c>
    </row>
    <row r="85" spans="1:18" ht="15.75" customHeight="1" x14ac:dyDescent="0.2">
      <c r="A85" s="30"/>
      <c r="B85" s="7" t="s">
        <v>36</v>
      </c>
      <c r="C85" s="7">
        <v>40</v>
      </c>
      <c r="D85" s="7">
        <v>28.2</v>
      </c>
      <c r="E85" s="7">
        <v>0</v>
      </c>
      <c r="F85" s="7">
        <v>18.799999999999997</v>
      </c>
      <c r="G85" s="7">
        <v>0</v>
      </c>
      <c r="H85" s="7">
        <v>0</v>
      </c>
      <c r="I85" s="7">
        <v>0</v>
      </c>
      <c r="J85" s="7">
        <v>3.4000000000000004</v>
      </c>
      <c r="K85" s="7">
        <v>1</v>
      </c>
      <c r="L85" s="7">
        <v>0</v>
      </c>
      <c r="M85" s="7">
        <v>0</v>
      </c>
      <c r="N85" s="7">
        <v>6.6000000000000005</v>
      </c>
      <c r="O85" s="7">
        <v>0</v>
      </c>
      <c r="P85" s="7">
        <v>0</v>
      </c>
      <c r="Q85" s="7">
        <v>14.6</v>
      </c>
      <c r="R85" s="7">
        <v>37.400000000000006</v>
      </c>
    </row>
    <row r="86" spans="1:18" ht="15.75" customHeight="1" x14ac:dyDescent="0.2">
      <c r="A86" s="30"/>
      <c r="B86" s="7" t="s">
        <v>37</v>
      </c>
      <c r="C86" s="7">
        <v>1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8.1999999999999993</v>
      </c>
      <c r="N86" s="7">
        <v>28</v>
      </c>
      <c r="O86" s="7">
        <v>3.4000000000000004</v>
      </c>
      <c r="P86" s="7">
        <v>5.4</v>
      </c>
      <c r="Q86" s="7">
        <v>1.7999999999999998</v>
      </c>
      <c r="R86" s="7">
        <v>1.2</v>
      </c>
    </row>
    <row r="87" spans="1:18" ht="15.75" customHeight="1" x14ac:dyDescent="0.2">
      <c r="A87" s="30"/>
      <c r="B87" s="7" t="s">
        <v>39</v>
      </c>
      <c r="C87" s="7">
        <f t="shared" ref="C87:R87" si="35">(C80-C3)*20</f>
        <v>128</v>
      </c>
      <c r="D87" s="7">
        <f t="shared" si="35"/>
        <v>160</v>
      </c>
      <c r="E87" s="7">
        <f t="shared" si="35"/>
        <v>0</v>
      </c>
      <c r="F87" s="7">
        <f t="shared" si="35"/>
        <v>-232</v>
      </c>
      <c r="G87" s="7">
        <f t="shared" si="35"/>
        <v>0</v>
      </c>
      <c r="H87" s="7">
        <f t="shared" si="35"/>
        <v>0</v>
      </c>
      <c r="I87" s="7">
        <f t="shared" si="35"/>
        <v>-268</v>
      </c>
      <c r="J87" s="7">
        <f t="shared" si="35"/>
        <v>0</v>
      </c>
      <c r="K87" s="7">
        <f t="shared" si="35"/>
        <v>0</v>
      </c>
      <c r="L87" s="7">
        <f t="shared" si="35"/>
        <v>0</v>
      </c>
      <c r="M87" s="7">
        <f t="shared" si="35"/>
        <v>76.000000000000014</v>
      </c>
      <c r="N87" s="7">
        <f t="shared" si="35"/>
        <v>108</v>
      </c>
      <c r="O87" s="7">
        <f t="shared" si="35"/>
        <v>-244</v>
      </c>
      <c r="P87" s="7">
        <f t="shared" si="35"/>
        <v>0</v>
      </c>
      <c r="Q87" s="7">
        <f t="shared" si="35"/>
        <v>-100</v>
      </c>
      <c r="R87" s="7">
        <f t="shared" si="35"/>
        <v>0</v>
      </c>
    </row>
    <row r="88" spans="1:18" ht="15.75" customHeight="1" x14ac:dyDescent="0.2">
      <c r="A88" s="30"/>
      <c r="B88" s="7" t="s">
        <v>40</v>
      </c>
      <c r="C88" s="7">
        <f t="shared" ref="C88:R88" si="36">(C81-C4)*20</f>
        <v>0</v>
      </c>
      <c r="D88" s="7">
        <f t="shared" si="36"/>
        <v>0</v>
      </c>
      <c r="E88" s="7">
        <f t="shared" si="36"/>
        <v>-24</v>
      </c>
      <c r="F88" s="7">
        <f t="shared" si="36"/>
        <v>440</v>
      </c>
      <c r="G88" s="7">
        <f t="shared" si="36"/>
        <v>-1056</v>
      </c>
      <c r="H88" s="7">
        <f t="shared" si="36"/>
        <v>-1356</v>
      </c>
      <c r="I88" s="7">
        <f t="shared" si="36"/>
        <v>-52</v>
      </c>
      <c r="J88" s="7">
        <f t="shared" si="36"/>
        <v>-588</v>
      </c>
      <c r="K88" s="7">
        <f t="shared" si="36"/>
        <v>-1084</v>
      </c>
      <c r="L88" s="7">
        <f t="shared" si="36"/>
        <v>-348.00000000000011</v>
      </c>
      <c r="M88" s="7">
        <f t="shared" si="36"/>
        <v>0</v>
      </c>
      <c r="N88" s="7">
        <f t="shared" si="36"/>
        <v>44</v>
      </c>
      <c r="O88" s="7">
        <f t="shared" si="36"/>
        <v>64</v>
      </c>
      <c r="P88" s="7">
        <f t="shared" si="36"/>
        <v>84</v>
      </c>
      <c r="Q88" s="7">
        <f t="shared" si="36"/>
        <v>-187.99999999999997</v>
      </c>
      <c r="R88" s="7">
        <f t="shared" si="36"/>
        <v>424.00000000000006</v>
      </c>
    </row>
    <row r="89" spans="1:18" ht="15.75" customHeight="1" x14ac:dyDescent="0.2">
      <c r="A89" s="30"/>
      <c r="B89" s="7" t="s">
        <v>41</v>
      </c>
      <c r="C89" s="7">
        <f t="shared" ref="C89:R89" si="37">(C82-C5)*20</f>
        <v>-239.99999999999986</v>
      </c>
      <c r="D89" s="7">
        <f t="shared" si="37"/>
        <v>124</v>
      </c>
      <c r="E89" s="7">
        <f t="shared" si="37"/>
        <v>516</v>
      </c>
      <c r="F89" s="7">
        <f t="shared" si="37"/>
        <v>-19.999999999999982</v>
      </c>
      <c r="G89" s="7">
        <f t="shared" si="37"/>
        <v>-20</v>
      </c>
      <c r="H89" s="7">
        <f t="shared" si="37"/>
        <v>-196</v>
      </c>
      <c r="I89" s="7">
        <f t="shared" si="37"/>
        <v>0</v>
      </c>
      <c r="J89" s="7">
        <f t="shared" si="37"/>
        <v>0</v>
      </c>
      <c r="K89" s="7">
        <f t="shared" si="37"/>
        <v>-224.00000000000003</v>
      </c>
      <c r="L89" s="7">
        <f t="shared" si="37"/>
        <v>-320</v>
      </c>
      <c r="M89" s="7">
        <f t="shared" si="37"/>
        <v>-144</v>
      </c>
      <c r="N89" s="7">
        <f t="shared" si="37"/>
        <v>112</v>
      </c>
      <c r="O89" s="7">
        <f t="shared" si="37"/>
        <v>-740</v>
      </c>
      <c r="P89" s="7">
        <f t="shared" si="37"/>
        <v>96</v>
      </c>
      <c r="Q89" s="7">
        <f t="shared" si="37"/>
        <v>-76</v>
      </c>
      <c r="R89" s="7">
        <f t="shared" si="37"/>
        <v>-36.000000000000014</v>
      </c>
    </row>
    <row r="90" spans="1:18" ht="15.75" customHeight="1" x14ac:dyDescent="0.2">
      <c r="A90" s="30"/>
      <c r="B90" s="7" t="s">
        <v>42</v>
      </c>
      <c r="C90" s="7">
        <f t="shared" ref="C90:R90" si="38">(C83-C6)*20</f>
        <v>64</v>
      </c>
      <c r="D90" s="7">
        <f t="shared" si="38"/>
        <v>0</v>
      </c>
      <c r="E90" s="7">
        <f t="shared" si="38"/>
        <v>844</v>
      </c>
      <c r="F90" s="7">
        <f t="shared" si="38"/>
        <v>20</v>
      </c>
      <c r="G90" s="7">
        <f t="shared" si="38"/>
        <v>448.00000000000011</v>
      </c>
      <c r="H90" s="7">
        <f t="shared" si="38"/>
        <v>235.99999999999994</v>
      </c>
      <c r="I90" s="7">
        <f t="shared" si="38"/>
        <v>-256</v>
      </c>
      <c r="J90" s="7">
        <f t="shared" si="38"/>
        <v>552</v>
      </c>
      <c r="K90" s="7">
        <f t="shared" si="38"/>
        <v>212.00000000000003</v>
      </c>
      <c r="L90" s="7">
        <f t="shared" si="38"/>
        <v>640</v>
      </c>
      <c r="M90" s="7">
        <f t="shared" si="38"/>
        <v>-200</v>
      </c>
      <c r="N90" s="7">
        <f t="shared" si="38"/>
        <v>364</v>
      </c>
      <c r="O90" s="7">
        <f t="shared" si="38"/>
        <v>48</v>
      </c>
      <c r="P90" s="7">
        <f t="shared" si="38"/>
        <v>256</v>
      </c>
      <c r="Q90" s="7">
        <f t="shared" si="38"/>
        <v>40</v>
      </c>
      <c r="R90" s="7">
        <f t="shared" si="38"/>
        <v>12</v>
      </c>
    </row>
    <row r="91" spans="1:18" ht="15.75" customHeight="1" x14ac:dyDescent="0.2">
      <c r="A91" s="30"/>
      <c r="B91" s="7" t="s">
        <v>43</v>
      </c>
      <c r="C91" s="7">
        <f t="shared" ref="C91:R91" si="39">(C84-C7)*20</f>
        <v>0</v>
      </c>
      <c r="D91" s="7">
        <f t="shared" si="39"/>
        <v>76</v>
      </c>
      <c r="E91" s="7">
        <f t="shared" si="39"/>
        <v>380.00000000000011</v>
      </c>
      <c r="F91" s="7">
        <f t="shared" si="39"/>
        <v>-176</v>
      </c>
      <c r="G91" s="7">
        <f t="shared" si="39"/>
        <v>124</v>
      </c>
      <c r="H91" s="7">
        <f t="shared" si="39"/>
        <v>-184.00000000000003</v>
      </c>
      <c r="I91" s="7">
        <f t="shared" si="39"/>
        <v>36</v>
      </c>
      <c r="J91" s="7">
        <f t="shared" si="39"/>
        <v>212.00000000000003</v>
      </c>
      <c r="K91" s="7">
        <f t="shared" si="39"/>
        <v>0</v>
      </c>
      <c r="L91" s="7">
        <f t="shared" si="39"/>
        <v>488</v>
      </c>
      <c r="M91" s="7">
        <f t="shared" si="39"/>
        <v>-12.000000000000002</v>
      </c>
      <c r="N91" s="7">
        <f t="shared" si="39"/>
        <v>-207.99999999999997</v>
      </c>
      <c r="O91" s="7">
        <f t="shared" si="39"/>
        <v>236</v>
      </c>
      <c r="P91" s="7">
        <f t="shared" si="39"/>
        <v>-211.99999999999994</v>
      </c>
      <c r="Q91" s="7">
        <f t="shared" si="39"/>
        <v>176</v>
      </c>
      <c r="R91" s="7">
        <f t="shared" si="39"/>
        <v>0</v>
      </c>
    </row>
    <row r="92" spans="1:18" ht="15.75" customHeight="1" x14ac:dyDescent="0.2">
      <c r="A92" s="30"/>
      <c r="B92" s="7" t="s">
        <v>44</v>
      </c>
      <c r="C92" s="7">
        <f t="shared" ref="C92:R92" si="40">(C85-C8)*20</f>
        <v>-88.000000000000114</v>
      </c>
      <c r="D92" s="7">
        <f t="shared" si="40"/>
        <v>-411.99999999999994</v>
      </c>
      <c r="E92" s="7">
        <f t="shared" si="40"/>
        <v>0</v>
      </c>
      <c r="F92" s="7">
        <f t="shared" si="40"/>
        <v>-948.00000000000011</v>
      </c>
      <c r="G92" s="7">
        <f t="shared" si="40"/>
        <v>0</v>
      </c>
      <c r="H92" s="7">
        <f t="shared" si="40"/>
        <v>0</v>
      </c>
      <c r="I92" s="7">
        <f t="shared" si="40"/>
        <v>0</v>
      </c>
      <c r="J92" s="7">
        <f t="shared" si="40"/>
        <v>68</v>
      </c>
      <c r="K92" s="7">
        <f t="shared" si="40"/>
        <v>16</v>
      </c>
      <c r="L92" s="7">
        <f t="shared" si="40"/>
        <v>0</v>
      </c>
      <c r="M92" s="7">
        <f t="shared" si="40"/>
        <v>0</v>
      </c>
      <c r="N92" s="7">
        <f t="shared" si="40"/>
        <v>132</v>
      </c>
      <c r="O92" s="7">
        <f t="shared" si="40"/>
        <v>-44</v>
      </c>
      <c r="P92" s="7">
        <f t="shared" si="40"/>
        <v>0</v>
      </c>
      <c r="Q92" s="7">
        <f t="shared" si="40"/>
        <v>292</v>
      </c>
      <c r="R92" s="7">
        <f t="shared" si="40"/>
        <v>748.00000000000011</v>
      </c>
    </row>
    <row r="93" spans="1:18" ht="15.75" customHeight="1" x14ac:dyDescent="0.2">
      <c r="A93" s="30"/>
      <c r="B93" s="7" t="s">
        <v>46</v>
      </c>
      <c r="C93" s="7">
        <f t="shared" ref="C93:R93" si="41">(C86-C9)*20</f>
        <v>-500</v>
      </c>
      <c r="D93" s="7">
        <f t="shared" si="41"/>
        <v>-16</v>
      </c>
      <c r="E93" s="7">
        <f t="shared" si="41"/>
        <v>0</v>
      </c>
      <c r="F93" s="7">
        <f t="shared" si="41"/>
        <v>-372</v>
      </c>
      <c r="G93" s="7">
        <f t="shared" si="41"/>
        <v>0</v>
      </c>
      <c r="H93" s="7">
        <f t="shared" si="41"/>
        <v>-12</v>
      </c>
      <c r="I93" s="7">
        <f t="shared" si="41"/>
        <v>0</v>
      </c>
      <c r="J93" s="7">
        <f t="shared" si="41"/>
        <v>0</v>
      </c>
      <c r="K93" s="7">
        <f t="shared" si="41"/>
        <v>0</v>
      </c>
      <c r="L93" s="7">
        <f t="shared" si="41"/>
        <v>0</v>
      </c>
      <c r="M93" s="7">
        <f t="shared" si="41"/>
        <v>-20.000000000000036</v>
      </c>
      <c r="N93" s="7">
        <f t="shared" si="41"/>
        <v>280</v>
      </c>
      <c r="O93" s="7">
        <f t="shared" si="41"/>
        <v>-324.00000000000006</v>
      </c>
      <c r="P93" s="7">
        <f t="shared" si="41"/>
        <v>40</v>
      </c>
      <c r="Q93" s="7">
        <f t="shared" si="41"/>
        <v>36</v>
      </c>
      <c r="R93" s="7">
        <f t="shared" si="41"/>
        <v>24</v>
      </c>
    </row>
    <row r="94" spans="1:18" ht="15.75" customHeight="1" x14ac:dyDescent="0.2">
      <c r="A94" s="29" t="s">
        <v>51</v>
      </c>
      <c r="B94" s="7" t="s">
        <v>31</v>
      </c>
      <c r="C94" s="7">
        <v>0</v>
      </c>
      <c r="D94" s="7">
        <v>6.6000000000000005</v>
      </c>
      <c r="E94" s="7">
        <v>14.2</v>
      </c>
      <c r="F94" s="7">
        <v>0</v>
      </c>
      <c r="G94" s="7">
        <v>19.600000000000001</v>
      </c>
      <c r="H94" s="7">
        <v>15.2</v>
      </c>
      <c r="I94" s="7">
        <v>0</v>
      </c>
      <c r="J94" s="7">
        <v>28</v>
      </c>
      <c r="K94" s="7">
        <v>0.4</v>
      </c>
      <c r="L94" s="7">
        <v>34.799999999999997</v>
      </c>
      <c r="M94" s="7">
        <v>0</v>
      </c>
      <c r="N94" s="7">
        <v>22.799999999999997</v>
      </c>
      <c r="O94" s="7">
        <v>0</v>
      </c>
      <c r="P94" s="7">
        <v>0</v>
      </c>
      <c r="Q94" s="7">
        <v>0</v>
      </c>
      <c r="R94" s="7">
        <v>26.6</v>
      </c>
    </row>
    <row r="95" spans="1:18" ht="15.75" customHeight="1" x14ac:dyDescent="0.2">
      <c r="A95" s="30"/>
      <c r="B95" s="7" t="s">
        <v>32</v>
      </c>
      <c r="C95" s="7">
        <v>0</v>
      </c>
      <c r="D95" s="7">
        <v>0</v>
      </c>
      <c r="E95" s="7">
        <v>0</v>
      </c>
      <c r="F95" s="7">
        <v>1.2</v>
      </c>
      <c r="G95" s="7">
        <v>49.6</v>
      </c>
      <c r="H95" s="7">
        <v>38.4</v>
      </c>
      <c r="I95" s="7">
        <v>0</v>
      </c>
      <c r="J95" s="7">
        <v>8</v>
      </c>
      <c r="K95" s="7">
        <v>20.6</v>
      </c>
      <c r="L95" s="7">
        <v>37.799999999999997</v>
      </c>
      <c r="M95" s="7">
        <v>26.200000000000003</v>
      </c>
      <c r="N95" s="7">
        <v>18.2</v>
      </c>
      <c r="O95" s="7">
        <v>21.8</v>
      </c>
      <c r="P95" s="7">
        <v>0</v>
      </c>
      <c r="Q95" s="7">
        <v>30</v>
      </c>
      <c r="R95" s="7">
        <v>25.4</v>
      </c>
    </row>
    <row r="96" spans="1:18" ht="15.75" customHeight="1" x14ac:dyDescent="0.2">
      <c r="A96" s="30"/>
      <c r="B96" s="7" t="s">
        <v>33</v>
      </c>
      <c r="C96" s="7">
        <v>0.4</v>
      </c>
      <c r="D96" s="7">
        <v>5.8</v>
      </c>
      <c r="E96" s="7">
        <v>11.6</v>
      </c>
      <c r="F96" s="7">
        <v>0.8</v>
      </c>
      <c r="G96" s="7">
        <v>19.8</v>
      </c>
      <c r="H96" s="7">
        <v>1.2</v>
      </c>
      <c r="I96" s="7">
        <v>0</v>
      </c>
      <c r="J96" s="7">
        <v>26.200000000000003</v>
      </c>
      <c r="K96" s="7">
        <v>10.4</v>
      </c>
      <c r="L96" s="7">
        <v>39.6</v>
      </c>
      <c r="M96" s="7">
        <v>0.4</v>
      </c>
      <c r="N96" s="7">
        <v>0</v>
      </c>
      <c r="O96" s="7">
        <v>1.7999999999999998</v>
      </c>
      <c r="P96" s="7">
        <v>0.2</v>
      </c>
      <c r="Q96" s="7">
        <v>11.200000000000001</v>
      </c>
      <c r="R96" s="7">
        <v>0</v>
      </c>
    </row>
    <row r="97" spans="1:18" ht="15.75" customHeight="1" x14ac:dyDescent="0.2">
      <c r="A97" s="30"/>
      <c r="B97" s="7" t="s">
        <v>34</v>
      </c>
      <c r="C97" s="7">
        <v>8.8000000000000007</v>
      </c>
      <c r="D97" s="7">
        <v>2</v>
      </c>
      <c r="E97" s="7">
        <v>50</v>
      </c>
      <c r="F97" s="7">
        <v>1.6</v>
      </c>
      <c r="G97" s="7">
        <v>22</v>
      </c>
      <c r="H97" s="7">
        <v>28.2</v>
      </c>
      <c r="I97" s="7">
        <v>3.4000000000000004</v>
      </c>
      <c r="J97" s="7">
        <v>20.6</v>
      </c>
      <c r="K97" s="7">
        <v>0</v>
      </c>
      <c r="L97" s="7">
        <v>23.2</v>
      </c>
      <c r="M97" s="7">
        <v>3.2</v>
      </c>
      <c r="N97" s="7">
        <v>7.6</v>
      </c>
      <c r="O97" s="7">
        <v>0</v>
      </c>
      <c r="P97" s="7">
        <v>0</v>
      </c>
      <c r="Q97" s="7">
        <v>6.2</v>
      </c>
      <c r="R97" s="7">
        <v>2.4</v>
      </c>
    </row>
    <row r="98" spans="1:18" ht="15.75" customHeight="1" x14ac:dyDescent="0.2">
      <c r="A98" s="30"/>
      <c r="B98" s="7" t="s">
        <v>35</v>
      </c>
      <c r="C98" s="7">
        <v>0</v>
      </c>
      <c r="D98" s="7">
        <v>0</v>
      </c>
      <c r="E98" s="7">
        <v>32</v>
      </c>
      <c r="F98" s="7">
        <v>0</v>
      </c>
      <c r="G98" s="7">
        <v>21.8</v>
      </c>
      <c r="H98" s="7">
        <v>11.6</v>
      </c>
      <c r="I98" s="7">
        <v>0.8</v>
      </c>
      <c r="J98" s="7">
        <v>21.400000000000002</v>
      </c>
      <c r="K98" s="7">
        <v>0</v>
      </c>
      <c r="L98" s="7">
        <v>28</v>
      </c>
      <c r="M98" s="7">
        <v>8.1999999999999993</v>
      </c>
      <c r="N98" s="7">
        <v>13.799999999999999</v>
      </c>
      <c r="O98" s="7">
        <v>5.8</v>
      </c>
      <c r="P98" s="7">
        <v>0</v>
      </c>
      <c r="Q98" s="7">
        <v>1.4000000000000001</v>
      </c>
      <c r="R98" s="7">
        <v>8.1999999999999993</v>
      </c>
    </row>
    <row r="99" spans="1:18" ht="15.75" customHeight="1" x14ac:dyDescent="0.2">
      <c r="A99" s="30"/>
      <c r="B99" s="7" t="s">
        <v>36</v>
      </c>
      <c r="C99" s="7">
        <v>14.6</v>
      </c>
      <c r="D99" s="7">
        <v>3.5999999999999996</v>
      </c>
      <c r="E99" s="7">
        <v>7.4</v>
      </c>
      <c r="F99" s="7">
        <v>8.1999999999999993</v>
      </c>
      <c r="G99" s="7">
        <v>33.199999999999996</v>
      </c>
      <c r="H99" s="7">
        <v>15.2</v>
      </c>
      <c r="I99" s="7">
        <v>0</v>
      </c>
      <c r="J99" s="7">
        <v>4</v>
      </c>
      <c r="K99" s="7">
        <v>0</v>
      </c>
      <c r="L99" s="7">
        <v>0</v>
      </c>
      <c r="M99" s="7">
        <v>87.8</v>
      </c>
      <c r="N99" s="7">
        <v>0.6</v>
      </c>
      <c r="O99" s="7">
        <v>7.8000000000000007</v>
      </c>
      <c r="P99" s="7">
        <v>0</v>
      </c>
      <c r="Q99" s="7">
        <v>53.8</v>
      </c>
      <c r="R99" s="7">
        <v>0</v>
      </c>
    </row>
    <row r="100" spans="1:18" ht="15.75" customHeight="1" x14ac:dyDescent="0.2">
      <c r="A100" s="30"/>
      <c r="B100" s="7" t="s">
        <v>37</v>
      </c>
      <c r="C100" s="7">
        <v>0</v>
      </c>
      <c r="D100" s="7">
        <v>0</v>
      </c>
      <c r="E100" s="7">
        <v>11.200000000000001</v>
      </c>
      <c r="F100" s="7">
        <v>0</v>
      </c>
      <c r="G100" s="7">
        <v>17.600000000000001</v>
      </c>
      <c r="H100" s="7">
        <v>10.600000000000001</v>
      </c>
      <c r="I100" s="7">
        <v>0</v>
      </c>
      <c r="J100" s="7">
        <v>17</v>
      </c>
      <c r="K100" s="7">
        <v>0</v>
      </c>
      <c r="L100" s="7">
        <v>17.8</v>
      </c>
      <c r="M100" s="7">
        <v>1.4000000000000001</v>
      </c>
      <c r="N100" s="7">
        <v>0.8</v>
      </c>
      <c r="O100" s="7">
        <v>4.2</v>
      </c>
      <c r="P100" s="7">
        <v>0</v>
      </c>
      <c r="Q100" s="7">
        <v>7.1999999999999993</v>
      </c>
      <c r="R100" s="7">
        <v>1</v>
      </c>
    </row>
    <row r="101" spans="1:18" ht="15.75" customHeight="1" x14ac:dyDescent="0.2">
      <c r="A101" s="30"/>
      <c r="B101" s="7" t="s">
        <v>39</v>
      </c>
      <c r="C101" s="7">
        <f t="shared" ref="C101:R101" si="42">(C94-C3)*20</f>
        <v>0</v>
      </c>
      <c r="D101" s="7">
        <f t="shared" si="42"/>
        <v>132</v>
      </c>
      <c r="E101" s="7">
        <f t="shared" si="42"/>
        <v>284</v>
      </c>
      <c r="F101" s="7">
        <f t="shared" si="42"/>
        <v>-232</v>
      </c>
      <c r="G101" s="7">
        <f t="shared" si="42"/>
        <v>392</v>
      </c>
      <c r="H101" s="7">
        <f t="shared" si="42"/>
        <v>304</v>
      </c>
      <c r="I101" s="7">
        <f t="shared" si="42"/>
        <v>-268</v>
      </c>
      <c r="J101" s="7">
        <f t="shared" si="42"/>
        <v>560</v>
      </c>
      <c r="K101" s="7">
        <f t="shared" si="42"/>
        <v>8</v>
      </c>
      <c r="L101" s="7">
        <f t="shared" si="42"/>
        <v>696</v>
      </c>
      <c r="M101" s="7">
        <f t="shared" si="42"/>
        <v>-108</v>
      </c>
      <c r="N101" s="7">
        <f t="shared" si="42"/>
        <v>455.99999999999994</v>
      </c>
      <c r="O101" s="7">
        <f t="shared" si="42"/>
        <v>-244</v>
      </c>
      <c r="P101" s="7">
        <f t="shared" si="42"/>
        <v>0</v>
      </c>
      <c r="Q101" s="7">
        <f t="shared" si="42"/>
        <v>-100</v>
      </c>
      <c r="R101" s="7">
        <f t="shared" si="42"/>
        <v>532</v>
      </c>
    </row>
    <row r="102" spans="1:18" ht="15.75" customHeight="1" x14ac:dyDescent="0.2">
      <c r="A102" s="30"/>
      <c r="B102" s="7" t="s">
        <v>40</v>
      </c>
      <c r="C102" s="7">
        <f t="shared" ref="C102:R102" si="43">(C95-C4)*20</f>
        <v>0</v>
      </c>
      <c r="D102" s="7">
        <f t="shared" si="43"/>
        <v>0</v>
      </c>
      <c r="E102" s="7">
        <f t="shared" si="43"/>
        <v>-24</v>
      </c>
      <c r="F102" s="7">
        <f t="shared" si="43"/>
        <v>24</v>
      </c>
      <c r="G102" s="7">
        <f t="shared" si="43"/>
        <v>-240</v>
      </c>
      <c r="H102" s="7">
        <f t="shared" si="43"/>
        <v>-588</v>
      </c>
      <c r="I102" s="7">
        <f t="shared" si="43"/>
        <v>-52</v>
      </c>
      <c r="J102" s="7">
        <f t="shared" si="43"/>
        <v>-608</v>
      </c>
      <c r="K102" s="7">
        <f t="shared" si="43"/>
        <v>-860</v>
      </c>
      <c r="L102" s="7">
        <f t="shared" si="43"/>
        <v>131.99999999999989</v>
      </c>
      <c r="M102" s="7">
        <f t="shared" si="43"/>
        <v>524</v>
      </c>
      <c r="N102" s="7">
        <f t="shared" si="43"/>
        <v>364</v>
      </c>
      <c r="O102" s="7">
        <f t="shared" si="43"/>
        <v>376</v>
      </c>
      <c r="P102" s="7">
        <f t="shared" si="43"/>
        <v>0</v>
      </c>
      <c r="Q102" s="7">
        <f t="shared" si="43"/>
        <v>-292</v>
      </c>
      <c r="R102" s="7">
        <f t="shared" si="43"/>
        <v>508</v>
      </c>
    </row>
    <row r="103" spans="1:18" ht="15.75" customHeight="1" x14ac:dyDescent="0.2">
      <c r="A103" s="30"/>
      <c r="B103" s="7" t="s">
        <v>41</v>
      </c>
      <c r="C103" s="7">
        <f t="shared" ref="C103:R103" si="44">(C96-C5)*20</f>
        <v>-743.99999999999989</v>
      </c>
      <c r="D103" s="7">
        <f t="shared" si="44"/>
        <v>116</v>
      </c>
      <c r="E103" s="7">
        <f t="shared" si="44"/>
        <v>132</v>
      </c>
      <c r="F103" s="7">
        <f t="shared" si="44"/>
        <v>-136</v>
      </c>
      <c r="G103" s="7">
        <f t="shared" si="44"/>
        <v>376</v>
      </c>
      <c r="H103" s="7">
        <f t="shared" si="44"/>
        <v>-172.00000000000003</v>
      </c>
      <c r="I103" s="7">
        <f t="shared" si="44"/>
        <v>0</v>
      </c>
      <c r="J103" s="7">
        <f t="shared" si="44"/>
        <v>524</v>
      </c>
      <c r="K103" s="7">
        <f t="shared" si="44"/>
        <v>-16.000000000000014</v>
      </c>
      <c r="L103" s="7">
        <f t="shared" si="44"/>
        <v>472</v>
      </c>
      <c r="M103" s="7">
        <f t="shared" si="44"/>
        <v>-135.99999999999997</v>
      </c>
      <c r="N103" s="7">
        <f t="shared" si="44"/>
        <v>-168</v>
      </c>
      <c r="O103" s="7">
        <f t="shared" si="44"/>
        <v>-844</v>
      </c>
      <c r="P103" s="7">
        <f t="shared" si="44"/>
        <v>4</v>
      </c>
      <c r="Q103" s="7">
        <f t="shared" si="44"/>
        <v>148.00000000000003</v>
      </c>
      <c r="R103" s="7">
        <f t="shared" si="44"/>
        <v>-112.00000000000001</v>
      </c>
    </row>
    <row r="104" spans="1:18" ht="15.75" customHeight="1" x14ac:dyDescent="0.2">
      <c r="A104" s="30"/>
      <c r="B104" s="7" t="s">
        <v>42</v>
      </c>
      <c r="C104" s="7">
        <f t="shared" ref="C104:R104" si="45">(C97-C6)*20</f>
        <v>176</v>
      </c>
      <c r="D104" s="7">
        <f t="shared" si="45"/>
        <v>40</v>
      </c>
      <c r="E104" s="7">
        <f t="shared" si="45"/>
        <v>684</v>
      </c>
      <c r="F104" s="7">
        <f t="shared" si="45"/>
        <v>32</v>
      </c>
      <c r="G104" s="7">
        <f t="shared" si="45"/>
        <v>204.00000000000003</v>
      </c>
      <c r="H104" s="7">
        <f t="shared" si="45"/>
        <v>-3.9999999999999858</v>
      </c>
      <c r="I104" s="7">
        <f t="shared" si="45"/>
        <v>-192</v>
      </c>
      <c r="J104" s="7">
        <f t="shared" si="45"/>
        <v>340</v>
      </c>
      <c r="K104" s="7">
        <f t="shared" si="45"/>
        <v>-104</v>
      </c>
      <c r="L104" s="7">
        <f t="shared" si="45"/>
        <v>464</v>
      </c>
      <c r="M104" s="7">
        <f t="shared" si="45"/>
        <v>-136</v>
      </c>
      <c r="N104" s="7">
        <f t="shared" si="45"/>
        <v>152</v>
      </c>
      <c r="O104" s="7">
        <f t="shared" si="45"/>
        <v>0</v>
      </c>
      <c r="P104" s="7">
        <f t="shared" si="45"/>
        <v>0</v>
      </c>
      <c r="Q104" s="7">
        <f t="shared" si="45"/>
        <v>124</v>
      </c>
      <c r="R104" s="7">
        <f t="shared" si="45"/>
        <v>48</v>
      </c>
    </row>
    <row r="105" spans="1:18" ht="15.75" customHeight="1" x14ac:dyDescent="0.2">
      <c r="A105" s="30"/>
      <c r="B105" s="7" t="s">
        <v>43</v>
      </c>
      <c r="C105" s="7">
        <f t="shared" ref="C105:R105" si="46">(C98-C7)*20</f>
        <v>0</v>
      </c>
      <c r="D105" s="7">
        <f t="shared" si="46"/>
        <v>0</v>
      </c>
      <c r="E105" s="7">
        <f t="shared" si="46"/>
        <v>132.00000000000003</v>
      </c>
      <c r="F105" s="7">
        <f t="shared" si="46"/>
        <v>-256</v>
      </c>
      <c r="G105" s="7">
        <f t="shared" si="46"/>
        <v>436</v>
      </c>
      <c r="H105" s="7">
        <f t="shared" si="46"/>
        <v>47.999999999999972</v>
      </c>
      <c r="I105" s="7">
        <f t="shared" si="46"/>
        <v>16</v>
      </c>
      <c r="J105" s="7">
        <f t="shared" si="46"/>
        <v>428.00000000000006</v>
      </c>
      <c r="K105" s="7">
        <f t="shared" si="46"/>
        <v>0</v>
      </c>
      <c r="L105" s="7">
        <f t="shared" si="46"/>
        <v>560</v>
      </c>
      <c r="M105" s="7">
        <f t="shared" si="46"/>
        <v>148</v>
      </c>
      <c r="N105" s="7">
        <f t="shared" si="46"/>
        <v>-204.00000000000003</v>
      </c>
      <c r="O105" s="7">
        <f t="shared" si="46"/>
        <v>-20.000000000000018</v>
      </c>
      <c r="P105" s="7">
        <f t="shared" si="46"/>
        <v>-344</v>
      </c>
      <c r="Q105" s="7">
        <f t="shared" si="46"/>
        <v>28.000000000000004</v>
      </c>
      <c r="R105" s="7">
        <f t="shared" si="46"/>
        <v>164</v>
      </c>
    </row>
    <row r="106" spans="1:18" ht="15.75" customHeight="1" x14ac:dyDescent="0.2">
      <c r="A106" s="30"/>
      <c r="B106" s="7" t="s">
        <v>44</v>
      </c>
      <c r="C106" s="7">
        <f t="shared" ref="C106:R106" si="47">(C99-C8)*20</f>
        <v>-596.00000000000011</v>
      </c>
      <c r="D106" s="7">
        <f t="shared" si="47"/>
        <v>-903.99999999999989</v>
      </c>
      <c r="E106" s="7">
        <f t="shared" si="47"/>
        <v>148</v>
      </c>
      <c r="F106" s="7">
        <f t="shared" si="47"/>
        <v>-1160</v>
      </c>
      <c r="G106" s="7">
        <f t="shared" si="47"/>
        <v>663.99999999999989</v>
      </c>
      <c r="H106" s="7">
        <f t="shared" si="47"/>
        <v>304</v>
      </c>
      <c r="I106" s="7">
        <f t="shared" si="47"/>
        <v>0</v>
      </c>
      <c r="J106" s="7">
        <f t="shared" si="47"/>
        <v>80</v>
      </c>
      <c r="K106" s="7">
        <f t="shared" si="47"/>
        <v>-4</v>
      </c>
      <c r="L106" s="7">
        <f t="shared" si="47"/>
        <v>0</v>
      </c>
      <c r="M106" s="7">
        <f t="shared" si="47"/>
        <v>1756</v>
      </c>
      <c r="N106" s="7">
        <f t="shared" si="47"/>
        <v>12</v>
      </c>
      <c r="O106" s="7">
        <f t="shared" si="47"/>
        <v>112.00000000000001</v>
      </c>
      <c r="P106" s="7">
        <f t="shared" si="47"/>
        <v>0</v>
      </c>
      <c r="Q106" s="7">
        <f t="shared" si="47"/>
        <v>1076</v>
      </c>
      <c r="R106" s="7">
        <f t="shared" si="47"/>
        <v>0</v>
      </c>
    </row>
    <row r="107" spans="1:18" ht="15.75" customHeight="1" x14ac:dyDescent="0.2">
      <c r="A107" s="30"/>
      <c r="B107" s="7" t="s">
        <v>46</v>
      </c>
      <c r="C107" s="7">
        <f t="shared" ref="C107:R107" si="48">(C100-C9)*20</f>
        <v>-520</v>
      </c>
      <c r="D107" s="7">
        <f t="shared" si="48"/>
        <v>-16</v>
      </c>
      <c r="E107" s="7">
        <f t="shared" si="48"/>
        <v>224.00000000000003</v>
      </c>
      <c r="F107" s="7">
        <f t="shared" si="48"/>
        <v>-372</v>
      </c>
      <c r="G107" s="7">
        <f t="shared" si="48"/>
        <v>352</v>
      </c>
      <c r="H107" s="7">
        <f t="shared" si="48"/>
        <v>200.00000000000003</v>
      </c>
      <c r="I107" s="7">
        <f t="shared" si="48"/>
        <v>0</v>
      </c>
      <c r="J107" s="7">
        <f t="shared" si="48"/>
        <v>340</v>
      </c>
      <c r="K107" s="7">
        <f t="shared" si="48"/>
        <v>0</v>
      </c>
      <c r="L107" s="7">
        <f t="shared" si="48"/>
        <v>356</v>
      </c>
      <c r="M107" s="7">
        <f t="shared" si="48"/>
        <v>-156</v>
      </c>
      <c r="N107" s="7">
        <f t="shared" si="48"/>
        <v>-264</v>
      </c>
      <c r="O107" s="7">
        <f t="shared" si="48"/>
        <v>-308.00000000000006</v>
      </c>
      <c r="P107" s="7">
        <f t="shared" si="48"/>
        <v>-68</v>
      </c>
      <c r="Q107" s="7">
        <f t="shared" si="48"/>
        <v>144</v>
      </c>
      <c r="R107" s="7">
        <f t="shared" si="48"/>
        <v>20</v>
      </c>
    </row>
    <row r="108" spans="1:18" ht="15.75" customHeight="1" x14ac:dyDescent="0.2">
      <c r="A108" s="29" t="s">
        <v>52</v>
      </c>
      <c r="B108" s="7" t="s">
        <v>31</v>
      </c>
      <c r="C108" s="7">
        <v>0.4</v>
      </c>
      <c r="D108" s="7">
        <v>0</v>
      </c>
      <c r="E108" s="7">
        <v>0</v>
      </c>
      <c r="F108" s="7">
        <v>0</v>
      </c>
      <c r="G108" s="7">
        <v>9</v>
      </c>
      <c r="H108" s="7">
        <v>15.4</v>
      </c>
      <c r="I108" s="7">
        <v>0</v>
      </c>
      <c r="J108" s="7">
        <v>5.2</v>
      </c>
      <c r="K108" s="7">
        <v>7.1999999999999993</v>
      </c>
      <c r="L108" s="7">
        <v>1.4000000000000001</v>
      </c>
      <c r="M108" s="7">
        <v>0</v>
      </c>
      <c r="N108" s="7">
        <v>0</v>
      </c>
      <c r="O108" s="7">
        <v>2.8000000000000003</v>
      </c>
      <c r="P108" s="7">
        <v>0</v>
      </c>
      <c r="Q108" s="7">
        <v>4</v>
      </c>
      <c r="R108" s="7">
        <v>1.7999999999999998</v>
      </c>
    </row>
    <row r="109" spans="1:18" ht="15.75" customHeight="1" x14ac:dyDescent="0.2">
      <c r="A109" s="30"/>
      <c r="B109" s="7" t="s">
        <v>32</v>
      </c>
      <c r="C109" s="7">
        <v>0</v>
      </c>
      <c r="D109" s="7">
        <v>0</v>
      </c>
      <c r="E109" s="7">
        <v>0</v>
      </c>
      <c r="F109" s="7">
        <v>0</v>
      </c>
      <c r="G109" s="7">
        <v>52</v>
      </c>
      <c r="H109" s="7">
        <v>50.199999999999996</v>
      </c>
      <c r="I109" s="7">
        <v>0</v>
      </c>
      <c r="J109" s="7">
        <v>27</v>
      </c>
      <c r="K109" s="7">
        <v>51.6</v>
      </c>
      <c r="L109" s="7">
        <v>17.600000000000001</v>
      </c>
      <c r="M109" s="7">
        <v>22</v>
      </c>
      <c r="N109" s="7">
        <v>84.2</v>
      </c>
      <c r="O109" s="7">
        <v>0</v>
      </c>
      <c r="P109" s="7">
        <v>36.4</v>
      </c>
      <c r="Q109" s="7">
        <v>0</v>
      </c>
      <c r="R109" s="7">
        <v>2.8000000000000003</v>
      </c>
    </row>
    <row r="110" spans="1:18" ht="15.75" customHeight="1" x14ac:dyDescent="0.2">
      <c r="A110" s="30"/>
      <c r="B110" s="7" t="s">
        <v>33</v>
      </c>
      <c r="C110" s="7">
        <v>0.4</v>
      </c>
      <c r="D110" s="7">
        <v>2.4</v>
      </c>
      <c r="E110" s="7">
        <v>5.6000000000000005</v>
      </c>
      <c r="F110" s="7">
        <v>7.4</v>
      </c>
      <c r="G110" s="7">
        <v>5.2</v>
      </c>
      <c r="H110" s="7">
        <v>0</v>
      </c>
      <c r="I110" s="7">
        <v>0.2</v>
      </c>
      <c r="J110" s="7">
        <v>2.4</v>
      </c>
      <c r="K110" s="7">
        <v>3.8</v>
      </c>
      <c r="L110" s="7">
        <v>0.4</v>
      </c>
      <c r="M110" s="7">
        <v>0</v>
      </c>
      <c r="N110" s="7">
        <v>6.4</v>
      </c>
      <c r="O110" s="7">
        <v>1.6</v>
      </c>
      <c r="P110" s="7">
        <v>0</v>
      </c>
      <c r="Q110" s="7">
        <v>3.2</v>
      </c>
      <c r="R110" s="7">
        <v>1</v>
      </c>
    </row>
    <row r="111" spans="1:18" ht="15.75" customHeight="1" x14ac:dyDescent="0.2">
      <c r="A111" s="30"/>
      <c r="B111" s="7" t="s">
        <v>34</v>
      </c>
      <c r="C111" s="7">
        <v>24</v>
      </c>
      <c r="D111" s="7">
        <v>0</v>
      </c>
      <c r="E111" s="7">
        <v>25</v>
      </c>
      <c r="F111" s="7">
        <v>10.4</v>
      </c>
      <c r="G111" s="7">
        <v>32.200000000000003</v>
      </c>
      <c r="H111" s="7">
        <v>86.4</v>
      </c>
      <c r="I111" s="7">
        <v>40</v>
      </c>
      <c r="J111" s="7">
        <v>35</v>
      </c>
      <c r="K111" s="7">
        <v>0</v>
      </c>
      <c r="L111" s="7">
        <v>0</v>
      </c>
      <c r="M111" s="7">
        <v>50.8</v>
      </c>
      <c r="N111" s="7">
        <v>46.8</v>
      </c>
      <c r="O111" s="7">
        <v>18</v>
      </c>
      <c r="P111" s="7">
        <v>0</v>
      </c>
      <c r="Q111" s="7">
        <v>13.600000000000001</v>
      </c>
      <c r="R111" s="7">
        <v>4.8</v>
      </c>
    </row>
    <row r="112" spans="1:18" ht="15.75" customHeight="1" x14ac:dyDescent="0.2">
      <c r="A112" s="30"/>
      <c r="B112" s="7" t="s">
        <v>35</v>
      </c>
      <c r="C112" s="7">
        <v>0</v>
      </c>
      <c r="D112" s="7">
        <v>0</v>
      </c>
      <c r="E112" s="7">
        <v>36.800000000000004</v>
      </c>
      <c r="F112" s="7">
        <v>1.2</v>
      </c>
      <c r="G112" s="7">
        <v>14.399999999999999</v>
      </c>
      <c r="H112" s="7">
        <v>23.599999999999998</v>
      </c>
      <c r="I112" s="7">
        <v>1.2</v>
      </c>
      <c r="J112" s="7">
        <v>16.599999999999998</v>
      </c>
      <c r="K112" s="7">
        <v>10.600000000000001</v>
      </c>
      <c r="L112" s="7">
        <v>9.3999999999999986</v>
      </c>
      <c r="M112" s="7">
        <v>0</v>
      </c>
      <c r="N112" s="7">
        <v>11</v>
      </c>
      <c r="O112" s="7">
        <v>0</v>
      </c>
      <c r="P112" s="7">
        <v>1.7999999999999998</v>
      </c>
      <c r="Q112" s="7">
        <v>1.2</v>
      </c>
      <c r="R112" s="7">
        <v>5.8</v>
      </c>
    </row>
    <row r="113" spans="1:18" ht="15.75" customHeight="1" x14ac:dyDescent="0.2">
      <c r="A113" s="30"/>
      <c r="B113" s="7" t="s">
        <v>36</v>
      </c>
      <c r="C113" s="7">
        <v>65.400000000000006</v>
      </c>
      <c r="D113" s="7">
        <v>25.2</v>
      </c>
      <c r="E113" s="7">
        <v>0</v>
      </c>
      <c r="F113" s="7">
        <v>21.8</v>
      </c>
      <c r="G113" s="7">
        <v>0.6</v>
      </c>
      <c r="H113" s="7">
        <v>0</v>
      </c>
      <c r="I113" s="7">
        <v>0</v>
      </c>
      <c r="J113" s="7">
        <v>3.4000000000000004</v>
      </c>
      <c r="K113" s="7">
        <v>16.599999999999998</v>
      </c>
      <c r="L113" s="7">
        <v>9.2000000000000011</v>
      </c>
      <c r="M113" s="7">
        <v>5.4</v>
      </c>
      <c r="N113" s="7">
        <v>7.6</v>
      </c>
      <c r="O113" s="7">
        <v>1.7999999999999998</v>
      </c>
      <c r="P113" s="7">
        <v>0</v>
      </c>
      <c r="Q113" s="7">
        <v>6</v>
      </c>
      <c r="R113" s="7">
        <v>10.4</v>
      </c>
    </row>
    <row r="114" spans="1:18" ht="15.75" customHeight="1" x14ac:dyDescent="0.2">
      <c r="A114" s="30"/>
      <c r="B114" s="7" t="s">
        <v>37</v>
      </c>
      <c r="C114" s="7">
        <v>3</v>
      </c>
      <c r="D114" s="7">
        <v>0</v>
      </c>
      <c r="E114" s="7">
        <v>1.6</v>
      </c>
      <c r="F114" s="7">
        <v>0</v>
      </c>
      <c r="G114" s="7">
        <v>7.4</v>
      </c>
      <c r="H114" s="7">
        <v>8.6</v>
      </c>
      <c r="I114" s="7">
        <v>0</v>
      </c>
      <c r="J114" s="7">
        <v>14.2</v>
      </c>
      <c r="K114" s="7">
        <v>10.600000000000001</v>
      </c>
      <c r="L114" s="7">
        <v>2.6</v>
      </c>
      <c r="M114" s="7">
        <v>25.4</v>
      </c>
      <c r="N114" s="7">
        <v>47</v>
      </c>
      <c r="O114" s="7">
        <v>3.4000000000000004</v>
      </c>
      <c r="P114" s="7">
        <v>15.8</v>
      </c>
      <c r="Q114" s="7">
        <v>0</v>
      </c>
      <c r="R114" s="7">
        <v>8.1999999999999993</v>
      </c>
    </row>
    <row r="115" spans="1:18" ht="15.75" customHeight="1" x14ac:dyDescent="0.2">
      <c r="A115" s="30"/>
      <c r="B115" s="7" t="s">
        <v>39</v>
      </c>
      <c r="C115" s="7">
        <f t="shared" ref="C115:R115" si="49">(C108-C3)*20</f>
        <v>8</v>
      </c>
      <c r="D115" s="7">
        <f t="shared" si="49"/>
        <v>0</v>
      </c>
      <c r="E115" s="7">
        <f t="shared" si="49"/>
        <v>0</v>
      </c>
      <c r="F115" s="7">
        <f t="shared" si="49"/>
        <v>-232</v>
      </c>
      <c r="G115" s="7">
        <f t="shared" si="49"/>
        <v>180</v>
      </c>
      <c r="H115" s="7">
        <f t="shared" si="49"/>
        <v>308</v>
      </c>
      <c r="I115" s="7">
        <f t="shared" si="49"/>
        <v>-268</v>
      </c>
      <c r="J115" s="7">
        <f t="shared" si="49"/>
        <v>104</v>
      </c>
      <c r="K115" s="7">
        <f t="shared" si="49"/>
        <v>144</v>
      </c>
      <c r="L115" s="7">
        <f t="shared" si="49"/>
        <v>28.000000000000004</v>
      </c>
      <c r="M115" s="7">
        <f t="shared" si="49"/>
        <v>-108</v>
      </c>
      <c r="N115" s="7">
        <f t="shared" si="49"/>
        <v>0</v>
      </c>
      <c r="O115" s="7">
        <f t="shared" si="49"/>
        <v>-187.99999999999997</v>
      </c>
      <c r="P115" s="7">
        <f t="shared" si="49"/>
        <v>0</v>
      </c>
      <c r="Q115" s="7">
        <f t="shared" si="49"/>
        <v>-20</v>
      </c>
      <c r="R115" s="7">
        <f t="shared" si="49"/>
        <v>36</v>
      </c>
    </row>
    <row r="116" spans="1:18" ht="15.75" customHeight="1" x14ac:dyDescent="0.2">
      <c r="A116" s="30"/>
      <c r="B116" s="7" t="s">
        <v>40</v>
      </c>
      <c r="C116" s="7">
        <f t="shared" ref="C116:R116" si="50">(C109-C4)*20</f>
        <v>0</v>
      </c>
      <c r="D116" s="7">
        <f t="shared" si="50"/>
        <v>0</v>
      </c>
      <c r="E116" s="7">
        <f t="shared" si="50"/>
        <v>-24</v>
      </c>
      <c r="F116" s="7">
        <f t="shared" si="50"/>
        <v>0</v>
      </c>
      <c r="G116" s="7">
        <f t="shared" si="50"/>
        <v>-192.00000000000003</v>
      </c>
      <c r="H116" s="7">
        <f t="shared" si="50"/>
        <v>-352</v>
      </c>
      <c r="I116" s="7">
        <f t="shared" si="50"/>
        <v>-52</v>
      </c>
      <c r="J116" s="7">
        <f t="shared" si="50"/>
        <v>-227.99999999999997</v>
      </c>
      <c r="K116" s="7">
        <f t="shared" si="50"/>
        <v>-240</v>
      </c>
      <c r="L116" s="7">
        <f t="shared" si="50"/>
        <v>-272</v>
      </c>
      <c r="M116" s="7">
        <f t="shared" si="50"/>
        <v>440</v>
      </c>
      <c r="N116" s="7">
        <f t="shared" si="50"/>
        <v>1684</v>
      </c>
      <c r="O116" s="7">
        <f t="shared" si="50"/>
        <v>-60</v>
      </c>
      <c r="P116" s="7">
        <f t="shared" si="50"/>
        <v>728</v>
      </c>
      <c r="Q116" s="7">
        <f t="shared" si="50"/>
        <v>-892</v>
      </c>
      <c r="R116" s="7">
        <f t="shared" si="50"/>
        <v>56.000000000000007</v>
      </c>
    </row>
    <row r="117" spans="1:18" ht="15.75" customHeight="1" x14ac:dyDescent="0.2">
      <c r="A117" s="30"/>
      <c r="B117" s="7" t="s">
        <v>41</v>
      </c>
      <c r="C117" s="7">
        <f t="shared" ref="C117:R117" si="51">(C110-C5)*20</f>
        <v>-743.99999999999989</v>
      </c>
      <c r="D117" s="7">
        <f t="shared" si="51"/>
        <v>48</v>
      </c>
      <c r="E117" s="7">
        <f t="shared" si="51"/>
        <v>12.000000000000011</v>
      </c>
      <c r="F117" s="7">
        <f t="shared" si="51"/>
        <v>-3.9999999999999858</v>
      </c>
      <c r="G117" s="7">
        <f t="shared" si="51"/>
        <v>84</v>
      </c>
      <c r="H117" s="7">
        <f t="shared" si="51"/>
        <v>-196</v>
      </c>
      <c r="I117" s="7">
        <f t="shared" si="51"/>
        <v>4</v>
      </c>
      <c r="J117" s="7">
        <f t="shared" si="51"/>
        <v>48</v>
      </c>
      <c r="K117" s="7">
        <f t="shared" si="51"/>
        <v>-148.00000000000003</v>
      </c>
      <c r="L117" s="7">
        <f t="shared" si="51"/>
        <v>-312</v>
      </c>
      <c r="M117" s="7">
        <f t="shared" si="51"/>
        <v>-144</v>
      </c>
      <c r="N117" s="7">
        <f t="shared" si="51"/>
        <v>-40</v>
      </c>
      <c r="O117" s="7">
        <f t="shared" si="51"/>
        <v>-848</v>
      </c>
      <c r="P117" s="7">
        <f t="shared" si="51"/>
        <v>0</v>
      </c>
      <c r="Q117" s="7">
        <f t="shared" si="51"/>
        <v>-11.999999999999993</v>
      </c>
      <c r="R117" s="7">
        <f t="shared" si="51"/>
        <v>-92.000000000000014</v>
      </c>
    </row>
    <row r="118" spans="1:18" ht="15.75" customHeight="1" x14ac:dyDescent="0.2">
      <c r="A118" s="30"/>
      <c r="B118" s="7" t="s">
        <v>42</v>
      </c>
      <c r="C118" s="7">
        <f t="shared" ref="C118:R118" si="52">(C111-C6)*20</f>
        <v>480</v>
      </c>
      <c r="D118" s="7">
        <f t="shared" si="52"/>
        <v>0</v>
      </c>
      <c r="E118" s="7">
        <f t="shared" si="52"/>
        <v>184</v>
      </c>
      <c r="F118" s="7">
        <f t="shared" si="52"/>
        <v>208</v>
      </c>
      <c r="G118" s="7">
        <f t="shared" si="52"/>
        <v>408.00000000000011</v>
      </c>
      <c r="H118" s="7">
        <f t="shared" si="52"/>
        <v>1160.0000000000002</v>
      </c>
      <c r="I118" s="7">
        <f t="shared" si="52"/>
        <v>540</v>
      </c>
      <c r="J118" s="7">
        <f t="shared" si="52"/>
        <v>628</v>
      </c>
      <c r="K118" s="7">
        <f t="shared" si="52"/>
        <v>-104</v>
      </c>
      <c r="L118" s="7">
        <f t="shared" si="52"/>
        <v>0</v>
      </c>
      <c r="M118" s="7">
        <f t="shared" si="52"/>
        <v>816</v>
      </c>
      <c r="N118" s="7">
        <f t="shared" si="52"/>
        <v>936</v>
      </c>
      <c r="O118" s="7">
        <f t="shared" si="52"/>
        <v>360</v>
      </c>
      <c r="P118" s="7">
        <f t="shared" si="52"/>
        <v>0</v>
      </c>
      <c r="Q118" s="7">
        <f t="shared" si="52"/>
        <v>272</v>
      </c>
      <c r="R118" s="7">
        <f t="shared" si="52"/>
        <v>96</v>
      </c>
    </row>
    <row r="119" spans="1:18" ht="15.75" customHeight="1" x14ac:dyDescent="0.2">
      <c r="A119" s="30"/>
      <c r="B119" s="7" t="s">
        <v>43</v>
      </c>
      <c r="C119" s="7">
        <f t="shared" ref="C119:R119" si="53">(C112-C7)*20</f>
        <v>0</v>
      </c>
      <c r="D119" s="7">
        <f t="shared" si="53"/>
        <v>0</v>
      </c>
      <c r="E119" s="7">
        <f t="shared" si="53"/>
        <v>228.00000000000011</v>
      </c>
      <c r="F119" s="7">
        <f t="shared" si="53"/>
        <v>-232.00000000000003</v>
      </c>
      <c r="G119" s="7">
        <f t="shared" si="53"/>
        <v>288</v>
      </c>
      <c r="H119" s="7">
        <f t="shared" si="53"/>
        <v>287.99999999999994</v>
      </c>
      <c r="I119" s="7">
        <f t="shared" si="53"/>
        <v>24</v>
      </c>
      <c r="J119" s="7">
        <f t="shared" si="53"/>
        <v>331.99999999999994</v>
      </c>
      <c r="K119" s="7">
        <f t="shared" si="53"/>
        <v>212.00000000000003</v>
      </c>
      <c r="L119" s="7">
        <f t="shared" si="53"/>
        <v>187.99999999999997</v>
      </c>
      <c r="M119" s="7">
        <f t="shared" si="53"/>
        <v>-16</v>
      </c>
      <c r="N119" s="7">
        <f t="shared" si="53"/>
        <v>-260</v>
      </c>
      <c r="O119" s="7">
        <f t="shared" si="53"/>
        <v>-136</v>
      </c>
      <c r="P119" s="7">
        <f t="shared" si="53"/>
        <v>-308</v>
      </c>
      <c r="Q119" s="7">
        <f t="shared" si="53"/>
        <v>24</v>
      </c>
      <c r="R119" s="7">
        <f t="shared" si="53"/>
        <v>116</v>
      </c>
    </row>
    <row r="120" spans="1:18" ht="15.75" customHeight="1" x14ac:dyDescent="0.2">
      <c r="A120" s="30"/>
      <c r="B120" s="7" t="s">
        <v>44</v>
      </c>
      <c r="C120" s="7">
        <f t="shared" ref="C120:R120" si="54">(C113-C8)*20</f>
        <v>420</v>
      </c>
      <c r="D120" s="7">
        <f t="shared" si="54"/>
        <v>-471.99999999999994</v>
      </c>
      <c r="E120" s="7">
        <f t="shared" si="54"/>
        <v>0</v>
      </c>
      <c r="F120" s="7">
        <f t="shared" si="54"/>
        <v>-888.00000000000011</v>
      </c>
      <c r="G120" s="7">
        <f t="shared" si="54"/>
        <v>12</v>
      </c>
      <c r="H120" s="7">
        <f t="shared" si="54"/>
        <v>0</v>
      </c>
      <c r="I120" s="7">
        <f t="shared" si="54"/>
        <v>0</v>
      </c>
      <c r="J120" s="7">
        <f t="shared" si="54"/>
        <v>68</v>
      </c>
      <c r="K120" s="7">
        <f t="shared" si="54"/>
        <v>328</v>
      </c>
      <c r="L120" s="7">
        <f t="shared" si="54"/>
        <v>184.00000000000003</v>
      </c>
      <c r="M120" s="7">
        <f t="shared" si="54"/>
        <v>108</v>
      </c>
      <c r="N120" s="7">
        <f t="shared" si="54"/>
        <v>152</v>
      </c>
      <c r="O120" s="7">
        <f t="shared" si="54"/>
        <v>-8.0000000000000071</v>
      </c>
      <c r="P120" s="7">
        <f t="shared" si="54"/>
        <v>0</v>
      </c>
      <c r="Q120" s="7">
        <f t="shared" si="54"/>
        <v>120</v>
      </c>
      <c r="R120" s="7">
        <f t="shared" si="54"/>
        <v>208</v>
      </c>
    </row>
    <row r="121" spans="1:18" ht="15.75" customHeight="1" x14ac:dyDescent="0.2">
      <c r="A121" s="30"/>
      <c r="B121" s="7" t="s">
        <v>46</v>
      </c>
      <c r="C121" s="7">
        <f t="shared" ref="C121:R121" si="55">(C114-C9)*20</f>
        <v>-460</v>
      </c>
      <c r="D121" s="7">
        <f t="shared" si="55"/>
        <v>-16</v>
      </c>
      <c r="E121" s="7">
        <f t="shared" si="55"/>
        <v>32</v>
      </c>
      <c r="F121" s="7">
        <f t="shared" si="55"/>
        <v>-372</v>
      </c>
      <c r="G121" s="7">
        <f t="shared" si="55"/>
        <v>148</v>
      </c>
      <c r="H121" s="7">
        <f t="shared" si="55"/>
        <v>160</v>
      </c>
      <c r="I121" s="7">
        <f t="shared" si="55"/>
        <v>0</v>
      </c>
      <c r="J121" s="7">
        <f t="shared" si="55"/>
        <v>284</v>
      </c>
      <c r="K121" s="7">
        <f t="shared" si="55"/>
        <v>212.00000000000003</v>
      </c>
      <c r="L121" s="7">
        <f t="shared" si="55"/>
        <v>52</v>
      </c>
      <c r="M121" s="7">
        <f t="shared" si="55"/>
        <v>323.99999999999989</v>
      </c>
      <c r="N121" s="7">
        <f t="shared" si="55"/>
        <v>660</v>
      </c>
      <c r="O121" s="7">
        <f t="shared" si="55"/>
        <v>-324.00000000000006</v>
      </c>
      <c r="P121" s="7">
        <f t="shared" si="55"/>
        <v>248</v>
      </c>
      <c r="Q121" s="7">
        <f t="shared" si="55"/>
        <v>0</v>
      </c>
      <c r="R121" s="7">
        <f t="shared" si="55"/>
        <v>164</v>
      </c>
    </row>
    <row r="122" spans="1:18" ht="15.75" customHeight="1" x14ac:dyDescent="0.2">
      <c r="A122" s="29" t="s">
        <v>53</v>
      </c>
      <c r="B122" s="7" t="s">
        <v>31</v>
      </c>
      <c r="C122" s="7">
        <v>0</v>
      </c>
      <c r="D122" s="7">
        <v>0.8</v>
      </c>
      <c r="E122" s="7">
        <v>19</v>
      </c>
      <c r="F122" s="7">
        <v>0</v>
      </c>
      <c r="G122" s="7">
        <v>0.8</v>
      </c>
      <c r="H122" s="7">
        <v>0</v>
      </c>
      <c r="I122" s="7">
        <v>0</v>
      </c>
      <c r="J122" s="7">
        <v>16.200000000000003</v>
      </c>
      <c r="K122" s="7">
        <v>12.4</v>
      </c>
      <c r="L122" s="7">
        <v>0</v>
      </c>
      <c r="M122" s="7">
        <v>0</v>
      </c>
      <c r="N122" s="7">
        <v>3.5999999999999996</v>
      </c>
      <c r="O122" s="7">
        <v>0</v>
      </c>
      <c r="P122" s="7">
        <v>0</v>
      </c>
      <c r="Q122" s="7">
        <v>8.6</v>
      </c>
      <c r="R122" s="7">
        <v>0</v>
      </c>
    </row>
    <row r="123" spans="1:18" ht="15.75" customHeight="1" x14ac:dyDescent="0.2">
      <c r="A123" s="30"/>
      <c r="B123" s="7" t="s">
        <v>32</v>
      </c>
      <c r="C123" s="7">
        <v>0</v>
      </c>
      <c r="D123" s="7">
        <v>0</v>
      </c>
      <c r="E123" s="7">
        <v>20.8</v>
      </c>
      <c r="F123" s="7">
        <v>0</v>
      </c>
      <c r="G123" s="7">
        <v>43.6</v>
      </c>
      <c r="H123" s="7">
        <v>47.199999999999996</v>
      </c>
      <c r="I123" s="7">
        <v>12</v>
      </c>
      <c r="J123" s="7">
        <v>23.799999999999997</v>
      </c>
      <c r="K123" s="7">
        <v>44.6</v>
      </c>
      <c r="L123" s="7">
        <v>28</v>
      </c>
      <c r="M123" s="7">
        <v>0.6</v>
      </c>
      <c r="N123" s="7">
        <v>4.4000000000000004</v>
      </c>
      <c r="O123" s="7">
        <v>8.4</v>
      </c>
      <c r="P123" s="7">
        <v>25.8</v>
      </c>
      <c r="Q123" s="7">
        <v>0</v>
      </c>
      <c r="R123" s="7">
        <v>2.4</v>
      </c>
    </row>
    <row r="124" spans="1:18" ht="15.75" customHeight="1" x14ac:dyDescent="0.2">
      <c r="A124" s="30"/>
      <c r="B124" s="7" t="s">
        <v>33</v>
      </c>
      <c r="C124" s="7">
        <v>28</v>
      </c>
      <c r="D124" s="7">
        <v>12</v>
      </c>
      <c r="E124" s="7">
        <v>13.600000000000001</v>
      </c>
      <c r="F124" s="7">
        <v>5.4</v>
      </c>
      <c r="G124" s="7">
        <v>0</v>
      </c>
      <c r="H124" s="7">
        <v>1.2</v>
      </c>
      <c r="I124" s="7">
        <v>0</v>
      </c>
      <c r="J124" s="7">
        <v>16.8</v>
      </c>
      <c r="K124" s="7">
        <v>19.399999999999999</v>
      </c>
      <c r="L124" s="7">
        <v>6.2</v>
      </c>
      <c r="M124" s="7">
        <v>2</v>
      </c>
      <c r="N124" s="7">
        <v>0.4</v>
      </c>
      <c r="O124" s="7">
        <v>0</v>
      </c>
      <c r="P124" s="7">
        <v>0</v>
      </c>
      <c r="Q124" s="7">
        <v>0.4</v>
      </c>
      <c r="R124" s="7">
        <v>7.4</v>
      </c>
    </row>
    <row r="125" spans="1:18" ht="15.75" customHeight="1" x14ac:dyDescent="0.2">
      <c r="A125" s="30"/>
      <c r="B125" s="7" t="s">
        <v>34</v>
      </c>
      <c r="C125" s="7">
        <v>22.200000000000003</v>
      </c>
      <c r="D125" s="7">
        <v>12</v>
      </c>
      <c r="E125" s="7">
        <v>47</v>
      </c>
      <c r="F125" s="7">
        <v>0.8</v>
      </c>
      <c r="G125" s="7">
        <v>22.200000000000003</v>
      </c>
      <c r="H125" s="7">
        <v>15.4</v>
      </c>
      <c r="I125" s="7">
        <v>2.2000000000000002</v>
      </c>
      <c r="J125" s="7">
        <v>25.6</v>
      </c>
      <c r="K125" s="7">
        <v>19.399999999999999</v>
      </c>
      <c r="L125" s="7">
        <v>10.4</v>
      </c>
      <c r="M125" s="7">
        <v>0</v>
      </c>
      <c r="N125" s="7">
        <v>8.4</v>
      </c>
      <c r="O125" s="7">
        <v>8.8000000000000007</v>
      </c>
      <c r="P125" s="7">
        <v>13.600000000000001</v>
      </c>
      <c r="Q125" s="7">
        <v>1.7999999999999998</v>
      </c>
      <c r="R125" s="7">
        <v>7.4</v>
      </c>
    </row>
    <row r="126" spans="1:18" ht="15.75" customHeight="1" x14ac:dyDescent="0.2">
      <c r="A126" s="30"/>
      <c r="B126" s="7" t="s">
        <v>35</v>
      </c>
      <c r="C126" s="7">
        <v>0</v>
      </c>
      <c r="D126" s="7">
        <v>0</v>
      </c>
      <c r="E126" s="7">
        <v>33.199999999999996</v>
      </c>
      <c r="F126" s="7">
        <v>5.6000000000000005</v>
      </c>
      <c r="G126" s="7">
        <v>13.4</v>
      </c>
      <c r="H126" s="7">
        <v>19.2</v>
      </c>
      <c r="I126" s="7">
        <v>5.8</v>
      </c>
      <c r="J126" s="7">
        <v>15.2</v>
      </c>
      <c r="K126" s="7">
        <v>17</v>
      </c>
      <c r="L126" s="7">
        <v>14</v>
      </c>
      <c r="M126" s="7">
        <v>0</v>
      </c>
      <c r="N126" s="7">
        <v>0.4</v>
      </c>
      <c r="O126" s="7">
        <v>0</v>
      </c>
      <c r="P126" s="7">
        <v>0.8</v>
      </c>
      <c r="Q126" s="7">
        <v>0</v>
      </c>
      <c r="R126" s="7">
        <v>1.2</v>
      </c>
    </row>
    <row r="127" spans="1:18" ht="15.75" customHeight="1" x14ac:dyDescent="0.2">
      <c r="A127" s="30"/>
      <c r="B127" s="7" t="s">
        <v>36</v>
      </c>
      <c r="C127" s="7">
        <v>0.2</v>
      </c>
      <c r="D127" s="7">
        <v>0</v>
      </c>
      <c r="E127" s="7">
        <v>23.599999999999998</v>
      </c>
      <c r="F127" s="7">
        <v>4.8</v>
      </c>
      <c r="G127" s="7">
        <v>2</v>
      </c>
      <c r="H127" s="7">
        <v>1.4000000000000001</v>
      </c>
      <c r="I127" s="7">
        <v>5</v>
      </c>
      <c r="J127" s="7">
        <v>22.599999999999998</v>
      </c>
      <c r="K127" s="7">
        <v>10.8</v>
      </c>
      <c r="L127" s="7">
        <v>1.7999999999999998</v>
      </c>
      <c r="M127" s="7">
        <v>3.2</v>
      </c>
      <c r="N127" s="7">
        <v>9.3999999999999986</v>
      </c>
      <c r="O127" s="7">
        <v>0</v>
      </c>
      <c r="P127" s="7">
        <v>0.6</v>
      </c>
      <c r="Q127" s="7">
        <v>5.6000000000000005</v>
      </c>
      <c r="R127" s="7">
        <v>27.200000000000003</v>
      </c>
    </row>
    <row r="128" spans="1:18" ht="15.75" customHeight="1" x14ac:dyDescent="0.2">
      <c r="A128" s="30"/>
      <c r="B128" s="7" t="s">
        <v>37</v>
      </c>
      <c r="C128" s="7">
        <v>18.2</v>
      </c>
      <c r="D128" s="7">
        <v>5</v>
      </c>
      <c r="E128" s="7">
        <v>14.6</v>
      </c>
      <c r="F128" s="7">
        <v>2.6</v>
      </c>
      <c r="G128" s="7">
        <v>0</v>
      </c>
      <c r="H128" s="7">
        <v>4.2</v>
      </c>
      <c r="I128" s="7">
        <v>0</v>
      </c>
      <c r="J128" s="7">
        <v>14</v>
      </c>
      <c r="K128" s="7">
        <v>18.400000000000002</v>
      </c>
      <c r="L128" s="7">
        <v>0</v>
      </c>
      <c r="M128" s="7">
        <v>4.4000000000000004</v>
      </c>
      <c r="N128" s="7">
        <v>3.8</v>
      </c>
      <c r="O128" s="7">
        <v>3.2</v>
      </c>
      <c r="P128" s="7">
        <v>0</v>
      </c>
      <c r="Q128" s="7">
        <v>2.6</v>
      </c>
      <c r="R128" s="7">
        <v>8.4</v>
      </c>
    </row>
    <row r="129" spans="1:18" ht="15.75" customHeight="1" x14ac:dyDescent="0.2">
      <c r="A129" s="30"/>
      <c r="B129" s="7" t="s">
        <v>39</v>
      </c>
      <c r="C129" s="7">
        <f t="shared" ref="C129:R129" si="56">(C122-C3)*20</f>
        <v>0</v>
      </c>
      <c r="D129" s="7">
        <f t="shared" si="56"/>
        <v>16</v>
      </c>
      <c r="E129" s="7">
        <f t="shared" si="56"/>
        <v>380</v>
      </c>
      <c r="F129" s="7">
        <f t="shared" si="56"/>
        <v>-232</v>
      </c>
      <c r="G129" s="7">
        <f t="shared" si="56"/>
        <v>16</v>
      </c>
      <c r="H129" s="7">
        <f t="shared" si="56"/>
        <v>0</v>
      </c>
      <c r="I129" s="7">
        <f t="shared" si="56"/>
        <v>-268</v>
      </c>
      <c r="J129" s="7">
        <f t="shared" si="56"/>
        <v>324.00000000000006</v>
      </c>
      <c r="K129" s="7">
        <f t="shared" si="56"/>
        <v>248</v>
      </c>
      <c r="L129" s="7">
        <f t="shared" si="56"/>
        <v>0</v>
      </c>
      <c r="M129" s="7">
        <f t="shared" si="56"/>
        <v>-108</v>
      </c>
      <c r="N129" s="7">
        <f t="shared" si="56"/>
        <v>72</v>
      </c>
      <c r="O129" s="7">
        <f t="shared" si="56"/>
        <v>-244</v>
      </c>
      <c r="P129" s="7">
        <f t="shared" si="56"/>
        <v>0</v>
      </c>
      <c r="Q129" s="7">
        <f t="shared" si="56"/>
        <v>72</v>
      </c>
      <c r="R129" s="7">
        <f t="shared" si="56"/>
        <v>0</v>
      </c>
    </row>
    <row r="130" spans="1:18" ht="15.75" customHeight="1" x14ac:dyDescent="0.2">
      <c r="A130" s="30"/>
      <c r="B130" s="7" t="s">
        <v>40</v>
      </c>
      <c r="C130" s="7">
        <f t="shared" ref="C130:R130" si="57">(C123-C4)*20</f>
        <v>0</v>
      </c>
      <c r="D130" s="7">
        <f t="shared" si="57"/>
        <v>0</v>
      </c>
      <c r="E130" s="7">
        <f t="shared" si="57"/>
        <v>392</v>
      </c>
      <c r="F130" s="7">
        <f t="shared" si="57"/>
        <v>0</v>
      </c>
      <c r="G130" s="7">
        <f t="shared" si="57"/>
        <v>-360</v>
      </c>
      <c r="H130" s="7">
        <f t="shared" si="57"/>
        <v>-412</v>
      </c>
      <c r="I130" s="7">
        <f t="shared" si="57"/>
        <v>188</v>
      </c>
      <c r="J130" s="7">
        <f t="shared" si="57"/>
        <v>-292</v>
      </c>
      <c r="K130" s="7">
        <f t="shared" si="57"/>
        <v>-380</v>
      </c>
      <c r="L130" s="7">
        <f t="shared" si="57"/>
        <v>-64.000000000000057</v>
      </c>
      <c r="M130" s="7">
        <f t="shared" si="57"/>
        <v>12</v>
      </c>
      <c r="N130" s="7">
        <f t="shared" si="57"/>
        <v>88</v>
      </c>
      <c r="O130" s="7">
        <f t="shared" si="57"/>
        <v>108</v>
      </c>
      <c r="P130" s="7">
        <f t="shared" si="57"/>
        <v>516</v>
      </c>
      <c r="Q130" s="7">
        <f t="shared" si="57"/>
        <v>-892</v>
      </c>
      <c r="R130" s="7">
        <f t="shared" si="57"/>
        <v>48</v>
      </c>
    </row>
    <row r="131" spans="1:18" ht="15.75" customHeight="1" x14ac:dyDescent="0.2">
      <c r="A131" s="30"/>
      <c r="B131" s="7" t="s">
        <v>41</v>
      </c>
      <c r="C131" s="7">
        <f t="shared" ref="C131:R131" si="58">(C124-C5)*20</f>
        <v>-191.99999999999989</v>
      </c>
      <c r="D131" s="7">
        <f t="shared" si="58"/>
        <v>240</v>
      </c>
      <c r="E131" s="7">
        <f t="shared" si="58"/>
        <v>172.00000000000003</v>
      </c>
      <c r="F131" s="7">
        <f t="shared" si="58"/>
        <v>-43.999999999999986</v>
      </c>
      <c r="G131" s="7">
        <f t="shared" si="58"/>
        <v>-20</v>
      </c>
      <c r="H131" s="7">
        <f t="shared" si="58"/>
        <v>-172.00000000000003</v>
      </c>
      <c r="I131" s="7">
        <f t="shared" si="58"/>
        <v>0</v>
      </c>
      <c r="J131" s="7">
        <f t="shared" si="58"/>
        <v>336</v>
      </c>
      <c r="K131" s="7">
        <f t="shared" si="58"/>
        <v>163.99999999999994</v>
      </c>
      <c r="L131" s="7">
        <f t="shared" si="58"/>
        <v>-196</v>
      </c>
      <c r="M131" s="7">
        <f t="shared" si="58"/>
        <v>-103.99999999999999</v>
      </c>
      <c r="N131" s="7">
        <f t="shared" si="58"/>
        <v>-160</v>
      </c>
      <c r="O131" s="7">
        <f t="shared" si="58"/>
        <v>-880</v>
      </c>
      <c r="P131" s="7">
        <f t="shared" si="58"/>
        <v>0</v>
      </c>
      <c r="Q131" s="7">
        <f t="shared" si="58"/>
        <v>-68</v>
      </c>
      <c r="R131" s="7">
        <f t="shared" si="58"/>
        <v>36</v>
      </c>
    </row>
    <row r="132" spans="1:18" ht="15.75" customHeight="1" x14ac:dyDescent="0.2">
      <c r="A132" s="30"/>
      <c r="B132" s="7" t="s">
        <v>42</v>
      </c>
      <c r="C132" s="7">
        <f t="shared" ref="C132:R132" si="59">(C125-C6)*20</f>
        <v>444.00000000000006</v>
      </c>
      <c r="D132" s="7">
        <f t="shared" si="59"/>
        <v>240</v>
      </c>
      <c r="E132" s="7">
        <f t="shared" si="59"/>
        <v>624</v>
      </c>
      <c r="F132" s="7">
        <f t="shared" si="59"/>
        <v>16</v>
      </c>
      <c r="G132" s="7">
        <f t="shared" si="59"/>
        <v>208.00000000000009</v>
      </c>
      <c r="H132" s="7">
        <f t="shared" si="59"/>
        <v>-259.99999999999994</v>
      </c>
      <c r="I132" s="7">
        <f t="shared" si="59"/>
        <v>-216</v>
      </c>
      <c r="J132" s="7">
        <f t="shared" si="59"/>
        <v>440</v>
      </c>
      <c r="K132" s="7">
        <f t="shared" si="59"/>
        <v>284</v>
      </c>
      <c r="L132" s="7">
        <f t="shared" si="59"/>
        <v>208</v>
      </c>
      <c r="M132" s="7">
        <f t="shared" si="59"/>
        <v>-200</v>
      </c>
      <c r="N132" s="7">
        <f t="shared" si="59"/>
        <v>168</v>
      </c>
      <c r="O132" s="7">
        <f t="shared" si="59"/>
        <v>176</v>
      </c>
      <c r="P132" s="7">
        <f t="shared" si="59"/>
        <v>272</v>
      </c>
      <c r="Q132" s="7">
        <f t="shared" si="59"/>
        <v>36</v>
      </c>
      <c r="R132" s="7">
        <f t="shared" si="59"/>
        <v>148</v>
      </c>
    </row>
    <row r="133" spans="1:18" ht="15.75" customHeight="1" x14ac:dyDescent="0.2">
      <c r="A133" s="30"/>
      <c r="B133" s="7" t="s">
        <v>43</v>
      </c>
      <c r="C133" s="7">
        <f t="shared" ref="C133:R133" si="60">(C126-C7)*20</f>
        <v>0</v>
      </c>
      <c r="D133" s="7">
        <f t="shared" si="60"/>
        <v>0</v>
      </c>
      <c r="E133" s="7">
        <f t="shared" si="60"/>
        <v>155.99999999999994</v>
      </c>
      <c r="F133" s="7">
        <f t="shared" si="60"/>
        <v>-144</v>
      </c>
      <c r="G133" s="7">
        <f t="shared" si="60"/>
        <v>268</v>
      </c>
      <c r="H133" s="7">
        <f t="shared" si="60"/>
        <v>199.99999999999997</v>
      </c>
      <c r="I133" s="7">
        <f t="shared" si="60"/>
        <v>116</v>
      </c>
      <c r="J133" s="7">
        <f t="shared" si="60"/>
        <v>304</v>
      </c>
      <c r="K133" s="7">
        <f t="shared" si="60"/>
        <v>340</v>
      </c>
      <c r="L133" s="7">
        <f t="shared" si="60"/>
        <v>280</v>
      </c>
      <c r="M133" s="7">
        <f t="shared" si="60"/>
        <v>-16</v>
      </c>
      <c r="N133" s="7">
        <f t="shared" si="60"/>
        <v>-472</v>
      </c>
      <c r="O133" s="7">
        <f t="shared" si="60"/>
        <v>-136</v>
      </c>
      <c r="P133" s="7">
        <f t="shared" si="60"/>
        <v>-328</v>
      </c>
      <c r="Q133" s="7">
        <f t="shared" si="60"/>
        <v>0</v>
      </c>
      <c r="R133" s="7">
        <f t="shared" si="60"/>
        <v>24</v>
      </c>
    </row>
    <row r="134" spans="1:18" ht="15.75" customHeight="1" x14ac:dyDescent="0.2">
      <c r="A134" s="30"/>
      <c r="B134" s="7" t="s">
        <v>44</v>
      </c>
      <c r="C134" s="7">
        <f t="shared" ref="C134:R134" si="61">(C127-C8)*20</f>
        <v>-884</v>
      </c>
      <c r="D134" s="7">
        <f t="shared" si="61"/>
        <v>-976</v>
      </c>
      <c r="E134" s="7">
        <f t="shared" si="61"/>
        <v>471.99999999999994</v>
      </c>
      <c r="F134" s="7">
        <f t="shared" si="61"/>
        <v>-1228</v>
      </c>
      <c r="G134" s="7">
        <f t="shared" si="61"/>
        <v>40</v>
      </c>
      <c r="H134" s="7">
        <f t="shared" si="61"/>
        <v>28.000000000000004</v>
      </c>
      <c r="I134" s="7">
        <f t="shared" si="61"/>
        <v>100</v>
      </c>
      <c r="J134" s="7">
        <f t="shared" si="61"/>
        <v>451.99999999999994</v>
      </c>
      <c r="K134" s="7">
        <f t="shared" si="61"/>
        <v>212.00000000000003</v>
      </c>
      <c r="L134" s="7">
        <f t="shared" si="61"/>
        <v>36</v>
      </c>
      <c r="M134" s="7">
        <f t="shared" si="61"/>
        <v>64</v>
      </c>
      <c r="N134" s="7">
        <f t="shared" si="61"/>
        <v>187.99999999999997</v>
      </c>
      <c r="O134" s="7">
        <f t="shared" si="61"/>
        <v>-44</v>
      </c>
      <c r="P134" s="7">
        <f t="shared" si="61"/>
        <v>12</v>
      </c>
      <c r="Q134" s="7">
        <f t="shared" si="61"/>
        <v>112.00000000000001</v>
      </c>
      <c r="R134" s="7">
        <f t="shared" si="61"/>
        <v>544</v>
      </c>
    </row>
    <row r="135" spans="1:18" ht="15.75" customHeight="1" x14ac:dyDescent="0.2">
      <c r="A135" s="30"/>
      <c r="B135" s="7" t="s">
        <v>46</v>
      </c>
      <c r="C135" s="7">
        <f t="shared" ref="C135:R135" si="62">(C128-C9)*20</f>
        <v>-156</v>
      </c>
      <c r="D135" s="7">
        <f t="shared" si="62"/>
        <v>84</v>
      </c>
      <c r="E135" s="7">
        <f t="shared" si="62"/>
        <v>292</v>
      </c>
      <c r="F135" s="7">
        <f t="shared" si="62"/>
        <v>-320</v>
      </c>
      <c r="G135" s="7">
        <f t="shared" si="62"/>
        <v>0</v>
      </c>
      <c r="H135" s="7">
        <f t="shared" si="62"/>
        <v>72</v>
      </c>
      <c r="I135" s="7">
        <f t="shared" si="62"/>
        <v>0</v>
      </c>
      <c r="J135" s="7">
        <f t="shared" si="62"/>
        <v>280</v>
      </c>
      <c r="K135" s="7">
        <f t="shared" si="62"/>
        <v>368.00000000000006</v>
      </c>
      <c r="L135" s="7">
        <f t="shared" si="62"/>
        <v>0</v>
      </c>
      <c r="M135" s="7">
        <f t="shared" si="62"/>
        <v>-96.000000000000014</v>
      </c>
      <c r="N135" s="7">
        <f t="shared" si="62"/>
        <v>-204</v>
      </c>
      <c r="O135" s="7">
        <f t="shared" si="62"/>
        <v>-328.00000000000006</v>
      </c>
      <c r="P135" s="7">
        <f t="shared" si="62"/>
        <v>-68</v>
      </c>
      <c r="Q135" s="7">
        <f t="shared" si="62"/>
        <v>52</v>
      </c>
      <c r="R135" s="7">
        <f t="shared" si="62"/>
        <v>168</v>
      </c>
    </row>
    <row r="136" spans="1:18" ht="15.75" customHeight="1" x14ac:dyDescent="0.2">
      <c r="A136" s="29" t="s">
        <v>54</v>
      </c>
      <c r="B136" s="7" t="s">
        <v>31</v>
      </c>
      <c r="C136" s="7">
        <v>0.8</v>
      </c>
      <c r="D136" s="7">
        <v>2</v>
      </c>
      <c r="E136" s="7">
        <v>5.8</v>
      </c>
      <c r="F136" s="7">
        <v>1.4000000000000001</v>
      </c>
      <c r="G136" s="7">
        <v>0</v>
      </c>
      <c r="H136" s="7">
        <v>3.2</v>
      </c>
      <c r="I136" s="7">
        <v>0</v>
      </c>
      <c r="J136" s="7">
        <v>14.399999999999999</v>
      </c>
      <c r="K136" s="7">
        <v>24.8</v>
      </c>
      <c r="L136" s="7">
        <v>11.399999999999999</v>
      </c>
      <c r="M136" s="7">
        <v>2.8000000000000003</v>
      </c>
      <c r="N136" s="7">
        <v>7.1999999999999993</v>
      </c>
      <c r="O136" s="7">
        <v>0</v>
      </c>
      <c r="P136" s="7">
        <v>0</v>
      </c>
      <c r="Q136" s="7">
        <v>8</v>
      </c>
      <c r="R136" s="7">
        <v>6.2</v>
      </c>
    </row>
    <row r="137" spans="1:18" ht="15.75" customHeight="1" x14ac:dyDescent="0.2">
      <c r="A137" s="30"/>
      <c r="B137" s="7" t="s">
        <v>32</v>
      </c>
      <c r="C137" s="7">
        <v>0</v>
      </c>
      <c r="D137" s="7">
        <v>0</v>
      </c>
      <c r="E137" s="7">
        <v>19.600000000000001</v>
      </c>
      <c r="F137" s="7">
        <v>2</v>
      </c>
      <c r="G137" s="7">
        <v>42.599999999999994</v>
      </c>
      <c r="H137" s="7">
        <v>42</v>
      </c>
      <c r="I137" s="7">
        <v>2</v>
      </c>
      <c r="J137" s="7">
        <v>34</v>
      </c>
      <c r="K137" s="7">
        <v>65.199999999999989</v>
      </c>
      <c r="L137" s="7">
        <v>38.799999999999997</v>
      </c>
      <c r="M137" s="7">
        <v>0</v>
      </c>
      <c r="N137" s="7">
        <v>1.6</v>
      </c>
      <c r="O137" s="7">
        <v>0</v>
      </c>
      <c r="P137" s="7">
        <v>10.600000000000001</v>
      </c>
      <c r="Q137" s="7">
        <v>32.200000000000003</v>
      </c>
      <c r="R137" s="7">
        <v>17.2</v>
      </c>
    </row>
    <row r="138" spans="1:18" ht="15.75" customHeight="1" x14ac:dyDescent="0.2">
      <c r="A138" s="30"/>
      <c r="B138" s="7" t="s">
        <v>33</v>
      </c>
      <c r="C138" s="7">
        <v>8.4</v>
      </c>
      <c r="D138" s="7">
        <v>8</v>
      </c>
      <c r="E138" s="7">
        <v>2.8000000000000003</v>
      </c>
      <c r="F138" s="7">
        <v>13.600000000000001</v>
      </c>
      <c r="G138" s="7">
        <v>0</v>
      </c>
      <c r="H138" s="7">
        <v>0</v>
      </c>
      <c r="I138" s="7">
        <v>0</v>
      </c>
      <c r="J138" s="7">
        <v>14.2</v>
      </c>
      <c r="K138" s="7">
        <v>22</v>
      </c>
      <c r="L138" s="7">
        <v>15.8</v>
      </c>
      <c r="M138" s="7">
        <v>0.6</v>
      </c>
      <c r="N138" s="7">
        <v>0</v>
      </c>
      <c r="O138" s="7">
        <v>0.4</v>
      </c>
      <c r="P138" s="7">
        <v>0</v>
      </c>
      <c r="Q138" s="7">
        <v>47</v>
      </c>
      <c r="R138" s="7">
        <v>15.600000000000001</v>
      </c>
    </row>
    <row r="139" spans="1:18" ht="15.75" customHeight="1" x14ac:dyDescent="0.2">
      <c r="A139" s="30"/>
      <c r="B139" s="7" t="s">
        <v>34</v>
      </c>
      <c r="C139" s="7">
        <v>0</v>
      </c>
      <c r="D139" s="7">
        <v>0</v>
      </c>
      <c r="E139" s="7">
        <v>53.6</v>
      </c>
      <c r="F139" s="7">
        <v>1.4000000000000001</v>
      </c>
      <c r="G139" s="7">
        <v>62.400000000000006</v>
      </c>
      <c r="H139" s="7">
        <v>96.4</v>
      </c>
      <c r="I139" s="7">
        <v>3.5999999999999996</v>
      </c>
      <c r="J139" s="7">
        <v>43</v>
      </c>
      <c r="K139" s="7">
        <v>50</v>
      </c>
      <c r="L139" s="7">
        <v>38</v>
      </c>
      <c r="M139" s="7">
        <v>0</v>
      </c>
      <c r="N139" s="7">
        <v>3.4000000000000004</v>
      </c>
      <c r="O139" s="7">
        <v>0</v>
      </c>
      <c r="P139" s="7">
        <v>2.2000000000000002</v>
      </c>
      <c r="Q139" s="7">
        <v>32.400000000000006</v>
      </c>
      <c r="R139" s="7">
        <v>7.8000000000000007</v>
      </c>
    </row>
    <row r="140" spans="1:18" ht="15.75" customHeight="1" x14ac:dyDescent="0.2">
      <c r="A140" s="30"/>
      <c r="B140" s="7" t="s">
        <v>35</v>
      </c>
      <c r="C140" s="7">
        <v>0</v>
      </c>
      <c r="D140" s="7">
        <v>0</v>
      </c>
      <c r="E140" s="7">
        <v>47.800000000000004</v>
      </c>
      <c r="F140" s="7">
        <v>0</v>
      </c>
      <c r="G140" s="7">
        <v>18.400000000000002</v>
      </c>
      <c r="H140" s="7">
        <v>74.800000000000011</v>
      </c>
      <c r="I140" s="7">
        <v>6</v>
      </c>
      <c r="J140" s="7">
        <v>26.6</v>
      </c>
      <c r="K140" s="7">
        <v>24</v>
      </c>
      <c r="L140" s="7">
        <v>18.2</v>
      </c>
      <c r="M140" s="7">
        <v>6.6000000000000005</v>
      </c>
      <c r="N140" s="7">
        <v>2.2000000000000002</v>
      </c>
      <c r="O140" s="7">
        <v>3.5999999999999996</v>
      </c>
      <c r="P140" s="7">
        <v>4.4000000000000004</v>
      </c>
      <c r="Q140" s="7">
        <v>3.5999999999999996</v>
      </c>
      <c r="R140" s="7">
        <v>6.8000000000000007</v>
      </c>
    </row>
    <row r="141" spans="1:18" ht="15.75" customHeight="1" x14ac:dyDescent="0.2">
      <c r="A141" s="30"/>
      <c r="B141" s="7" t="s">
        <v>36</v>
      </c>
      <c r="C141" s="7">
        <v>15</v>
      </c>
      <c r="D141" s="7">
        <v>19.2</v>
      </c>
      <c r="E141" s="7">
        <v>0</v>
      </c>
      <c r="F141" s="7">
        <v>18</v>
      </c>
      <c r="G141" s="7">
        <v>0.6</v>
      </c>
      <c r="H141" s="7">
        <v>5.8</v>
      </c>
      <c r="I141" s="7">
        <v>0</v>
      </c>
      <c r="J141" s="7">
        <v>13.4</v>
      </c>
      <c r="K141" s="7">
        <v>31.6</v>
      </c>
      <c r="L141" s="7">
        <v>18</v>
      </c>
      <c r="M141" s="7">
        <v>0</v>
      </c>
      <c r="N141" s="7">
        <v>8.6</v>
      </c>
      <c r="O141" s="7">
        <v>0</v>
      </c>
      <c r="P141" s="7">
        <v>0</v>
      </c>
      <c r="Q141" s="7">
        <v>5</v>
      </c>
      <c r="R141" s="7">
        <v>8.1999999999999993</v>
      </c>
    </row>
    <row r="142" spans="1:18" ht="15.75" customHeight="1" x14ac:dyDescent="0.2">
      <c r="A142" s="30"/>
      <c r="B142" s="7" t="s">
        <v>37</v>
      </c>
      <c r="C142" s="7">
        <v>0</v>
      </c>
      <c r="D142" s="7">
        <v>0</v>
      </c>
      <c r="E142" s="7">
        <v>0</v>
      </c>
      <c r="F142" s="7">
        <v>5.4</v>
      </c>
      <c r="G142" s="7">
        <v>13</v>
      </c>
      <c r="H142" s="7">
        <v>0</v>
      </c>
      <c r="I142" s="7">
        <v>0</v>
      </c>
      <c r="J142" s="7">
        <v>16.399999999999999</v>
      </c>
      <c r="K142" s="7">
        <v>40.599999999999994</v>
      </c>
      <c r="L142" s="7">
        <v>49.400000000000006</v>
      </c>
      <c r="M142" s="7">
        <v>2.2000000000000002</v>
      </c>
      <c r="N142" s="7">
        <v>45</v>
      </c>
      <c r="O142" s="7">
        <v>10.600000000000001</v>
      </c>
      <c r="P142" s="7">
        <v>5.4</v>
      </c>
      <c r="Q142" s="7">
        <v>2.8000000000000003</v>
      </c>
      <c r="R142" s="7">
        <v>4.2</v>
      </c>
    </row>
    <row r="143" spans="1:18" ht="15.75" customHeight="1" x14ac:dyDescent="0.2">
      <c r="A143" s="30"/>
      <c r="B143" s="7" t="s">
        <v>39</v>
      </c>
      <c r="C143" s="7">
        <f t="shared" ref="C143:R143" si="63">(C136-C3)*20</f>
        <v>16</v>
      </c>
      <c r="D143" s="7">
        <f t="shared" si="63"/>
        <v>40</v>
      </c>
      <c r="E143" s="7">
        <f t="shared" si="63"/>
        <v>116</v>
      </c>
      <c r="F143" s="7">
        <f t="shared" si="63"/>
        <v>-204</v>
      </c>
      <c r="G143" s="7">
        <f t="shared" si="63"/>
        <v>0</v>
      </c>
      <c r="H143" s="7">
        <f t="shared" si="63"/>
        <v>64</v>
      </c>
      <c r="I143" s="7">
        <f t="shared" si="63"/>
        <v>-268</v>
      </c>
      <c r="J143" s="7">
        <f t="shared" si="63"/>
        <v>288</v>
      </c>
      <c r="K143" s="7">
        <f t="shared" si="63"/>
        <v>496</v>
      </c>
      <c r="L143" s="7">
        <f t="shared" si="63"/>
        <v>227.99999999999997</v>
      </c>
      <c r="M143" s="7">
        <f t="shared" si="63"/>
        <v>-52</v>
      </c>
      <c r="N143" s="7">
        <f t="shared" si="63"/>
        <v>144</v>
      </c>
      <c r="O143" s="7">
        <f t="shared" si="63"/>
        <v>-244</v>
      </c>
      <c r="P143" s="7">
        <f t="shared" si="63"/>
        <v>0</v>
      </c>
      <c r="Q143" s="7">
        <f t="shared" si="63"/>
        <v>60</v>
      </c>
      <c r="R143" s="7">
        <f t="shared" si="63"/>
        <v>124</v>
      </c>
    </row>
    <row r="144" spans="1:18" ht="15.75" customHeight="1" x14ac:dyDescent="0.2">
      <c r="A144" s="30"/>
      <c r="B144" s="7" t="s">
        <v>40</v>
      </c>
      <c r="C144" s="7">
        <f t="shared" ref="C144:R144" si="64">(C137-C4)*20</f>
        <v>0</v>
      </c>
      <c r="D144" s="7">
        <f t="shared" si="64"/>
        <v>0</v>
      </c>
      <c r="E144" s="7">
        <f t="shared" si="64"/>
        <v>368.00000000000006</v>
      </c>
      <c r="F144" s="7">
        <f t="shared" si="64"/>
        <v>40</v>
      </c>
      <c r="G144" s="7">
        <f t="shared" si="64"/>
        <v>-380.00000000000011</v>
      </c>
      <c r="H144" s="7">
        <f t="shared" si="64"/>
        <v>-516</v>
      </c>
      <c r="I144" s="7">
        <f t="shared" si="64"/>
        <v>-12.000000000000002</v>
      </c>
      <c r="J144" s="7">
        <f t="shared" si="64"/>
        <v>-87.999999999999972</v>
      </c>
      <c r="K144" s="7">
        <f t="shared" si="64"/>
        <v>31.999999999999744</v>
      </c>
      <c r="L144" s="7">
        <f t="shared" si="64"/>
        <v>151.99999999999989</v>
      </c>
      <c r="M144" s="7">
        <f t="shared" si="64"/>
        <v>0</v>
      </c>
      <c r="N144" s="7">
        <f t="shared" si="64"/>
        <v>32</v>
      </c>
      <c r="O144" s="7">
        <f t="shared" si="64"/>
        <v>-60</v>
      </c>
      <c r="P144" s="7">
        <f t="shared" si="64"/>
        <v>212.00000000000003</v>
      </c>
      <c r="Q144" s="7">
        <f t="shared" si="64"/>
        <v>-247.99999999999997</v>
      </c>
      <c r="R144" s="7">
        <f t="shared" si="64"/>
        <v>344</v>
      </c>
    </row>
    <row r="145" spans="1:18" ht="15.75" customHeight="1" x14ac:dyDescent="0.2">
      <c r="A145" s="30"/>
      <c r="B145" s="7" t="s">
        <v>41</v>
      </c>
      <c r="C145" s="7">
        <f t="shared" ref="C145:R145" si="65">(C138-C5)*20</f>
        <v>-583.99999999999989</v>
      </c>
      <c r="D145" s="7">
        <f t="shared" si="65"/>
        <v>160</v>
      </c>
      <c r="E145" s="7">
        <f t="shared" si="65"/>
        <v>-43.999999999999993</v>
      </c>
      <c r="F145" s="7">
        <f t="shared" si="65"/>
        <v>120.00000000000003</v>
      </c>
      <c r="G145" s="7">
        <f t="shared" si="65"/>
        <v>-20</v>
      </c>
      <c r="H145" s="7">
        <f t="shared" si="65"/>
        <v>-196</v>
      </c>
      <c r="I145" s="7">
        <f t="shared" si="65"/>
        <v>0</v>
      </c>
      <c r="J145" s="7">
        <f t="shared" si="65"/>
        <v>284</v>
      </c>
      <c r="K145" s="7">
        <f t="shared" si="65"/>
        <v>215.99999999999997</v>
      </c>
      <c r="L145" s="7">
        <f t="shared" si="65"/>
        <v>-3.9999999999999858</v>
      </c>
      <c r="M145" s="7">
        <f t="shared" si="65"/>
        <v>-132</v>
      </c>
      <c r="N145" s="7">
        <f t="shared" si="65"/>
        <v>-168</v>
      </c>
      <c r="O145" s="7">
        <f t="shared" si="65"/>
        <v>-872</v>
      </c>
      <c r="P145" s="7">
        <f t="shared" si="65"/>
        <v>0</v>
      </c>
      <c r="Q145" s="7">
        <f t="shared" si="65"/>
        <v>864</v>
      </c>
      <c r="R145" s="7">
        <f t="shared" si="65"/>
        <v>200</v>
      </c>
    </row>
    <row r="146" spans="1:18" ht="15.75" customHeight="1" x14ac:dyDescent="0.2">
      <c r="A146" s="30"/>
      <c r="B146" s="7" t="s">
        <v>42</v>
      </c>
      <c r="C146" s="7">
        <f t="shared" ref="C146:R146" si="66">(C139-C6)*20</f>
        <v>0</v>
      </c>
      <c r="D146" s="7">
        <f t="shared" si="66"/>
        <v>0</v>
      </c>
      <c r="E146" s="7">
        <f t="shared" si="66"/>
        <v>756</v>
      </c>
      <c r="F146" s="7">
        <f t="shared" si="66"/>
        <v>28.000000000000004</v>
      </c>
      <c r="G146" s="7">
        <f t="shared" si="66"/>
        <v>1012.0000000000002</v>
      </c>
      <c r="H146" s="7">
        <f t="shared" si="66"/>
        <v>1360</v>
      </c>
      <c r="I146" s="7">
        <f t="shared" si="66"/>
        <v>-188</v>
      </c>
      <c r="J146" s="7">
        <f t="shared" si="66"/>
        <v>788</v>
      </c>
      <c r="K146" s="7">
        <f t="shared" si="66"/>
        <v>896</v>
      </c>
      <c r="L146" s="7">
        <f t="shared" si="66"/>
        <v>760</v>
      </c>
      <c r="M146" s="7">
        <f t="shared" si="66"/>
        <v>-200</v>
      </c>
      <c r="N146" s="7">
        <f t="shared" si="66"/>
        <v>68</v>
      </c>
      <c r="O146" s="7">
        <f t="shared" si="66"/>
        <v>0</v>
      </c>
      <c r="P146" s="7">
        <f t="shared" si="66"/>
        <v>44</v>
      </c>
      <c r="Q146" s="7">
        <f t="shared" si="66"/>
        <v>648.00000000000011</v>
      </c>
      <c r="R146" s="7">
        <f t="shared" si="66"/>
        <v>156</v>
      </c>
    </row>
    <row r="147" spans="1:18" ht="15.75" customHeight="1" x14ac:dyDescent="0.2">
      <c r="A147" s="30"/>
      <c r="B147" s="7" t="s">
        <v>43</v>
      </c>
      <c r="C147" s="7">
        <f t="shared" ref="C147:R147" si="67">(C140-C7)*20</f>
        <v>0</v>
      </c>
      <c r="D147" s="7">
        <f t="shared" si="67"/>
        <v>0</v>
      </c>
      <c r="E147" s="7">
        <f t="shared" si="67"/>
        <v>448.00000000000011</v>
      </c>
      <c r="F147" s="7">
        <f t="shared" si="67"/>
        <v>-256</v>
      </c>
      <c r="G147" s="7">
        <f t="shared" si="67"/>
        <v>368.00000000000006</v>
      </c>
      <c r="H147" s="7">
        <f t="shared" si="67"/>
        <v>1312.0000000000002</v>
      </c>
      <c r="I147" s="7">
        <f t="shared" si="67"/>
        <v>120</v>
      </c>
      <c r="J147" s="7">
        <f t="shared" si="67"/>
        <v>532</v>
      </c>
      <c r="K147" s="7">
        <f t="shared" si="67"/>
        <v>480</v>
      </c>
      <c r="L147" s="7">
        <f t="shared" si="67"/>
        <v>364</v>
      </c>
      <c r="M147" s="7">
        <f t="shared" si="67"/>
        <v>116.00000000000001</v>
      </c>
      <c r="N147" s="7">
        <f t="shared" si="67"/>
        <v>-436</v>
      </c>
      <c r="O147" s="7">
        <f t="shared" si="67"/>
        <v>-64.000000000000028</v>
      </c>
      <c r="P147" s="7">
        <f t="shared" si="67"/>
        <v>-255.99999999999997</v>
      </c>
      <c r="Q147" s="7">
        <f t="shared" si="67"/>
        <v>72</v>
      </c>
      <c r="R147" s="7">
        <f t="shared" si="67"/>
        <v>136</v>
      </c>
    </row>
    <row r="148" spans="1:18" ht="15.75" customHeight="1" x14ac:dyDescent="0.2">
      <c r="A148" s="30"/>
      <c r="B148" s="7" t="s">
        <v>44</v>
      </c>
      <c r="C148" s="7">
        <f t="shared" ref="C148:R148" si="68">(C141-C8)*20</f>
        <v>-588.00000000000011</v>
      </c>
      <c r="D148" s="7">
        <f t="shared" si="68"/>
        <v>-592</v>
      </c>
      <c r="E148" s="7">
        <f t="shared" si="68"/>
        <v>0</v>
      </c>
      <c r="F148" s="7">
        <f t="shared" si="68"/>
        <v>-964</v>
      </c>
      <c r="G148" s="7">
        <f t="shared" si="68"/>
        <v>12</v>
      </c>
      <c r="H148" s="7">
        <f t="shared" si="68"/>
        <v>116</v>
      </c>
      <c r="I148" s="7">
        <f t="shared" si="68"/>
        <v>0</v>
      </c>
      <c r="J148" s="7">
        <f t="shared" si="68"/>
        <v>268</v>
      </c>
      <c r="K148" s="7">
        <f t="shared" si="68"/>
        <v>628</v>
      </c>
      <c r="L148" s="7">
        <f t="shared" si="68"/>
        <v>360</v>
      </c>
      <c r="M148" s="7">
        <f t="shared" si="68"/>
        <v>0</v>
      </c>
      <c r="N148" s="7">
        <f t="shared" si="68"/>
        <v>172</v>
      </c>
      <c r="O148" s="7">
        <f t="shared" si="68"/>
        <v>-44</v>
      </c>
      <c r="P148" s="7">
        <f t="shared" si="68"/>
        <v>0</v>
      </c>
      <c r="Q148" s="7">
        <f t="shared" si="68"/>
        <v>100</v>
      </c>
      <c r="R148" s="7">
        <f t="shared" si="68"/>
        <v>164</v>
      </c>
    </row>
    <row r="149" spans="1:18" ht="15.75" customHeight="1" x14ac:dyDescent="0.2">
      <c r="A149" s="30"/>
      <c r="B149" s="7" t="s">
        <v>46</v>
      </c>
      <c r="C149" s="7">
        <f t="shared" ref="C149:R149" si="69">(C142-C9)*20</f>
        <v>-520</v>
      </c>
      <c r="D149" s="7">
        <f t="shared" si="69"/>
        <v>-16</v>
      </c>
      <c r="E149" s="7">
        <f t="shared" si="69"/>
        <v>0</v>
      </c>
      <c r="F149" s="7">
        <f t="shared" si="69"/>
        <v>-264</v>
      </c>
      <c r="G149" s="7">
        <f t="shared" si="69"/>
        <v>260</v>
      </c>
      <c r="H149" s="7">
        <f t="shared" si="69"/>
        <v>-12</v>
      </c>
      <c r="I149" s="7">
        <f t="shared" si="69"/>
        <v>0</v>
      </c>
      <c r="J149" s="7">
        <f t="shared" si="69"/>
        <v>328</v>
      </c>
      <c r="K149" s="7">
        <f t="shared" si="69"/>
        <v>811.99999999999989</v>
      </c>
      <c r="L149" s="7">
        <f t="shared" si="69"/>
        <v>988.00000000000011</v>
      </c>
      <c r="M149" s="7">
        <f t="shared" si="69"/>
        <v>-140.00000000000003</v>
      </c>
      <c r="N149" s="7">
        <f t="shared" si="69"/>
        <v>620</v>
      </c>
      <c r="O149" s="7">
        <f t="shared" si="69"/>
        <v>-180</v>
      </c>
      <c r="P149" s="7">
        <f t="shared" si="69"/>
        <v>40</v>
      </c>
      <c r="Q149" s="7">
        <f t="shared" si="69"/>
        <v>56.000000000000007</v>
      </c>
      <c r="R149" s="7">
        <f t="shared" si="69"/>
        <v>84</v>
      </c>
    </row>
    <row r="150" spans="1:18" ht="15.75" customHeight="1" x14ac:dyDescent="0.2">
      <c r="A150" s="29" t="s">
        <v>55</v>
      </c>
      <c r="B150" s="7" t="s">
        <v>31</v>
      </c>
      <c r="C150" s="7">
        <v>0</v>
      </c>
      <c r="D150" s="7">
        <v>0</v>
      </c>
      <c r="E150" s="7">
        <v>9</v>
      </c>
      <c r="F150" s="7">
        <v>4.6000000000000005</v>
      </c>
      <c r="G150" s="7">
        <v>20</v>
      </c>
      <c r="H150" s="7">
        <v>0</v>
      </c>
      <c r="I150" s="7">
        <v>0</v>
      </c>
      <c r="J150" s="7">
        <v>23.4</v>
      </c>
      <c r="K150" s="7">
        <v>16</v>
      </c>
      <c r="L150" s="7">
        <v>25.4</v>
      </c>
      <c r="M150" s="7">
        <v>7.4</v>
      </c>
      <c r="N150" s="7">
        <v>15.600000000000001</v>
      </c>
      <c r="O150" s="7">
        <v>0</v>
      </c>
      <c r="P150" s="7">
        <v>0</v>
      </c>
      <c r="Q150" s="7">
        <v>0</v>
      </c>
      <c r="R150" s="7">
        <v>3</v>
      </c>
    </row>
    <row r="151" spans="1:18" ht="15.75" customHeight="1" x14ac:dyDescent="0.2">
      <c r="A151" s="30"/>
      <c r="B151" s="7" t="s">
        <v>32</v>
      </c>
      <c r="C151" s="7">
        <v>0</v>
      </c>
      <c r="D151" s="7">
        <v>0</v>
      </c>
      <c r="E151" s="7">
        <v>1.2</v>
      </c>
      <c r="F151" s="7">
        <v>0</v>
      </c>
      <c r="G151" s="7">
        <v>50.599999999999994</v>
      </c>
      <c r="H151" s="7">
        <v>39.799999999999997</v>
      </c>
      <c r="I151" s="7">
        <v>0</v>
      </c>
      <c r="J151" s="7">
        <v>19.600000000000001</v>
      </c>
      <c r="K151" s="7">
        <v>49.2</v>
      </c>
      <c r="L151" s="7">
        <v>62.400000000000006</v>
      </c>
      <c r="M151" s="7">
        <v>0</v>
      </c>
      <c r="N151" s="7">
        <v>1.4000000000000001</v>
      </c>
      <c r="O151" s="7">
        <v>0.6</v>
      </c>
      <c r="P151" s="7">
        <v>5.2</v>
      </c>
      <c r="Q151" s="7">
        <v>8.6</v>
      </c>
      <c r="R151" s="7">
        <v>7.6</v>
      </c>
    </row>
    <row r="152" spans="1:18" ht="15.75" customHeight="1" x14ac:dyDescent="0.2">
      <c r="A152" s="30"/>
      <c r="B152" s="7" t="s">
        <v>33</v>
      </c>
      <c r="C152" s="7">
        <v>0</v>
      </c>
      <c r="D152" s="7">
        <v>0.8</v>
      </c>
      <c r="E152" s="7">
        <v>53.4</v>
      </c>
      <c r="F152" s="7">
        <v>1</v>
      </c>
      <c r="G152" s="7">
        <v>46.6</v>
      </c>
      <c r="H152" s="7">
        <v>60.599999999999994</v>
      </c>
      <c r="I152" s="7">
        <v>3.4000000000000004</v>
      </c>
      <c r="J152" s="7">
        <v>38</v>
      </c>
      <c r="K152" s="7">
        <v>27.599999999999998</v>
      </c>
      <c r="L152" s="7">
        <v>30.2</v>
      </c>
      <c r="M152" s="7">
        <v>0</v>
      </c>
      <c r="N152" s="7">
        <v>7.8000000000000007</v>
      </c>
      <c r="O152" s="7">
        <v>0</v>
      </c>
      <c r="P152" s="7">
        <v>0</v>
      </c>
      <c r="Q152" s="7">
        <v>55.8</v>
      </c>
      <c r="R152" s="7">
        <v>9.6</v>
      </c>
    </row>
    <row r="153" spans="1:18" ht="15.75" customHeight="1" x14ac:dyDescent="0.2">
      <c r="A153" s="30"/>
      <c r="B153" s="7" t="s">
        <v>34</v>
      </c>
      <c r="C153" s="7">
        <v>0</v>
      </c>
      <c r="D153" s="7">
        <v>0.8</v>
      </c>
      <c r="E153" s="7">
        <v>41.4</v>
      </c>
      <c r="F153" s="7">
        <v>0.4</v>
      </c>
      <c r="G153" s="7">
        <v>52</v>
      </c>
      <c r="H153" s="7">
        <v>69.599999999999994</v>
      </c>
      <c r="I153" s="7">
        <v>2</v>
      </c>
      <c r="J153" s="7">
        <v>35.4</v>
      </c>
      <c r="K153" s="7">
        <v>21.400000000000002</v>
      </c>
      <c r="L153" s="7">
        <v>39.799999999999997</v>
      </c>
      <c r="M153" s="7">
        <v>0</v>
      </c>
      <c r="N153" s="7">
        <v>4.8</v>
      </c>
      <c r="O153" s="7">
        <v>0</v>
      </c>
      <c r="P153" s="7">
        <v>3.4000000000000004</v>
      </c>
      <c r="Q153" s="7">
        <v>21.8</v>
      </c>
      <c r="R153" s="7">
        <v>0</v>
      </c>
    </row>
    <row r="154" spans="1:18" ht="15.75" customHeight="1" x14ac:dyDescent="0.2">
      <c r="A154" s="30"/>
      <c r="B154" s="7" t="s">
        <v>35</v>
      </c>
      <c r="C154" s="7">
        <v>1</v>
      </c>
      <c r="D154" s="7">
        <v>1.7999999999999998</v>
      </c>
      <c r="E154" s="7">
        <v>51.4</v>
      </c>
      <c r="F154" s="7">
        <v>2.8000000000000003</v>
      </c>
      <c r="G154" s="7">
        <v>41.2</v>
      </c>
      <c r="H154" s="7">
        <v>42.599999999999994</v>
      </c>
      <c r="I154" s="7">
        <v>0</v>
      </c>
      <c r="J154" s="7">
        <v>23.2</v>
      </c>
      <c r="K154" s="7">
        <v>15.2</v>
      </c>
      <c r="L154" s="7">
        <v>53.2</v>
      </c>
      <c r="M154" s="7">
        <v>3.8</v>
      </c>
      <c r="N154" s="7">
        <v>44.6</v>
      </c>
      <c r="O154" s="7">
        <v>0.4</v>
      </c>
      <c r="P154" s="7">
        <v>0.8</v>
      </c>
      <c r="Q154" s="7">
        <v>2.2000000000000002</v>
      </c>
      <c r="R154" s="7">
        <v>3.5999999999999996</v>
      </c>
    </row>
    <row r="155" spans="1:18" ht="15.75" customHeight="1" x14ac:dyDescent="0.2">
      <c r="A155" s="30"/>
      <c r="B155" s="7" t="s">
        <v>36</v>
      </c>
      <c r="C155" s="7">
        <v>54.2</v>
      </c>
      <c r="D155" s="7">
        <v>5.2</v>
      </c>
      <c r="E155" s="7">
        <v>0.4</v>
      </c>
      <c r="F155" s="7">
        <v>3.4000000000000004</v>
      </c>
      <c r="G155" s="7">
        <v>0.4</v>
      </c>
      <c r="H155" s="7">
        <v>4.4000000000000004</v>
      </c>
      <c r="I155" s="7">
        <v>0</v>
      </c>
      <c r="J155" s="7">
        <v>14.399999999999999</v>
      </c>
      <c r="K155" s="7">
        <v>7.8000000000000007</v>
      </c>
      <c r="L155" s="7">
        <v>19.2</v>
      </c>
      <c r="M155" s="7">
        <v>0</v>
      </c>
      <c r="N155" s="7">
        <v>2.4</v>
      </c>
      <c r="O155" s="7">
        <v>0</v>
      </c>
      <c r="P155" s="7">
        <v>0</v>
      </c>
      <c r="Q155" s="7">
        <v>38.6</v>
      </c>
      <c r="R155" s="7">
        <v>31.6</v>
      </c>
    </row>
    <row r="156" spans="1:18" ht="15.75" customHeight="1" x14ac:dyDescent="0.2">
      <c r="A156" s="30"/>
      <c r="B156" s="7" t="s">
        <v>37</v>
      </c>
      <c r="C156" s="7">
        <v>1</v>
      </c>
      <c r="D156" s="7">
        <v>2.2000000000000002</v>
      </c>
      <c r="E156" s="7">
        <v>15.8</v>
      </c>
      <c r="F156" s="7">
        <v>0.2</v>
      </c>
      <c r="G156" s="7">
        <v>22.599999999999998</v>
      </c>
      <c r="H156" s="7">
        <v>24</v>
      </c>
      <c r="I156" s="7">
        <v>0.4</v>
      </c>
      <c r="J156" s="7">
        <v>22.400000000000002</v>
      </c>
      <c r="K156" s="7">
        <v>7.4</v>
      </c>
      <c r="L156" s="7">
        <v>16.599999999999998</v>
      </c>
      <c r="M156" s="7">
        <v>3</v>
      </c>
      <c r="N156" s="7">
        <v>14.8</v>
      </c>
      <c r="O156" s="7">
        <v>0</v>
      </c>
      <c r="P156" s="7">
        <v>0</v>
      </c>
      <c r="Q156" s="7">
        <v>7.1999999999999993</v>
      </c>
      <c r="R156" s="7">
        <v>0</v>
      </c>
    </row>
    <row r="157" spans="1:18" ht="15.75" customHeight="1" x14ac:dyDescent="0.2">
      <c r="A157" s="30"/>
      <c r="B157" s="7" t="s">
        <v>39</v>
      </c>
      <c r="C157" s="7">
        <f t="shared" ref="C157:R157" si="70">(C150-C3)*20</f>
        <v>0</v>
      </c>
      <c r="D157" s="7">
        <f t="shared" si="70"/>
        <v>0</v>
      </c>
      <c r="E157" s="7">
        <f t="shared" si="70"/>
        <v>180</v>
      </c>
      <c r="F157" s="7">
        <f t="shared" si="70"/>
        <v>-139.99999999999997</v>
      </c>
      <c r="G157" s="7">
        <f t="shared" si="70"/>
        <v>400</v>
      </c>
      <c r="H157" s="7">
        <f t="shared" si="70"/>
        <v>0</v>
      </c>
      <c r="I157" s="7">
        <f t="shared" si="70"/>
        <v>-268</v>
      </c>
      <c r="J157" s="7">
        <f t="shared" si="70"/>
        <v>468</v>
      </c>
      <c r="K157" s="7">
        <f t="shared" si="70"/>
        <v>320</v>
      </c>
      <c r="L157" s="7">
        <f t="shared" si="70"/>
        <v>508</v>
      </c>
      <c r="M157" s="7">
        <f t="shared" si="70"/>
        <v>40</v>
      </c>
      <c r="N157" s="7">
        <f t="shared" si="70"/>
        <v>312</v>
      </c>
      <c r="O157" s="7">
        <f t="shared" si="70"/>
        <v>-244</v>
      </c>
      <c r="P157" s="7">
        <f t="shared" si="70"/>
        <v>0</v>
      </c>
      <c r="Q157" s="7">
        <f t="shared" si="70"/>
        <v>-100</v>
      </c>
      <c r="R157" s="7">
        <f t="shared" si="70"/>
        <v>60</v>
      </c>
    </row>
    <row r="158" spans="1:18" ht="15.75" customHeight="1" x14ac:dyDescent="0.2">
      <c r="A158" s="30"/>
      <c r="B158" s="7" t="s">
        <v>40</v>
      </c>
      <c r="C158" s="7">
        <f t="shared" ref="C158:R158" si="71">(C151-C4)*20</f>
        <v>0</v>
      </c>
      <c r="D158" s="7">
        <f t="shared" si="71"/>
        <v>0</v>
      </c>
      <c r="E158" s="7">
        <f t="shared" si="71"/>
        <v>0</v>
      </c>
      <c r="F158" s="7">
        <f t="shared" si="71"/>
        <v>0</v>
      </c>
      <c r="G158" s="7">
        <f t="shared" si="71"/>
        <v>-220.00000000000014</v>
      </c>
      <c r="H158" s="7">
        <f t="shared" si="71"/>
        <v>-560</v>
      </c>
      <c r="I158" s="7">
        <f t="shared" si="71"/>
        <v>-52</v>
      </c>
      <c r="J158" s="7">
        <f t="shared" si="71"/>
        <v>-375.99999999999994</v>
      </c>
      <c r="K158" s="7">
        <f t="shared" si="71"/>
        <v>-288</v>
      </c>
      <c r="L158" s="7">
        <f t="shared" si="71"/>
        <v>624</v>
      </c>
      <c r="M158" s="7">
        <f t="shared" si="71"/>
        <v>0</v>
      </c>
      <c r="N158" s="7">
        <f t="shared" si="71"/>
        <v>28.000000000000004</v>
      </c>
      <c r="O158" s="7">
        <f t="shared" si="71"/>
        <v>-48</v>
      </c>
      <c r="P158" s="7">
        <f t="shared" si="71"/>
        <v>104</v>
      </c>
      <c r="Q158" s="7">
        <f t="shared" si="71"/>
        <v>-720</v>
      </c>
      <c r="R158" s="7">
        <f t="shared" si="71"/>
        <v>152</v>
      </c>
    </row>
    <row r="159" spans="1:18" ht="15.75" customHeight="1" x14ac:dyDescent="0.2">
      <c r="A159" s="30"/>
      <c r="B159" s="7" t="s">
        <v>41</v>
      </c>
      <c r="C159" s="7">
        <f t="shared" ref="C159:R159" si="72">(C152-C5)*20</f>
        <v>-751.99999999999989</v>
      </c>
      <c r="D159" s="7">
        <f t="shared" si="72"/>
        <v>16</v>
      </c>
      <c r="E159" s="7">
        <f t="shared" si="72"/>
        <v>968</v>
      </c>
      <c r="F159" s="7">
        <f t="shared" si="72"/>
        <v>-132</v>
      </c>
      <c r="G159" s="7">
        <f t="shared" si="72"/>
        <v>912</v>
      </c>
      <c r="H159" s="7">
        <f t="shared" si="72"/>
        <v>1016</v>
      </c>
      <c r="I159" s="7">
        <f t="shared" si="72"/>
        <v>68</v>
      </c>
      <c r="J159" s="7">
        <f t="shared" si="72"/>
        <v>760</v>
      </c>
      <c r="K159" s="7">
        <f t="shared" si="72"/>
        <v>328</v>
      </c>
      <c r="L159" s="7">
        <f t="shared" si="72"/>
        <v>284</v>
      </c>
      <c r="M159" s="7">
        <f t="shared" si="72"/>
        <v>-144</v>
      </c>
      <c r="N159" s="7">
        <f t="shared" si="72"/>
        <v>-11.999999999999993</v>
      </c>
      <c r="O159" s="7">
        <f t="shared" si="72"/>
        <v>-880</v>
      </c>
      <c r="P159" s="7">
        <f t="shared" si="72"/>
        <v>0</v>
      </c>
      <c r="Q159" s="7">
        <f t="shared" si="72"/>
        <v>1040</v>
      </c>
      <c r="R159" s="7">
        <f t="shared" si="72"/>
        <v>79.999999999999986</v>
      </c>
    </row>
    <row r="160" spans="1:18" ht="15.75" customHeight="1" x14ac:dyDescent="0.2">
      <c r="A160" s="30"/>
      <c r="B160" s="7" t="s">
        <v>42</v>
      </c>
      <c r="C160" s="7">
        <f t="shared" ref="C160:R160" si="73">(C153-C6)*20</f>
        <v>0</v>
      </c>
      <c r="D160" s="7">
        <f t="shared" si="73"/>
        <v>16</v>
      </c>
      <c r="E160" s="7">
        <f t="shared" si="73"/>
        <v>511.99999999999994</v>
      </c>
      <c r="F160" s="7">
        <f t="shared" si="73"/>
        <v>8</v>
      </c>
      <c r="G160" s="7">
        <f t="shared" si="73"/>
        <v>804</v>
      </c>
      <c r="H160" s="7">
        <f t="shared" si="73"/>
        <v>823.99999999999989</v>
      </c>
      <c r="I160" s="7">
        <f t="shared" si="73"/>
        <v>-220</v>
      </c>
      <c r="J160" s="7">
        <f t="shared" si="73"/>
        <v>636</v>
      </c>
      <c r="K160" s="7">
        <f t="shared" si="73"/>
        <v>324.00000000000006</v>
      </c>
      <c r="L160" s="7">
        <f t="shared" si="73"/>
        <v>796</v>
      </c>
      <c r="M160" s="7">
        <f t="shared" si="73"/>
        <v>-200</v>
      </c>
      <c r="N160" s="7">
        <f t="shared" si="73"/>
        <v>96</v>
      </c>
      <c r="O160" s="7">
        <f t="shared" si="73"/>
        <v>0</v>
      </c>
      <c r="P160" s="7">
        <f t="shared" si="73"/>
        <v>68</v>
      </c>
      <c r="Q160" s="7">
        <f t="shared" si="73"/>
        <v>436</v>
      </c>
      <c r="R160" s="7">
        <f t="shared" si="73"/>
        <v>0</v>
      </c>
    </row>
    <row r="161" spans="1:18" ht="15.75" customHeight="1" x14ac:dyDescent="0.2">
      <c r="A161" s="30"/>
      <c r="B161" s="7" t="s">
        <v>43</v>
      </c>
      <c r="C161" s="7">
        <f t="shared" ref="C161:R161" si="74">(C154-C7)*20</f>
        <v>20</v>
      </c>
      <c r="D161" s="7">
        <f t="shared" si="74"/>
        <v>36</v>
      </c>
      <c r="E161" s="7">
        <f t="shared" si="74"/>
        <v>520</v>
      </c>
      <c r="F161" s="7">
        <f t="shared" si="74"/>
        <v>-200</v>
      </c>
      <c r="G161" s="7">
        <f t="shared" si="74"/>
        <v>824</v>
      </c>
      <c r="H161" s="7">
        <f t="shared" si="74"/>
        <v>667.99999999999977</v>
      </c>
      <c r="I161" s="7">
        <f t="shared" si="74"/>
        <v>0</v>
      </c>
      <c r="J161" s="7">
        <f t="shared" si="74"/>
        <v>464</v>
      </c>
      <c r="K161" s="7">
        <f t="shared" si="74"/>
        <v>304</v>
      </c>
      <c r="L161" s="7">
        <f t="shared" si="74"/>
        <v>1064</v>
      </c>
      <c r="M161" s="7">
        <f t="shared" si="74"/>
        <v>60</v>
      </c>
      <c r="N161" s="7">
        <f t="shared" si="74"/>
        <v>412</v>
      </c>
      <c r="O161" s="7">
        <f t="shared" si="74"/>
        <v>-128</v>
      </c>
      <c r="P161" s="7">
        <f t="shared" si="74"/>
        <v>-328</v>
      </c>
      <c r="Q161" s="7">
        <f t="shared" si="74"/>
        <v>44</v>
      </c>
      <c r="R161" s="7">
        <f t="shared" si="74"/>
        <v>72</v>
      </c>
    </row>
    <row r="162" spans="1:18" ht="15.75" customHeight="1" x14ac:dyDescent="0.2">
      <c r="A162" s="30"/>
      <c r="B162" s="7" t="s">
        <v>44</v>
      </c>
      <c r="C162" s="7">
        <f t="shared" ref="C162:R162" si="75">(C155-C8)*20</f>
        <v>195.99999999999994</v>
      </c>
      <c r="D162" s="7">
        <f t="shared" si="75"/>
        <v>-871.99999999999989</v>
      </c>
      <c r="E162" s="7">
        <f t="shared" si="75"/>
        <v>8</v>
      </c>
      <c r="F162" s="7">
        <f t="shared" si="75"/>
        <v>-1256</v>
      </c>
      <c r="G162" s="7">
        <f t="shared" si="75"/>
        <v>8</v>
      </c>
      <c r="H162" s="7">
        <f t="shared" si="75"/>
        <v>88</v>
      </c>
      <c r="I162" s="7">
        <f t="shared" si="75"/>
        <v>0</v>
      </c>
      <c r="J162" s="7">
        <f t="shared" si="75"/>
        <v>288</v>
      </c>
      <c r="K162" s="7">
        <f t="shared" si="75"/>
        <v>152</v>
      </c>
      <c r="L162" s="7">
        <f t="shared" si="75"/>
        <v>384</v>
      </c>
      <c r="M162" s="7">
        <f t="shared" si="75"/>
        <v>0</v>
      </c>
      <c r="N162" s="7">
        <f t="shared" si="75"/>
        <v>48</v>
      </c>
      <c r="O162" s="7">
        <f t="shared" si="75"/>
        <v>-44</v>
      </c>
      <c r="P162" s="7">
        <f t="shared" si="75"/>
        <v>0</v>
      </c>
      <c r="Q162" s="7">
        <f t="shared" si="75"/>
        <v>772</v>
      </c>
      <c r="R162" s="7">
        <f t="shared" si="75"/>
        <v>632</v>
      </c>
    </row>
    <row r="163" spans="1:18" ht="15.75" customHeight="1" x14ac:dyDescent="0.2">
      <c r="A163" s="30"/>
      <c r="B163" s="7" t="s">
        <v>46</v>
      </c>
      <c r="C163" s="7">
        <f t="shared" ref="C163:R163" si="76">(C156-C9)*20</f>
        <v>-500</v>
      </c>
      <c r="D163" s="7">
        <f t="shared" si="76"/>
        <v>28.000000000000004</v>
      </c>
      <c r="E163" s="7">
        <f t="shared" si="76"/>
        <v>316</v>
      </c>
      <c r="F163" s="7">
        <f t="shared" si="76"/>
        <v>-368.00000000000006</v>
      </c>
      <c r="G163" s="7">
        <f t="shared" si="76"/>
        <v>451.99999999999994</v>
      </c>
      <c r="H163" s="7">
        <f t="shared" si="76"/>
        <v>468</v>
      </c>
      <c r="I163" s="7">
        <f t="shared" si="76"/>
        <v>8</v>
      </c>
      <c r="J163" s="7">
        <f t="shared" si="76"/>
        <v>448.00000000000006</v>
      </c>
      <c r="K163" s="7">
        <f t="shared" si="76"/>
        <v>148</v>
      </c>
      <c r="L163" s="7">
        <f t="shared" si="76"/>
        <v>331.99999999999994</v>
      </c>
      <c r="M163" s="7">
        <f t="shared" si="76"/>
        <v>-124.00000000000003</v>
      </c>
      <c r="N163" s="7">
        <f t="shared" si="76"/>
        <v>16.000000000000014</v>
      </c>
      <c r="O163" s="7">
        <f t="shared" si="76"/>
        <v>-392</v>
      </c>
      <c r="P163" s="7">
        <f t="shared" si="76"/>
        <v>-68</v>
      </c>
      <c r="Q163" s="7">
        <f t="shared" si="76"/>
        <v>144</v>
      </c>
      <c r="R163" s="7">
        <f t="shared" si="76"/>
        <v>0</v>
      </c>
    </row>
    <row r="164" spans="1:18" ht="15.75" customHeight="1" x14ac:dyDescent="0.2"/>
    <row r="165" spans="1:18" ht="15.75" customHeight="1" x14ac:dyDescent="0.2"/>
    <row r="166" spans="1:18" ht="15.75" customHeight="1" x14ac:dyDescent="0.2"/>
    <row r="167" spans="1:18" ht="15.75" customHeight="1" x14ac:dyDescent="0.2"/>
    <row r="168" spans="1:18" ht="15.75" customHeight="1" x14ac:dyDescent="0.2"/>
    <row r="169" spans="1:18" ht="15.75" customHeight="1" x14ac:dyDescent="0.2"/>
    <row r="170" spans="1:18" ht="15.75" customHeight="1" x14ac:dyDescent="0.2"/>
    <row r="171" spans="1:18" ht="15.75" customHeight="1" x14ac:dyDescent="0.2"/>
    <row r="172" spans="1:18" ht="15.75" customHeight="1" x14ac:dyDescent="0.2"/>
    <row r="173" spans="1:18" ht="15.75" customHeight="1" x14ac:dyDescent="0.2"/>
    <row r="174" spans="1:18" ht="15.75" customHeight="1" x14ac:dyDescent="0.2"/>
    <row r="175" spans="1:18" ht="15.75" customHeight="1" x14ac:dyDescent="0.2"/>
    <row r="176" spans="1:18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A136:A149"/>
    <mergeCell ref="A150:A163"/>
    <mergeCell ref="C1:H1"/>
    <mergeCell ref="J1:R1"/>
    <mergeCell ref="A3:A9"/>
    <mergeCell ref="A10:A23"/>
    <mergeCell ref="A24:A37"/>
    <mergeCell ref="A38:A51"/>
    <mergeCell ref="A52:A65"/>
    <mergeCell ref="A66:A79"/>
    <mergeCell ref="A80:A93"/>
    <mergeCell ref="A94:A107"/>
    <mergeCell ref="A108:A121"/>
    <mergeCell ref="A122:A135"/>
  </mergeCells>
  <conditionalFormatting sqref="C1:H1">
    <cfRule type="notContainsBlanks" dxfId="1" priority="1">
      <formula>LEN(TRIM(C1))&gt;0</formula>
    </cfRule>
  </conditionalFormatting>
  <conditionalFormatting sqref="C1:H1">
    <cfRule type="notContainsBlanks" dxfId="0" priority="2">
      <formula>LEN(TRIM(C1))&gt;0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BD89-F9D7-4BC0-A670-4D41606991CF}">
  <dimension ref="A1:R162"/>
  <sheetViews>
    <sheetView tabSelected="1" zoomScale="120" zoomScaleNormal="120" workbookViewId="0">
      <selection activeCell="A16" sqref="A16:XFD16"/>
    </sheetView>
  </sheetViews>
  <sheetFormatPr defaultRowHeight="12.75" x14ac:dyDescent="0.2"/>
  <cols>
    <col min="1" max="1" width="10.5703125" customWidth="1"/>
  </cols>
  <sheetData>
    <row r="1" spans="1:15" x14ac:dyDescent="0.2">
      <c r="A1" t="s">
        <v>192</v>
      </c>
      <c r="B1" s="25"/>
      <c r="C1" s="25"/>
      <c r="D1" s="25"/>
      <c r="E1" s="25"/>
    </row>
    <row r="2" spans="1:15" x14ac:dyDescent="0.2">
      <c r="A2" s="25" t="s">
        <v>198</v>
      </c>
      <c r="B2" s="25"/>
      <c r="C2" s="25"/>
      <c r="D2" s="25"/>
      <c r="E2" s="25"/>
    </row>
    <row r="3" spans="1:15" x14ac:dyDescent="0.2">
      <c r="A3" s="36" t="s">
        <v>193</v>
      </c>
      <c r="B3" s="25" t="s">
        <v>199</v>
      </c>
      <c r="C3">
        <v>55.88</v>
      </c>
      <c r="D3">
        <v>46.8</v>
      </c>
      <c r="E3">
        <v>38.06</v>
      </c>
      <c r="F3">
        <v>65.239999999999995</v>
      </c>
      <c r="G3">
        <v>21.88</v>
      </c>
      <c r="H3" s="25">
        <v>44.02</v>
      </c>
      <c r="J3" s="25" t="s">
        <v>201</v>
      </c>
    </row>
    <row r="4" spans="1:15" x14ac:dyDescent="0.2">
      <c r="A4" s="36"/>
      <c r="B4" s="25" t="s">
        <v>200</v>
      </c>
      <c r="C4" s="22">
        <v>8.9612499999999997</v>
      </c>
      <c r="D4">
        <v>12.36087</v>
      </c>
      <c r="E4">
        <v>11.132754</v>
      </c>
      <c r="F4">
        <v>13.383838000000001</v>
      </c>
      <c r="G4">
        <v>11.559393</v>
      </c>
      <c r="H4">
        <v>11.568713000000001</v>
      </c>
    </row>
    <row r="5" spans="1:15" x14ac:dyDescent="0.2">
      <c r="A5" s="36" t="s">
        <v>194</v>
      </c>
      <c r="B5" s="25" t="s">
        <v>199</v>
      </c>
      <c r="C5">
        <v>36.914285999999997</v>
      </c>
      <c r="D5">
        <v>31.752381</v>
      </c>
      <c r="E5">
        <v>27.4</v>
      </c>
      <c r="F5">
        <v>48.371428999999999</v>
      </c>
      <c r="G5">
        <v>26.990476000000001</v>
      </c>
      <c r="H5">
        <v>15.666667</v>
      </c>
      <c r="J5" s="25" t="s">
        <v>202</v>
      </c>
    </row>
    <row r="6" spans="1:15" x14ac:dyDescent="0.2">
      <c r="A6" s="29"/>
      <c r="B6" s="25" t="s">
        <v>200</v>
      </c>
      <c r="C6">
        <v>12.309926000000001</v>
      </c>
      <c r="D6">
        <v>10.141382</v>
      </c>
      <c r="E6">
        <v>8.7168799999999997</v>
      </c>
      <c r="F6">
        <v>14.239703</v>
      </c>
      <c r="G6">
        <v>12.124599</v>
      </c>
      <c r="H6">
        <v>8.6042629999999996</v>
      </c>
    </row>
    <row r="7" spans="1:15" x14ac:dyDescent="0.2">
      <c r="A7" s="36" t="s">
        <v>195</v>
      </c>
      <c r="B7" s="25" t="s">
        <v>199</v>
      </c>
      <c r="C7">
        <v>44.04</v>
      </c>
      <c r="D7">
        <v>35.159999999999997</v>
      </c>
      <c r="E7">
        <v>26.04</v>
      </c>
      <c r="F7">
        <v>44.32</v>
      </c>
      <c r="G7">
        <v>40.4</v>
      </c>
      <c r="H7">
        <v>37.24</v>
      </c>
      <c r="I7">
        <v>28.96</v>
      </c>
      <c r="J7" s="25" t="s">
        <v>203</v>
      </c>
    </row>
    <row r="8" spans="1:15" x14ac:dyDescent="0.2">
      <c r="A8" s="29"/>
      <c r="B8" s="25" t="s">
        <v>200</v>
      </c>
      <c r="C8">
        <v>6.2231820000000004</v>
      </c>
      <c r="D8">
        <v>13.284879</v>
      </c>
      <c r="E8">
        <v>15.146881</v>
      </c>
      <c r="F8">
        <v>8.6006979999999995</v>
      </c>
      <c r="G8">
        <v>18.141114000000002</v>
      </c>
      <c r="H8">
        <v>30.847172</v>
      </c>
      <c r="I8">
        <v>5.3467750000000001</v>
      </c>
    </row>
    <row r="9" spans="1:15" x14ac:dyDescent="0.2">
      <c r="A9" s="36" t="s">
        <v>196</v>
      </c>
      <c r="B9" s="25" t="s">
        <v>199</v>
      </c>
      <c r="C9">
        <v>30.509091000000002</v>
      </c>
      <c r="D9">
        <v>30.236363999999998</v>
      </c>
      <c r="E9">
        <v>28.727273</v>
      </c>
      <c r="F9">
        <v>21.563635999999999</v>
      </c>
      <c r="J9" s="25" t="s">
        <v>204</v>
      </c>
    </row>
    <row r="10" spans="1:15" x14ac:dyDescent="0.2">
      <c r="A10" s="29"/>
      <c r="B10" s="25" t="s">
        <v>200</v>
      </c>
      <c r="C10">
        <v>18.011855000000001</v>
      </c>
      <c r="D10">
        <v>12.456586</v>
      </c>
      <c r="E10">
        <v>12.680465</v>
      </c>
      <c r="F10">
        <v>6.318746</v>
      </c>
    </row>
    <row r="12" spans="1:15" x14ac:dyDescent="0.2">
      <c r="A12" s="25" t="s">
        <v>197</v>
      </c>
      <c r="B12" s="25" t="s">
        <v>205</v>
      </c>
      <c r="C12" s="25" t="s">
        <v>206</v>
      </c>
      <c r="D12" s="25" t="s">
        <v>207</v>
      </c>
      <c r="E12" s="25" t="s">
        <v>208</v>
      </c>
      <c r="F12" s="25" t="s">
        <v>209</v>
      </c>
      <c r="G12" s="25" t="s">
        <v>210</v>
      </c>
      <c r="H12" s="25" t="s">
        <v>211</v>
      </c>
      <c r="I12" s="25" t="s">
        <v>212</v>
      </c>
      <c r="J12" s="25" t="s">
        <v>213</v>
      </c>
      <c r="K12" s="25" t="s">
        <v>214</v>
      </c>
      <c r="L12" s="25" t="s">
        <v>215</v>
      </c>
      <c r="M12" s="25" t="s">
        <v>216</v>
      </c>
      <c r="N12" s="25" t="s">
        <v>217</v>
      </c>
      <c r="O12" s="25" t="s">
        <v>218</v>
      </c>
    </row>
    <row r="13" spans="1:15" x14ac:dyDescent="0.2">
      <c r="A13" s="25" t="s">
        <v>193</v>
      </c>
      <c r="B13" s="27">
        <v>55.88</v>
      </c>
      <c r="C13" s="27">
        <v>8.9612499999999997</v>
      </c>
      <c r="D13" s="27">
        <v>46.8</v>
      </c>
      <c r="E13" s="27">
        <v>12.36087</v>
      </c>
      <c r="F13" s="27">
        <v>38.06</v>
      </c>
      <c r="G13" s="27">
        <v>11.132754</v>
      </c>
      <c r="H13" s="27">
        <v>65.239999999999995</v>
      </c>
      <c r="I13" s="27">
        <v>13.383838000000001</v>
      </c>
      <c r="J13" s="27">
        <v>21.88</v>
      </c>
      <c r="K13" s="27">
        <v>11.559393</v>
      </c>
      <c r="L13" s="28">
        <v>44.02</v>
      </c>
      <c r="M13" s="27">
        <v>11.568713000000001</v>
      </c>
      <c r="N13" s="27"/>
      <c r="O13" s="27"/>
    </row>
    <row r="14" spans="1:15" x14ac:dyDescent="0.2">
      <c r="A14" s="25" t="s">
        <v>194</v>
      </c>
      <c r="B14" s="27">
        <v>36.914285999999997</v>
      </c>
      <c r="C14" s="27">
        <v>12.309926000000001</v>
      </c>
      <c r="D14" s="27">
        <v>31.752381</v>
      </c>
      <c r="E14" s="27">
        <v>10.141382</v>
      </c>
      <c r="F14" s="27">
        <v>27.4</v>
      </c>
      <c r="G14" s="27">
        <v>8.7168799999999997</v>
      </c>
      <c r="H14" s="27">
        <v>48.371428999999999</v>
      </c>
      <c r="I14" s="27">
        <v>14.239703</v>
      </c>
      <c r="J14" s="27">
        <v>26.990476000000001</v>
      </c>
      <c r="K14" s="27">
        <v>12.124599</v>
      </c>
      <c r="L14" s="27">
        <v>15.666667</v>
      </c>
      <c r="M14" s="27">
        <v>8.6042629999999996</v>
      </c>
      <c r="N14" s="27"/>
      <c r="O14" s="27"/>
    </row>
    <row r="15" spans="1:15" x14ac:dyDescent="0.2">
      <c r="A15" s="25" t="s">
        <v>195</v>
      </c>
      <c r="B15" s="27">
        <v>44.04</v>
      </c>
      <c r="C15" s="27">
        <v>6.2231820000000004</v>
      </c>
      <c r="D15" s="27">
        <v>35.159999999999997</v>
      </c>
      <c r="E15" s="27">
        <v>13.284879</v>
      </c>
      <c r="F15" s="27">
        <v>26.04</v>
      </c>
      <c r="G15" s="27">
        <v>15.146881</v>
      </c>
      <c r="H15" s="27">
        <v>44.32</v>
      </c>
      <c r="I15" s="27">
        <v>8.6006979999999995</v>
      </c>
      <c r="J15" s="27">
        <v>40.4</v>
      </c>
      <c r="K15" s="27">
        <v>18.141114000000002</v>
      </c>
      <c r="L15" s="27">
        <v>37.24</v>
      </c>
      <c r="M15" s="27">
        <v>30.847172</v>
      </c>
      <c r="N15" s="27">
        <v>28.96</v>
      </c>
      <c r="O15" s="27">
        <v>5.3467750000000001</v>
      </c>
    </row>
    <row r="16" spans="1:15" x14ac:dyDescent="0.2">
      <c r="A16" s="25" t="s">
        <v>196</v>
      </c>
      <c r="B16" s="27">
        <v>30.509091000000002</v>
      </c>
      <c r="C16" s="27">
        <v>18.011855000000001</v>
      </c>
      <c r="D16" s="27">
        <v>30.236363999999998</v>
      </c>
      <c r="E16" s="27">
        <v>12.456586</v>
      </c>
      <c r="F16" s="27">
        <v>28.727273</v>
      </c>
      <c r="G16" s="27">
        <v>12.680465</v>
      </c>
      <c r="H16" s="27">
        <v>21.563635999999999</v>
      </c>
      <c r="I16" s="27">
        <v>6.318746</v>
      </c>
      <c r="J16" s="27"/>
      <c r="K16" s="27"/>
      <c r="L16" s="27"/>
      <c r="M16" s="27"/>
      <c r="N16" s="27"/>
      <c r="O16" s="27"/>
    </row>
    <row r="42" spans="1:18" x14ac:dyDescent="0.2">
      <c r="A42" s="25" t="s">
        <v>197</v>
      </c>
      <c r="B42" s="25" t="s">
        <v>205</v>
      </c>
      <c r="C42" s="25" t="s">
        <v>206</v>
      </c>
      <c r="D42" s="25" t="s">
        <v>207</v>
      </c>
      <c r="E42" s="25" t="s">
        <v>208</v>
      </c>
      <c r="F42" s="25" t="s">
        <v>209</v>
      </c>
      <c r="G42" s="25" t="s">
        <v>210</v>
      </c>
      <c r="H42" s="25" t="s">
        <v>211</v>
      </c>
      <c r="I42" s="25" t="s">
        <v>212</v>
      </c>
      <c r="J42" s="25" t="s">
        <v>213</v>
      </c>
      <c r="K42" s="25" t="s">
        <v>214</v>
      </c>
      <c r="L42" s="25" t="s">
        <v>215</v>
      </c>
      <c r="M42" s="25" t="s">
        <v>216</v>
      </c>
      <c r="N42" s="25" t="s">
        <v>217</v>
      </c>
      <c r="O42" s="25" t="s">
        <v>218</v>
      </c>
      <c r="P42" s="25" t="s">
        <v>219</v>
      </c>
      <c r="Q42" s="25" t="s">
        <v>220</v>
      </c>
    </row>
    <row r="43" spans="1:18" x14ac:dyDescent="0.2">
      <c r="A43" s="25" t="s">
        <v>193</v>
      </c>
      <c r="B43" s="27">
        <v>14.292308</v>
      </c>
      <c r="C43" s="27">
        <v>11.084408</v>
      </c>
      <c r="D43" s="27">
        <v>25.061537999999999</v>
      </c>
      <c r="E43" s="27">
        <v>21.707968999999999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t="s">
        <v>221</v>
      </c>
    </row>
    <row r="44" spans="1:18" x14ac:dyDescent="0.2">
      <c r="A44" s="25" t="s">
        <v>194</v>
      </c>
      <c r="B44" s="27">
        <v>37.646154000000003</v>
      </c>
      <c r="C44" s="27">
        <v>9.9572929999999999</v>
      </c>
      <c r="D44" s="27">
        <v>72.599999999999994</v>
      </c>
      <c r="E44" s="27">
        <v>14.234934000000001</v>
      </c>
      <c r="F44" s="27">
        <v>78.876923000000005</v>
      </c>
      <c r="G44" s="27">
        <v>11.942791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t="s">
        <v>222</v>
      </c>
    </row>
    <row r="45" spans="1:18" x14ac:dyDescent="0.2">
      <c r="A45" s="25" t="s">
        <v>195</v>
      </c>
      <c r="B45" s="27">
        <v>17.546666999999999</v>
      </c>
      <c r="C45" s="27">
        <v>9.0153730000000003</v>
      </c>
      <c r="D45" s="27">
        <v>51.16</v>
      </c>
      <c r="E45" s="27">
        <v>23.667843999999999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4" t="s">
        <v>221</v>
      </c>
    </row>
    <row r="46" spans="1:18" x14ac:dyDescent="0.2">
      <c r="A46" s="25" t="s">
        <v>196</v>
      </c>
      <c r="B46" s="27">
        <v>41.9</v>
      </c>
      <c r="C46" s="27">
        <v>14.882876</v>
      </c>
      <c r="D46" s="27">
        <v>38.533332999999999</v>
      </c>
      <c r="E46" s="27">
        <v>6.887283</v>
      </c>
      <c r="F46" s="27">
        <v>49.4</v>
      </c>
      <c r="G46" s="27">
        <v>12.351518</v>
      </c>
      <c r="H46" s="27">
        <v>29.6</v>
      </c>
      <c r="I46" s="27">
        <v>8.7726849999999992</v>
      </c>
      <c r="J46" s="27">
        <v>22.166667</v>
      </c>
      <c r="K46" s="27">
        <v>5.917319</v>
      </c>
      <c r="L46" s="27">
        <v>7.3</v>
      </c>
      <c r="M46" s="27">
        <v>8.6169600000000006</v>
      </c>
      <c r="N46" s="27">
        <v>26.166667</v>
      </c>
      <c r="O46" s="27">
        <v>22.923321000000001</v>
      </c>
      <c r="P46" s="27">
        <v>15.866667</v>
      </c>
      <c r="Q46" s="27">
        <v>9.9917300000000004</v>
      </c>
      <c r="R46" s="24" t="s">
        <v>223</v>
      </c>
    </row>
    <row r="72" spans="1:18" x14ac:dyDescent="0.2">
      <c r="A72" s="25" t="s">
        <v>197</v>
      </c>
      <c r="B72" s="25" t="s">
        <v>205</v>
      </c>
      <c r="C72" s="25" t="s">
        <v>206</v>
      </c>
      <c r="D72" s="25" t="s">
        <v>207</v>
      </c>
      <c r="E72" s="25" t="s">
        <v>208</v>
      </c>
      <c r="F72" s="25" t="s">
        <v>209</v>
      </c>
      <c r="G72" s="25" t="s">
        <v>210</v>
      </c>
      <c r="H72" s="25" t="s">
        <v>211</v>
      </c>
      <c r="I72" s="25" t="s">
        <v>212</v>
      </c>
      <c r="J72" s="25" t="s">
        <v>213</v>
      </c>
      <c r="K72" s="25" t="s">
        <v>214</v>
      </c>
      <c r="L72" s="25" t="s">
        <v>215</v>
      </c>
      <c r="M72" s="25" t="s">
        <v>216</v>
      </c>
      <c r="N72" s="25" t="s">
        <v>217</v>
      </c>
      <c r="O72" s="25" t="s">
        <v>218</v>
      </c>
      <c r="P72" s="25" t="s">
        <v>219</v>
      </c>
      <c r="Q72" s="25" t="s">
        <v>220</v>
      </c>
    </row>
    <row r="73" spans="1:18" x14ac:dyDescent="0.2">
      <c r="A73" s="25" t="s">
        <v>193</v>
      </c>
      <c r="B73" s="24">
        <v>47.333333000000003</v>
      </c>
      <c r="C73" s="24">
        <v>13.342663</v>
      </c>
      <c r="D73" s="24">
        <v>52.966667000000001</v>
      </c>
      <c r="E73" s="24">
        <v>7.3543640000000003</v>
      </c>
      <c r="F73" s="24">
        <v>77.400000000000006</v>
      </c>
      <c r="G73" s="24">
        <v>15.26722</v>
      </c>
      <c r="H73" s="24">
        <v>23.633333</v>
      </c>
      <c r="I73" s="24">
        <v>21.96048</v>
      </c>
      <c r="J73" s="24">
        <v>47.2</v>
      </c>
      <c r="K73" s="24">
        <v>8.1799759999999999</v>
      </c>
      <c r="L73" s="24">
        <v>31.866667</v>
      </c>
      <c r="M73" s="24">
        <v>16.768383</v>
      </c>
      <c r="N73" s="24">
        <v>33.299999999999997</v>
      </c>
      <c r="O73" s="24">
        <v>11.682979</v>
      </c>
      <c r="P73" s="24">
        <v>37.566667000000002</v>
      </c>
      <c r="Q73" s="24">
        <v>11.471995</v>
      </c>
      <c r="R73" t="s">
        <v>224</v>
      </c>
    </row>
    <row r="74" spans="1:18" x14ac:dyDescent="0.2">
      <c r="A74" s="25" t="s">
        <v>194</v>
      </c>
      <c r="B74" s="24">
        <v>44.5</v>
      </c>
      <c r="C74" s="24">
        <v>22.973797999999999</v>
      </c>
      <c r="D74" s="24">
        <v>43.971429000000001</v>
      </c>
      <c r="E74" s="24">
        <v>14.738094</v>
      </c>
      <c r="F74" s="24">
        <v>24.457142999999999</v>
      </c>
      <c r="G74" s="24">
        <v>12.401595</v>
      </c>
      <c r="H74" s="24">
        <v>41.385714</v>
      </c>
      <c r="I74" s="24">
        <v>15.921435000000001</v>
      </c>
      <c r="R74" s="24" t="s">
        <v>225</v>
      </c>
    </row>
    <row r="75" spans="1:18" x14ac:dyDescent="0.2">
      <c r="A75" s="25" t="s">
        <v>195</v>
      </c>
      <c r="B75" s="24">
        <v>33.237037000000001</v>
      </c>
      <c r="C75" s="24">
        <v>12.973231</v>
      </c>
      <c r="D75" s="24">
        <v>23.903704000000001</v>
      </c>
      <c r="E75" s="24">
        <v>7.724361</v>
      </c>
      <c r="R75" t="s">
        <v>226</v>
      </c>
    </row>
    <row r="100" spans="1:10" x14ac:dyDescent="0.2">
      <c r="A100" s="25" t="s">
        <v>197</v>
      </c>
      <c r="B100" s="25" t="s">
        <v>205</v>
      </c>
      <c r="C100" s="25" t="s">
        <v>206</v>
      </c>
      <c r="D100" s="25" t="s">
        <v>207</v>
      </c>
      <c r="E100" s="25" t="s">
        <v>208</v>
      </c>
      <c r="F100" s="25" t="s">
        <v>209</v>
      </c>
      <c r="G100" s="25" t="s">
        <v>210</v>
      </c>
      <c r="H100" s="25" t="s">
        <v>211</v>
      </c>
      <c r="I100" s="25" t="s">
        <v>212</v>
      </c>
    </row>
    <row r="101" spans="1:10" x14ac:dyDescent="0.2">
      <c r="A101" s="25" t="s">
        <v>193</v>
      </c>
      <c r="B101" s="26">
        <v>28.95</v>
      </c>
      <c r="C101" s="26">
        <v>13.554771000000001</v>
      </c>
      <c r="D101" s="26">
        <v>51.7</v>
      </c>
      <c r="E101" s="26">
        <v>22.156714999999998</v>
      </c>
      <c r="F101" s="26">
        <v>30.083333</v>
      </c>
      <c r="G101" s="26">
        <v>14.237838999999999</v>
      </c>
      <c r="J101" t="s">
        <v>227</v>
      </c>
    </row>
    <row r="102" spans="1:10" x14ac:dyDescent="0.2">
      <c r="A102" s="25" t="s">
        <v>194</v>
      </c>
      <c r="B102" s="26">
        <v>34.088889000000002</v>
      </c>
      <c r="C102" s="26">
        <v>18.743748</v>
      </c>
      <c r="D102" s="26">
        <v>12.277778</v>
      </c>
      <c r="E102" s="26">
        <v>7.280316</v>
      </c>
      <c r="F102" s="26">
        <v>29.244444000000001</v>
      </c>
      <c r="G102" s="26">
        <v>16.010079000000001</v>
      </c>
      <c r="J102" t="s">
        <v>228</v>
      </c>
    </row>
    <row r="103" spans="1:10" x14ac:dyDescent="0.2">
      <c r="A103" s="25" t="s">
        <v>195</v>
      </c>
      <c r="B103" s="26">
        <v>40.258823999999997</v>
      </c>
      <c r="C103" s="26">
        <v>17.160094000000001</v>
      </c>
      <c r="D103" s="26">
        <v>21.482353</v>
      </c>
      <c r="E103" s="26">
        <v>14.548893</v>
      </c>
      <c r="F103" s="26">
        <v>39.423529000000002</v>
      </c>
      <c r="G103" s="26">
        <v>13.207741</v>
      </c>
      <c r="H103" s="26">
        <v>15.494118</v>
      </c>
      <c r="I103" s="26">
        <v>7.1558080000000004</v>
      </c>
      <c r="J103" t="s">
        <v>229</v>
      </c>
    </row>
    <row r="129" spans="1:10" x14ac:dyDescent="0.2">
      <c r="A129" s="25" t="s">
        <v>197</v>
      </c>
      <c r="B129" s="25" t="s">
        <v>205</v>
      </c>
      <c r="C129" s="25" t="s">
        <v>206</v>
      </c>
      <c r="D129" s="25" t="s">
        <v>207</v>
      </c>
      <c r="E129" s="25" t="s">
        <v>208</v>
      </c>
      <c r="F129" s="25" t="s">
        <v>209</v>
      </c>
      <c r="G129" s="25" t="s">
        <v>210</v>
      </c>
      <c r="H129" s="25" t="s">
        <v>211</v>
      </c>
      <c r="I129" s="25" t="s">
        <v>212</v>
      </c>
    </row>
    <row r="130" spans="1:10" x14ac:dyDescent="0.2">
      <c r="A130" s="25" t="s">
        <v>193</v>
      </c>
      <c r="B130" s="26">
        <v>20.371428999999999</v>
      </c>
      <c r="C130" s="26">
        <v>7.8853689999999999</v>
      </c>
      <c r="D130" s="26">
        <v>58.771428999999998</v>
      </c>
      <c r="E130" s="26">
        <v>8.9988360000000007</v>
      </c>
      <c r="F130" s="26">
        <v>64.685714000000004</v>
      </c>
      <c r="G130" s="26">
        <v>22.895955000000001</v>
      </c>
      <c r="H130" s="26">
        <v>29.457142999999999</v>
      </c>
      <c r="I130" s="26">
        <v>15.323496</v>
      </c>
      <c r="J130" t="s">
        <v>230</v>
      </c>
    </row>
    <row r="131" spans="1:10" x14ac:dyDescent="0.2">
      <c r="A131" s="25" t="s">
        <v>194</v>
      </c>
      <c r="B131" s="26">
        <v>25.282758999999999</v>
      </c>
      <c r="C131" s="26">
        <v>12.791126</v>
      </c>
      <c r="D131" s="26">
        <v>56.951723999999999</v>
      </c>
      <c r="E131" s="26">
        <v>24.316171000000001</v>
      </c>
      <c r="F131" s="26">
        <v>66.344828000000007</v>
      </c>
      <c r="G131" s="26">
        <v>22.669419000000001</v>
      </c>
      <c r="J131" s="26" t="s">
        <v>222</v>
      </c>
    </row>
    <row r="132" spans="1:10" x14ac:dyDescent="0.2">
      <c r="A132" s="25" t="s">
        <v>195</v>
      </c>
      <c r="B132" s="26">
        <v>35.563636000000002</v>
      </c>
      <c r="C132" s="26">
        <v>26.184242000000001</v>
      </c>
      <c r="D132" s="26">
        <v>24</v>
      </c>
      <c r="E132" s="26">
        <v>20.848213000000001</v>
      </c>
      <c r="J132" s="26" t="s">
        <v>231</v>
      </c>
    </row>
    <row r="158" spans="1:14" x14ac:dyDescent="0.2">
      <c r="A158" s="25" t="s">
        <v>197</v>
      </c>
      <c r="B158" s="25" t="s">
        <v>205</v>
      </c>
      <c r="C158" s="25" t="s">
        <v>206</v>
      </c>
      <c r="D158" s="25" t="s">
        <v>207</v>
      </c>
      <c r="E158" s="25" t="s">
        <v>208</v>
      </c>
      <c r="F158" s="25" t="s">
        <v>209</v>
      </c>
      <c r="G158" s="25" t="s">
        <v>210</v>
      </c>
      <c r="H158" s="25" t="s">
        <v>211</v>
      </c>
      <c r="I158" s="25" t="s">
        <v>212</v>
      </c>
      <c r="J158" s="25" t="s">
        <v>213</v>
      </c>
      <c r="K158" s="25" t="s">
        <v>214</v>
      </c>
      <c r="L158" s="25" t="s">
        <v>215</v>
      </c>
      <c r="M158" s="25" t="s">
        <v>216</v>
      </c>
    </row>
    <row r="159" spans="1:14" x14ac:dyDescent="0.2">
      <c r="A159" s="25" t="s">
        <v>193</v>
      </c>
      <c r="B159" s="26">
        <v>28.471429000000001</v>
      </c>
      <c r="C159" s="26">
        <v>12.826081</v>
      </c>
      <c r="D159" s="26">
        <v>29.414286000000001</v>
      </c>
      <c r="E159" s="26">
        <v>12.150205</v>
      </c>
      <c r="F159" s="26">
        <v>9.2857140000000005</v>
      </c>
      <c r="G159" s="26">
        <v>6.2598669999999998</v>
      </c>
      <c r="N159" t="s">
        <v>232</v>
      </c>
    </row>
    <row r="160" spans="1:14" x14ac:dyDescent="0.2">
      <c r="A160" s="25" t="s">
        <v>194</v>
      </c>
      <c r="B160" s="26">
        <v>10.8</v>
      </c>
      <c r="C160" s="26">
        <v>7.9794739999999997</v>
      </c>
      <c r="D160" s="26">
        <v>20.327273000000002</v>
      </c>
      <c r="E160" s="26">
        <v>15.968036</v>
      </c>
      <c r="N160" t="s">
        <v>233</v>
      </c>
    </row>
    <row r="161" spans="1:14" x14ac:dyDescent="0.2">
      <c r="A161" s="25" t="s">
        <v>195</v>
      </c>
      <c r="B161" s="26">
        <v>34.261538000000002</v>
      </c>
      <c r="C161" s="26">
        <v>16.331030999999999</v>
      </c>
      <c r="D161" s="26">
        <v>26.323077000000001</v>
      </c>
      <c r="E161" s="26">
        <v>13.994413</v>
      </c>
      <c r="N161" t="s">
        <v>234</v>
      </c>
    </row>
    <row r="162" spans="1:14" x14ac:dyDescent="0.2">
      <c r="A162" s="25" t="s">
        <v>196</v>
      </c>
      <c r="B162" s="26">
        <v>14.955556</v>
      </c>
      <c r="C162" s="26">
        <v>14.208722</v>
      </c>
      <c r="D162" s="26">
        <v>27.244444000000001</v>
      </c>
      <c r="E162" s="26">
        <v>9.9276269999999993</v>
      </c>
      <c r="F162" s="26">
        <v>21.288889000000001</v>
      </c>
      <c r="G162" s="26">
        <v>8.8950049999999994</v>
      </c>
      <c r="H162" s="26">
        <v>32.311110999999997</v>
      </c>
      <c r="I162" s="26">
        <v>16.140666</v>
      </c>
      <c r="J162" s="26">
        <v>17.422222000000001</v>
      </c>
      <c r="K162" s="26">
        <v>4.9004529999999997</v>
      </c>
      <c r="L162" s="26">
        <v>39.133333</v>
      </c>
      <c r="M162" s="26">
        <v>16.462685</v>
      </c>
      <c r="N162" t="s">
        <v>235</v>
      </c>
    </row>
  </sheetData>
  <mergeCells count="4">
    <mergeCell ref="A3:A4"/>
    <mergeCell ref="A5:A6"/>
    <mergeCell ref="A7:A8"/>
    <mergeCell ref="A9:A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0" zoomScaleNormal="70" workbookViewId="0">
      <selection activeCell="B18" sqref="A18:XFD18"/>
    </sheetView>
  </sheetViews>
  <sheetFormatPr defaultColWidth="14.42578125" defaultRowHeight="15" customHeight="1" x14ac:dyDescent="0.2"/>
  <cols>
    <col min="1" max="1" width="14.7109375" customWidth="1"/>
    <col min="2" max="2" width="13.5703125" customWidth="1"/>
    <col min="3" max="3" width="23.85546875" customWidth="1"/>
    <col min="4" max="4" width="24.140625" customWidth="1"/>
    <col min="5" max="5" width="19.42578125" customWidth="1"/>
    <col min="6" max="6" width="22.7109375" customWidth="1"/>
    <col min="7" max="7" width="20" customWidth="1"/>
    <col min="8" max="8" width="19.85546875" customWidth="1"/>
    <col min="9" max="9" width="21.140625" customWidth="1"/>
    <col min="10" max="10" width="22.7109375" customWidth="1"/>
    <col min="11" max="11" width="22.28515625" customWidth="1"/>
    <col min="12" max="12" width="15.42578125" customWidth="1"/>
    <col min="13" max="13" width="26.42578125" customWidth="1"/>
    <col min="14" max="14" width="18.5703125" customWidth="1"/>
    <col min="15" max="15" width="19.5703125" customWidth="1"/>
    <col min="16" max="16" width="19.7109375" customWidth="1"/>
    <col min="17" max="17" width="16.140625" customWidth="1"/>
    <col min="18" max="18" width="16" customWidth="1"/>
    <col min="19" max="19" width="18.42578125" customWidth="1"/>
    <col min="20" max="20" width="29.140625" customWidth="1"/>
    <col min="21" max="21" width="20.140625" customWidth="1"/>
    <col min="22" max="22" width="29.140625" customWidth="1"/>
    <col min="23" max="23" width="23.28515625" customWidth="1"/>
    <col min="24" max="24" width="29.140625" customWidth="1"/>
    <col min="25" max="25" width="23" customWidth="1"/>
    <col min="26" max="26" width="8.7109375" customWidth="1"/>
  </cols>
  <sheetData>
    <row r="1" spans="1:25" ht="12.75" customHeight="1" x14ac:dyDescent="0.2">
      <c r="A1" s="1" t="s">
        <v>1</v>
      </c>
      <c r="B1" s="1" t="s">
        <v>2</v>
      </c>
      <c r="C1" s="2" t="s">
        <v>3</v>
      </c>
      <c r="D1" s="4" t="s">
        <v>5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18</v>
      </c>
      <c r="P1" s="6" t="s">
        <v>19</v>
      </c>
      <c r="Q1" s="6" t="s">
        <v>20</v>
      </c>
      <c r="R1" s="6" t="s">
        <v>21</v>
      </c>
      <c r="S1" s="7" t="s">
        <v>23</v>
      </c>
      <c r="T1" s="7" t="s">
        <v>24</v>
      </c>
      <c r="U1" s="7" t="s">
        <v>25</v>
      </c>
      <c r="V1" s="7" t="s">
        <v>26</v>
      </c>
      <c r="W1" s="9" t="s">
        <v>27</v>
      </c>
      <c r="X1" s="7" t="s">
        <v>28</v>
      </c>
      <c r="Y1" s="7" t="s">
        <v>29</v>
      </c>
    </row>
    <row r="2" spans="1:25" ht="12.75" customHeight="1" x14ac:dyDescent="0.2">
      <c r="A2" s="29" t="s">
        <v>30</v>
      </c>
      <c r="B2" s="7" t="s">
        <v>31</v>
      </c>
      <c r="C2" s="7">
        <v>0</v>
      </c>
      <c r="D2" s="7">
        <v>0</v>
      </c>
      <c r="E2" s="7">
        <v>0</v>
      </c>
      <c r="F2" s="7">
        <v>11.6</v>
      </c>
      <c r="G2" s="7">
        <v>0</v>
      </c>
      <c r="H2" s="7">
        <v>0</v>
      </c>
      <c r="I2" s="7">
        <v>13.4</v>
      </c>
      <c r="J2" s="7">
        <v>0</v>
      </c>
      <c r="K2" s="7">
        <v>0</v>
      </c>
      <c r="L2" s="7">
        <v>0</v>
      </c>
      <c r="M2" s="7">
        <v>5.4</v>
      </c>
      <c r="N2" s="7">
        <v>0</v>
      </c>
      <c r="O2" s="7">
        <v>12.2</v>
      </c>
      <c r="P2" s="7">
        <v>0</v>
      </c>
      <c r="Q2" s="7">
        <v>5</v>
      </c>
      <c r="R2" s="7">
        <v>0</v>
      </c>
      <c r="S2" s="8">
        <f t="shared" ref="S2:S8" si="0">SQRT((C2-C2)^2+(D2-D2)^2+(E2-E2)^2+(F2-F2)^2+(G2-G2)^2+(H2-H2)^2+(I2-I2)^2+(J2-J2)^2+(K2-K2)^2+(L2-L2)^2+(M2-M2)^2+(N2-N2)^2+(O2-O2)^2+(P2-P2)^2+(Q2-Q2)^2+(R2-R2)^2)</f>
        <v>0</v>
      </c>
      <c r="T2" s="29">
        <v>0</v>
      </c>
      <c r="U2" s="7">
        <v>0</v>
      </c>
      <c r="V2" s="29">
        <v>0</v>
      </c>
      <c r="W2" s="7">
        <v>0</v>
      </c>
      <c r="X2" s="29">
        <v>0</v>
      </c>
      <c r="Y2" s="29">
        <v>0</v>
      </c>
    </row>
    <row r="3" spans="1:25" ht="12.75" customHeight="1" x14ac:dyDescent="0.2">
      <c r="A3" s="30"/>
      <c r="B3" s="7" t="s">
        <v>32</v>
      </c>
      <c r="C3" s="7">
        <v>0</v>
      </c>
      <c r="D3" s="7">
        <v>0</v>
      </c>
      <c r="E3" s="7">
        <v>1.2</v>
      </c>
      <c r="F3" s="7">
        <v>0</v>
      </c>
      <c r="G3" s="7">
        <v>61.6</v>
      </c>
      <c r="H3" s="7">
        <v>67.8</v>
      </c>
      <c r="I3" s="7">
        <v>2.6</v>
      </c>
      <c r="J3" s="7">
        <v>38.4</v>
      </c>
      <c r="K3" s="7">
        <v>63.6</v>
      </c>
      <c r="L3" s="7">
        <v>31.200000000000003</v>
      </c>
      <c r="M3" s="7">
        <v>0</v>
      </c>
      <c r="N3" s="7">
        <v>0</v>
      </c>
      <c r="O3" s="7">
        <v>3</v>
      </c>
      <c r="P3" s="7">
        <v>0</v>
      </c>
      <c r="Q3" s="7">
        <v>44.6</v>
      </c>
      <c r="R3" s="7">
        <v>0</v>
      </c>
      <c r="S3" s="8">
        <f t="shared" si="0"/>
        <v>0</v>
      </c>
      <c r="T3" s="30"/>
      <c r="U3" s="8">
        <v>0</v>
      </c>
      <c r="V3" s="30"/>
      <c r="W3" s="11">
        <v>0</v>
      </c>
      <c r="X3" s="30"/>
      <c r="Y3" s="30"/>
    </row>
    <row r="4" spans="1:25" ht="12.75" customHeight="1" x14ac:dyDescent="0.2">
      <c r="A4" s="30"/>
      <c r="B4" s="7" t="s">
        <v>33</v>
      </c>
      <c r="C4" s="7">
        <v>37.599999999999994</v>
      </c>
      <c r="D4" s="7">
        <v>0</v>
      </c>
      <c r="E4" s="7">
        <v>5</v>
      </c>
      <c r="F4" s="7">
        <v>7.6</v>
      </c>
      <c r="G4" s="7">
        <v>1</v>
      </c>
      <c r="H4" s="7">
        <v>9.8000000000000007</v>
      </c>
      <c r="I4" s="7">
        <v>0</v>
      </c>
      <c r="J4" s="7">
        <v>0</v>
      </c>
      <c r="K4" s="7">
        <v>11.200000000000001</v>
      </c>
      <c r="L4" s="7">
        <v>16</v>
      </c>
      <c r="M4" s="7">
        <v>7.1999999999999993</v>
      </c>
      <c r="N4" s="7">
        <v>8.4</v>
      </c>
      <c r="O4" s="7">
        <v>44</v>
      </c>
      <c r="P4" s="7">
        <v>0</v>
      </c>
      <c r="Q4" s="7">
        <v>3.8</v>
      </c>
      <c r="R4" s="7">
        <v>5.6000000000000005</v>
      </c>
      <c r="S4" s="8">
        <f t="shared" si="0"/>
        <v>0</v>
      </c>
      <c r="T4" s="30"/>
      <c r="U4" s="8">
        <v>0</v>
      </c>
      <c r="V4" s="30"/>
      <c r="W4" s="11">
        <v>0</v>
      </c>
      <c r="X4" s="30"/>
      <c r="Y4" s="30"/>
    </row>
    <row r="5" spans="1:25" ht="12.75" customHeight="1" x14ac:dyDescent="0.2">
      <c r="A5" s="30"/>
      <c r="B5" s="7" t="s">
        <v>34</v>
      </c>
      <c r="C5" s="7">
        <v>0</v>
      </c>
      <c r="D5" s="7">
        <v>0</v>
      </c>
      <c r="E5" s="7">
        <v>15.8</v>
      </c>
      <c r="F5" s="7">
        <v>0</v>
      </c>
      <c r="G5" s="7">
        <v>11.799999999999999</v>
      </c>
      <c r="H5" s="7">
        <v>28.4</v>
      </c>
      <c r="I5" s="7">
        <v>13</v>
      </c>
      <c r="J5" s="7">
        <v>3.5999999999999996</v>
      </c>
      <c r="K5" s="7">
        <v>5.2</v>
      </c>
      <c r="L5" s="7">
        <v>0</v>
      </c>
      <c r="M5" s="7">
        <v>10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8">
        <f t="shared" si="0"/>
        <v>0</v>
      </c>
      <c r="T5" s="30"/>
      <c r="U5" s="8">
        <v>0</v>
      </c>
      <c r="V5" s="30"/>
      <c r="W5" s="11">
        <v>0</v>
      </c>
      <c r="X5" s="30"/>
      <c r="Y5" s="30"/>
    </row>
    <row r="6" spans="1:25" ht="12.75" customHeight="1" x14ac:dyDescent="0.2">
      <c r="A6" s="30"/>
      <c r="B6" s="7" t="s">
        <v>35</v>
      </c>
      <c r="C6" s="7">
        <v>0</v>
      </c>
      <c r="D6" s="7">
        <v>0</v>
      </c>
      <c r="E6" s="7">
        <v>25.4</v>
      </c>
      <c r="F6" s="7">
        <v>12.8</v>
      </c>
      <c r="G6" s="7">
        <v>0</v>
      </c>
      <c r="H6" s="7">
        <v>9.2000000000000011</v>
      </c>
      <c r="I6" s="7">
        <v>0</v>
      </c>
      <c r="J6" s="7">
        <v>0</v>
      </c>
      <c r="K6" s="7">
        <v>0</v>
      </c>
      <c r="L6" s="7">
        <v>0</v>
      </c>
      <c r="M6" s="7">
        <v>0.8</v>
      </c>
      <c r="N6" s="7">
        <v>24</v>
      </c>
      <c r="O6" s="7">
        <v>6.8000000000000007</v>
      </c>
      <c r="P6" s="7">
        <v>17.2</v>
      </c>
      <c r="Q6" s="7">
        <v>0</v>
      </c>
      <c r="R6" s="7">
        <v>0</v>
      </c>
      <c r="S6" s="8">
        <f t="shared" si="0"/>
        <v>0</v>
      </c>
      <c r="T6" s="30"/>
      <c r="U6" s="8">
        <v>0</v>
      </c>
      <c r="V6" s="30"/>
      <c r="W6" s="11">
        <v>0</v>
      </c>
      <c r="X6" s="30"/>
      <c r="Y6" s="30"/>
    </row>
    <row r="7" spans="1:25" ht="12.75" customHeight="1" x14ac:dyDescent="0.2">
      <c r="A7" s="30"/>
      <c r="B7" s="7" t="s">
        <v>36</v>
      </c>
      <c r="C7" s="7">
        <v>44.400000000000006</v>
      </c>
      <c r="D7" s="7">
        <v>48.8</v>
      </c>
      <c r="E7" s="7">
        <v>0</v>
      </c>
      <c r="F7" s="7">
        <v>66.2</v>
      </c>
      <c r="G7" s="7">
        <v>0</v>
      </c>
      <c r="H7" s="7">
        <v>0</v>
      </c>
      <c r="I7" s="7">
        <v>0</v>
      </c>
      <c r="J7" s="7">
        <v>0</v>
      </c>
      <c r="K7" s="7">
        <v>0.2</v>
      </c>
      <c r="L7" s="7">
        <v>0</v>
      </c>
      <c r="M7" s="7">
        <v>0</v>
      </c>
      <c r="N7" s="7">
        <v>0</v>
      </c>
      <c r="O7" s="7">
        <v>2.2000000000000002</v>
      </c>
      <c r="P7" s="7">
        <v>0</v>
      </c>
      <c r="Q7" s="7">
        <v>0</v>
      </c>
      <c r="R7" s="7">
        <v>0</v>
      </c>
      <c r="S7" s="8">
        <f t="shared" si="0"/>
        <v>0</v>
      </c>
      <c r="T7" s="30"/>
      <c r="U7" s="8">
        <v>0</v>
      </c>
      <c r="V7" s="30"/>
      <c r="W7" s="11">
        <v>0</v>
      </c>
      <c r="X7" s="30"/>
      <c r="Y7" s="30"/>
    </row>
    <row r="8" spans="1:25" ht="12.75" customHeight="1" x14ac:dyDescent="0.2">
      <c r="A8" s="30"/>
      <c r="B8" s="7" t="s">
        <v>37</v>
      </c>
      <c r="C8" s="7">
        <v>26</v>
      </c>
      <c r="D8" s="7">
        <v>0.8</v>
      </c>
      <c r="E8" s="7">
        <v>0</v>
      </c>
      <c r="F8" s="7">
        <v>18.600000000000001</v>
      </c>
      <c r="G8" s="7">
        <v>0</v>
      </c>
      <c r="H8" s="7">
        <v>0.6</v>
      </c>
      <c r="I8" s="7">
        <v>0</v>
      </c>
      <c r="J8" s="7">
        <v>0</v>
      </c>
      <c r="K8" s="7">
        <v>0</v>
      </c>
      <c r="L8" s="7">
        <v>0</v>
      </c>
      <c r="M8" s="7">
        <v>9.2000000000000011</v>
      </c>
      <c r="N8" s="7">
        <v>14</v>
      </c>
      <c r="O8" s="7">
        <v>19.600000000000001</v>
      </c>
      <c r="P8" s="7">
        <v>3.4000000000000004</v>
      </c>
      <c r="Q8" s="7">
        <v>0</v>
      </c>
      <c r="R8" s="7">
        <v>0</v>
      </c>
      <c r="S8" s="8">
        <f t="shared" si="0"/>
        <v>0</v>
      </c>
      <c r="T8" s="30"/>
      <c r="U8" s="8">
        <v>0</v>
      </c>
      <c r="V8" s="30"/>
      <c r="W8" s="11">
        <v>0</v>
      </c>
      <c r="X8" s="30"/>
      <c r="Y8" s="30"/>
    </row>
    <row r="9" spans="1:25" ht="12.75" customHeight="1" x14ac:dyDescent="0.2">
      <c r="A9" s="29" t="s">
        <v>38</v>
      </c>
      <c r="B9" s="7" t="s">
        <v>31</v>
      </c>
      <c r="C9" s="7">
        <v>18.600000000000001</v>
      </c>
      <c r="D9" s="7">
        <v>7.1999999999999993</v>
      </c>
      <c r="E9" s="7">
        <v>16</v>
      </c>
      <c r="F9" s="7">
        <v>8.6</v>
      </c>
      <c r="G9" s="7">
        <v>13.600000000000001</v>
      </c>
      <c r="H9" s="7">
        <v>20</v>
      </c>
      <c r="I9" s="7">
        <v>0</v>
      </c>
      <c r="J9" s="7">
        <v>0</v>
      </c>
      <c r="K9" s="7">
        <v>18.2</v>
      </c>
      <c r="L9" s="7">
        <v>4.2</v>
      </c>
      <c r="M9" s="7">
        <v>0</v>
      </c>
      <c r="N9" s="7">
        <v>13.600000000000001</v>
      </c>
      <c r="O9" s="7">
        <v>2.8000000000000003</v>
      </c>
      <c r="P9" s="7">
        <v>0</v>
      </c>
      <c r="Q9" s="7">
        <v>0</v>
      </c>
      <c r="R9" s="7">
        <v>3.4000000000000004</v>
      </c>
      <c r="S9" s="8">
        <f t="shared" ref="S9:S15" si="1">SQRT((C2-C9)^2+(D2-D9)^2+(E2-E9)^2+(F2-F9)^2+(G2-G9)^2+(H2-H9)^2+(I2-I9)^2+(J2-J9)^2+(K2-K9)^2+(L2-L9)^2+(M2-M9)^2+(N2-N9)^2+(O2-O9)^2+(P2-P9)^2+(Q2-Q9)^2+(R2-R9)^2)</f>
        <v>45.991738388541044</v>
      </c>
      <c r="T9" s="29">
        <f>AVERAGE(S9:S15)</f>
        <v>75.462321623374606</v>
      </c>
      <c r="U9" s="8">
        <f t="shared" ref="U9:U15" si="2">(SQRT((C2-C9)^2)+SQRT((D2-D9)^2)+SQRT((E2-E9)^2)+SQRT((F2-F9)^2)+SQRT((G2-G9)^2)+SQRT((H2-H9)^2)+SQRT((I2-I9)^2)+SQRT((J2-J9)^2)+SQRT((K2-K9)^2)+SQRT((L2-L9)^2)+SQRT((M2-M9)^2)+SQRT((N2-N9)^2)+SQRT((O2-O9)^2)+SQRT((P2-P9)^2)+SQRT((Q2-Q9)^2)+SQRT((R2-R9)^2))/16</f>
        <v>9.4375000000000018</v>
      </c>
      <c r="V9" s="29">
        <f>AVERAGE(U9:U15)</f>
        <v>13.921428571428569</v>
      </c>
      <c r="W9" s="13">
        <v>45.991999999999997</v>
      </c>
      <c r="X9" s="35">
        <f>AVERAGE(W9:W15)</f>
        <v>75.462142857142865</v>
      </c>
      <c r="Y9" s="29" t="e">
        <f ca="1">_xludf.STDEV.S(U9:U15)</f>
        <v>#NAME?</v>
      </c>
    </row>
    <row r="10" spans="1:25" ht="12.75" customHeight="1" x14ac:dyDescent="0.2">
      <c r="A10" s="30"/>
      <c r="B10" s="7" t="s">
        <v>32</v>
      </c>
      <c r="C10" s="7">
        <v>0</v>
      </c>
      <c r="D10" s="7">
        <v>0</v>
      </c>
      <c r="E10" s="7">
        <v>15.4</v>
      </c>
      <c r="F10" s="7">
        <v>0</v>
      </c>
      <c r="G10" s="7">
        <v>68.8</v>
      </c>
      <c r="H10" s="7">
        <v>41.2</v>
      </c>
      <c r="I10" s="7">
        <v>0</v>
      </c>
      <c r="J10" s="7">
        <v>27.799999999999997</v>
      </c>
      <c r="K10" s="7">
        <v>78.400000000000006</v>
      </c>
      <c r="L10" s="7">
        <v>30.6</v>
      </c>
      <c r="M10" s="7">
        <v>0</v>
      </c>
      <c r="N10" s="7">
        <v>0</v>
      </c>
      <c r="O10" s="7">
        <v>0.4</v>
      </c>
      <c r="P10" s="7">
        <v>5.2</v>
      </c>
      <c r="Q10" s="7">
        <v>5.2</v>
      </c>
      <c r="R10" s="7">
        <v>21.6</v>
      </c>
      <c r="S10" s="8">
        <f t="shared" si="1"/>
        <v>57.898877363900588</v>
      </c>
      <c r="T10" s="30"/>
      <c r="U10" s="8">
        <f t="shared" si="2"/>
        <v>9.0874999999999986</v>
      </c>
      <c r="V10" s="30"/>
      <c r="W10" s="13">
        <v>57.899000000000001</v>
      </c>
      <c r="X10" s="30"/>
      <c r="Y10" s="30"/>
    </row>
    <row r="11" spans="1:25" ht="12.75" customHeight="1" x14ac:dyDescent="0.2">
      <c r="A11" s="30"/>
      <c r="B11" s="7" t="s">
        <v>33</v>
      </c>
      <c r="C11" s="7">
        <v>1.2</v>
      </c>
      <c r="D11" s="7">
        <v>0</v>
      </c>
      <c r="E11" s="7">
        <v>29.8</v>
      </c>
      <c r="F11" s="7">
        <v>0</v>
      </c>
      <c r="G11" s="7">
        <v>44.800000000000004</v>
      </c>
      <c r="H11" s="7">
        <v>65.400000000000006</v>
      </c>
      <c r="I11" s="7">
        <v>10.199999999999999</v>
      </c>
      <c r="J11" s="7">
        <v>23.599999999999998</v>
      </c>
      <c r="K11" s="7">
        <v>27.200000000000003</v>
      </c>
      <c r="L11" s="7">
        <v>0</v>
      </c>
      <c r="M11" s="7">
        <v>0</v>
      </c>
      <c r="N11" s="7">
        <v>0.8</v>
      </c>
      <c r="O11" s="7">
        <v>0</v>
      </c>
      <c r="P11" s="7">
        <v>0</v>
      </c>
      <c r="Q11" s="7">
        <v>11</v>
      </c>
      <c r="R11" s="7">
        <v>23.799999999999997</v>
      </c>
      <c r="S11" s="8">
        <f t="shared" si="1"/>
        <v>103.00116504195475</v>
      </c>
      <c r="T11" s="30"/>
      <c r="U11" s="8">
        <f t="shared" si="2"/>
        <v>19.887499999999996</v>
      </c>
      <c r="V11" s="30"/>
      <c r="W11" s="11">
        <v>103</v>
      </c>
      <c r="X11" s="30"/>
      <c r="Y11" s="30"/>
    </row>
    <row r="12" spans="1:25" ht="12.75" customHeight="1" x14ac:dyDescent="0.2">
      <c r="A12" s="30"/>
      <c r="B12" s="7" t="s">
        <v>34</v>
      </c>
      <c r="C12" s="7">
        <v>0</v>
      </c>
      <c r="D12" s="7">
        <v>3.8</v>
      </c>
      <c r="E12" s="7">
        <v>49.2</v>
      </c>
      <c r="F12" s="7">
        <v>0</v>
      </c>
      <c r="G12" s="7">
        <v>61</v>
      </c>
      <c r="H12" s="7">
        <v>56.6</v>
      </c>
      <c r="I12" s="7">
        <v>39.6</v>
      </c>
      <c r="J12" s="7">
        <v>32</v>
      </c>
      <c r="K12" s="7">
        <v>34.4</v>
      </c>
      <c r="L12" s="7">
        <v>39.6</v>
      </c>
      <c r="M12" s="7">
        <v>0</v>
      </c>
      <c r="N12" s="7">
        <v>5.8</v>
      </c>
      <c r="O12" s="7">
        <v>3.8</v>
      </c>
      <c r="P12" s="7">
        <v>26</v>
      </c>
      <c r="Q12" s="7">
        <v>0</v>
      </c>
      <c r="R12" s="7">
        <v>3</v>
      </c>
      <c r="S12" s="8">
        <f t="shared" si="1"/>
        <v>95.466643389196435</v>
      </c>
      <c r="T12" s="30"/>
      <c r="U12" s="8">
        <f t="shared" si="2"/>
        <v>17.9375</v>
      </c>
      <c r="V12" s="30"/>
      <c r="W12" s="11">
        <v>95.466999999999999</v>
      </c>
      <c r="X12" s="30"/>
      <c r="Y12" s="30"/>
    </row>
    <row r="13" spans="1:25" ht="12.75" customHeight="1" x14ac:dyDescent="0.2">
      <c r="A13" s="30"/>
      <c r="B13" s="7" t="s">
        <v>35</v>
      </c>
      <c r="C13" s="7">
        <v>0</v>
      </c>
      <c r="D13" s="7">
        <v>0</v>
      </c>
      <c r="E13" s="7">
        <v>37.400000000000006</v>
      </c>
      <c r="F13" s="7">
        <v>0</v>
      </c>
      <c r="G13" s="7">
        <v>43.8</v>
      </c>
      <c r="H13" s="7">
        <v>65</v>
      </c>
      <c r="I13" s="7">
        <v>25.6</v>
      </c>
      <c r="J13" s="7">
        <v>36.800000000000004</v>
      </c>
      <c r="K13" s="7">
        <v>18</v>
      </c>
      <c r="L13" s="7">
        <v>12.6</v>
      </c>
      <c r="M13" s="7">
        <v>0</v>
      </c>
      <c r="N13" s="7">
        <v>12.8</v>
      </c>
      <c r="O13" s="7">
        <v>0</v>
      </c>
      <c r="P13" s="7">
        <v>4.6000000000000005</v>
      </c>
      <c r="Q13" s="7">
        <v>0</v>
      </c>
      <c r="R13" s="7">
        <v>3.8</v>
      </c>
      <c r="S13" s="8">
        <f t="shared" si="1"/>
        <v>90.431189309883564</v>
      </c>
      <c r="T13" s="30"/>
      <c r="U13" s="8">
        <f t="shared" si="2"/>
        <v>15.787500000000001</v>
      </c>
      <c r="V13" s="30"/>
      <c r="W13" s="11">
        <v>90.430999999999997</v>
      </c>
      <c r="X13" s="30"/>
      <c r="Y13" s="30"/>
    </row>
    <row r="14" spans="1:25" ht="12.75" customHeight="1" x14ac:dyDescent="0.2">
      <c r="A14" s="30"/>
      <c r="B14" s="7" t="s">
        <v>36</v>
      </c>
      <c r="C14" s="7">
        <v>73.2</v>
      </c>
      <c r="D14" s="7">
        <v>15.2</v>
      </c>
      <c r="E14" s="7">
        <v>7.8000000000000007</v>
      </c>
      <c r="F14" s="7">
        <v>29.8</v>
      </c>
      <c r="G14" s="7">
        <v>13.799999999999999</v>
      </c>
      <c r="H14" s="7">
        <v>30</v>
      </c>
      <c r="I14" s="7">
        <v>0</v>
      </c>
      <c r="J14" s="7">
        <v>17.600000000000001</v>
      </c>
      <c r="K14" s="7">
        <v>18.600000000000001</v>
      </c>
      <c r="L14" s="7">
        <v>0</v>
      </c>
      <c r="M14" s="7">
        <v>6</v>
      </c>
      <c r="N14" s="7">
        <v>0</v>
      </c>
      <c r="O14" s="7">
        <v>0</v>
      </c>
      <c r="P14" s="7">
        <v>0</v>
      </c>
      <c r="Q14" s="7">
        <v>37.400000000000006</v>
      </c>
      <c r="R14" s="7">
        <v>25.4</v>
      </c>
      <c r="S14" s="8">
        <f t="shared" si="1"/>
        <v>84.66238834334878</v>
      </c>
      <c r="T14" s="30"/>
      <c r="U14" s="8">
        <f t="shared" si="2"/>
        <v>16.087499999999999</v>
      </c>
      <c r="V14" s="30"/>
      <c r="W14" s="11">
        <v>84.662000000000006</v>
      </c>
      <c r="X14" s="30"/>
      <c r="Y14" s="30"/>
    </row>
    <row r="15" spans="1:25" ht="13.5" customHeight="1" x14ac:dyDescent="0.2">
      <c r="A15" s="30"/>
      <c r="B15" s="7" t="s">
        <v>37</v>
      </c>
      <c r="C15" s="7">
        <v>41</v>
      </c>
      <c r="D15" s="7">
        <v>3.2</v>
      </c>
      <c r="E15" s="7">
        <v>17.399999999999999</v>
      </c>
      <c r="F15" s="7">
        <v>1</v>
      </c>
      <c r="G15" s="7">
        <v>8.1999999999999993</v>
      </c>
      <c r="H15" s="7">
        <v>32</v>
      </c>
      <c r="I15" s="7">
        <v>0</v>
      </c>
      <c r="J15" s="7">
        <v>2</v>
      </c>
      <c r="K15" s="7">
        <v>19.399999999999999</v>
      </c>
      <c r="L15" s="7">
        <v>0</v>
      </c>
      <c r="M15" s="7">
        <v>13.600000000000001</v>
      </c>
      <c r="N15" s="7">
        <v>9.3999999999999986</v>
      </c>
      <c r="O15" s="7">
        <v>11.200000000000001</v>
      </c>
      <c r="P15" s="7">
        <v>0</v>
      </c>
      <c r="Q15" s="7">
        <v>0</v>
      </c>
      <c r="R15" s="7">
        <v>13.4</v>
      </c>
      <c r="S15" s="8">
        <f t="shared" si="1"/>
        <v>50.784249526797183</v>
      </c>
      <c r="T15" s="30"/>
      <c r="U15" s="8">
        <f t="shared" si="2"/>
        <v>9.2250000000000014</v>
      </c>
      <c r="V15" s="30"/>
      <c r="W15" s="11">
        <v>50.783999999999999</v>
      </c>
      <c r="X15" s="30"/>
      <c r="Y15" s="30"/>
    </row>
    <row r="16" spans="1:25" ht="12.75" customHeight="1" x14ac:dyDescent="0.2">
      <c r="A16" s="29" t="s">
        <v>45</v>
      </c>
      <c r="B16" s="7" t="s">
        <v>31</v>
      </c>
      <c r="C16" s="7">
        <v>0</v>
      </c>
      <c r="D16" s="7">
        <v>0</v>
      </c>
      <c r="E16" s="7">
        <v>14.6</v>
      </c>
      <c r="F16" s="7">
        <v>2.6</v>
      </c>
      <c r="G16" s="7">
        <v>11.799999999999999</v>
      </c>
      <c r="H16" s="7">
        <v>7.4</v>
      </c>
      <c r="I16" s="7">
        <v>1.7999999999999998</v>
      </c>
      <c r="J16" s="7">
        <v>3.4000000000000004</v>
      </c>
      <c r="K16" s="7">
        <v>9.2000000000000011</v>
      </c>
      <c r="L16" s="7">
        <v>6.2</v>
      </c>
      <c r="M16" s="7">
        <v>0</v>
      </c>
      <c r="N16" s="7">
        <v>0</v>
      </c>
      <c r="O16" s="7">
        <v>0</v>
      </c>
      <c r="P16" s="7">
        <v>0</v>
      </c>
      <c r="Q16" s="7">
        <v>4.8</v>
      </c>
      <c r="R16" s="7">
        <v>11.799999999999999</v>
      </c>
      <c r="S16" s="8">
        <f t="shared" ref="S16:S22" si="3">SQRT((C2-C16)^2+(D2-D16)^2+(E2-E16)^2+(F2-F16)^2+(G2-G16)^2+(H2-H16)^2+(I2-I16)^2+(J2-J16)^2+(K2-K16)^2+(L2-L16)^2+(M2-M16)^2+(N2-N16)^2+(O2-O16)^2+(P2-P16)^2+(Q2-Q16)^2+(R2-R16)^2)</f>
        <v>32.781702213277455</v>
      </c>
      <c r="T16" s="29">
        <f>AVERAGE(S16:S22)</f>
        <v>78.605083925322006</v>
      </c>
      <c r="U16" s="8">
        <f t="shared" ref="U16:U22" si="4">(SQRT((C2-C16)^2)+SQRT((D2-D16)^2)+SQRT((E2-E16)^2)+SQRT((F2-F16)^2)+SQRT((G2-G16)^2)+SQRT((H2-H16)^2)+SQRT((I2-I16)^2)+SQRT((J2-J16)^2)+SQRT((K2-K16)^2)+SQRT((L2-L16)^2)+SQRT((M2-M16)^2)+SQRT((N2-N16)^2)+SQRT((O2-O16)^2)+SQRT((P2-P16)^2)+SQRT((Q2-Q16)^2)+SQRT((R2-R16)^2))/16</f>
        <v>6.4250000000000007</v>
      </c>
      <c r="V16" s="29">
        <f>AVERAGE(U16:U22)</f>
        <v>14.055357142857146</v>
      </c>
      <c r="W16" s="11">
        <v>32.781999999999996</v>
      </c>
      <c r="X16" s="29">
        <f>AVERAGE(W16:W22)</f>
        <v>78.604571428571418</v>
      </c>
      <c r="Y16" s="29" t="e">
        <f ca="1">_xludf.STDEV.S(U16:U22)</f>
        <v>#NAME?</v>
      </c>
    </row>
    <row r="17" spans="1:25" ht="12.75" customHeight="1" x14ac:dyDescent="0.2">
      <c r="A17" s="30"/>
      <c r="B17" s="7" t="s">
        <v>32</v>
      </c>
      <c r="C17" s="7">
        <v>0</v>
      </c>
      <c r="D17" s="7">
        <v>0</v>
      </c>
      <c r="E17" s="7">
        <v>8.4</v>
      </c>
      <c r="F17" s="7">
        <v>0</v>
      </c>
      <c r="G17" s="7">
        <v>46.4</v>
      </c>
      <c r="H17" s="7">
        <v>32</v>
      </c>
      <c r="I17" s="7">
        <v>0</v>
      </c>
      <c r="J17" s="7">
        <v>19.600000000000001</v>
      </c>
      <c r="K17" s="7">
        <v>48.4</v>
      </c>
      <c r="L17" s="7">
        <v>51.4</v>
      </c>
      <c r="M17" s="7">
        <v>0</v>
      </c>
      <c r="N17" s="7">
        <v>32.599999999999994</v>
      </c>
      <c r="O17" s="7">
        <v>8</v>
      </c>
      <c r="P17" s="7">
        <v>31.400000000000002</v>
      </c>
      <c r="Q17" s="7">
        <v>0</v>
      </c>
      <c r="R17" s="7">
        <v>0.4</v>
      </c>
      <c r="S17" s="8">
        <f t="shared" si="3"/>
        <v>81.40540522594307</v>
      </c>
      <c r="T17" s="30"/>
      <c r="U17" s="8">
        <f t="shared" si="4"/>
        <v>14.3125</v>
      </c>
      <c r="V17" s="30"/>
      <c r="W17" s="11">
        <v>81.405000000000001</v>
      </c>
      <c r="X17" s="30"/>
      <c r="Y17" s="30"/>
    </row>
    <row r="18" spans="1:25" ht="12.75" customHeight="1" x14ac:dyDescent="0.2">
      <c r="A18" s="30"/>
      <c r="B18" s="7" t="s">
        <v>33</v>
      </c>
      <c r="C18" s="7">
        <v>0</v>
      </c>
      <c r="D18" s="7">
        <v>2.6</v>
      </c>
      <c r="E18" s="7">
        <v>46.4</v>
      </c>
      <c r="F18" s="7">
        <v>3.4000000000000004</v>
      </c>
      <c r="G18" s="7">
        <v>28.2</v>
      </c>
      <c r="H18" s="7">
        <v>42.800000000000004</v>
      </c>
      <c r="I18" s="7">
        <v>1.6</v>
      </c>
      <c r="J18" s="7">
        <v>24.2</v>
      </c>
      <c r="K18" s="7">
        <v>18</v>
      </c>
      <c r="L18" s="7">
        <v>22.400000000000002</v>
      </c>
      <c r="M18" s="7">
        <v>4.2</v>
      </c>
      <c r="N18" s="7">
        <v>5.2</v>
      </c>
      <c r="O18" s="7">
        <v>0.6</v>
      </c>
      <c r="P18" s="7">
        <v>0</v>
      </c>
      <c r="Q18" s="7">
        <v>7.4</v>
      </c>
      <c r="R18" s="7">
        <v>5.8</v>
      </c>
      <c r="S18" s="8">
        <f t="shared" si="3"/>
        <v>87.018159024424321</v>
      </c>
      <c r="T18" s="30"/>
      <c r="U18" s="8">
        <f t="shared" si="4"/>
        <v>14.899999999999999</v>
      </c>
      <c r="V18" s="30"/>
      <c r="W18" s="11">
        <v>87.018000000000001</v>
      </c>
      <c r="X18" s="30"/>
      <c r="Y18" s="30"/>
    </row>
    <row r="19" spans="1:25" ht="12.75" customHeight="1" x14ac:dyDescent="0.2">
      <c r="A19" s="30"/>
      <c r="B19" s="7" t="s">
        <v>34</v>
      </c>
      <c r="C19" s="7">
        <v>0</v>
      </c>
      <c r="D19" s="7">
        <v>0</v>
      </c>
      <c r="E19" s="7">
        <v>53</v>
      </c>
      <c r="F19" s="7">
        <v>0</v>
      </c>
      <c r="G19" s="7">
        <v>50.8</v>
      </c>
      <c r="H19" s="7">
        <v>95.8</v>
      </c>
      <c r="I19" s="7">
        <v>35.4</v>
      </c>
      <c r="J19" s="7">
        <v>53.8</v>
      </c>
      <c r="K19" s="7">
        <v>20.399999999999999</v>
      </c>
      <c r="L19" s="7">
        <v>27.400000000000002</v>
      </c>
      <c r="M19" s="7">
        <v>0</v>
      </c>
      <c r="N19" s="7">
        <v>2.2000000000000002</v>
      </c>
      <c r="O19" s="7">
        <v>0</v>
      </c>
      <c r="P19" s="7">
        <v>0</v>
      </c>
      <c r="Q19" s="7">
        <v>41.2</v>
      </c>
      <c r="R19" s="7">
        <v>12.8</v>
      </c>
      <c r="S19" s="8">
        <f t="shared" si="3"/>
        <v>115.83315587516384</v>
      </c>
      <c r="T19" s="30"/>
      <c r="U19" s="8">
        <f t="shared" si="4"/>
        <v>20.3125</v>
      </c>
      <c r="V19" s="30"/>
      <c r="W19" s="11">
        <v>115.83</v>
      </c>
      <c r="X19" s="30"/>
      <c r="Y19" s="30"/>
    </row>
    <row r="20" spans="1:25" ht="12.75" customHeight="1" x14ac:dyDescent="0.2">
      <c r="A20" s="30"/>
      <c r="B20" s="7" t="s">
        <v>35</v>
      </c>
      <c r="C20" s="7">
        <v>4.6000000000000005</v>
      </c>
      <c r="D20" s="7">
        <v>0</v>
      </c>
      <c r="E20" s="7">
        <v>81</v>
      </c>
      <c r="F20" s="7">
        <v>0.8</v>
      </c>
      <c r="G20" s="7">
        <v>19.600000000000001</v>
      </c>
      <c r="H20" s="7">
        <v>39.4</v>
      </c>
      <c r="I20" s="7">
        <v>8.8000000000000007</v>
      </c>
      <c r="J20" s="7">
        <v>15</v>
      </c>
      <c r="K20" s="7">
        <v>4.4000000000000004</v>
      </c>
      <c r="L20" s="7">
        <v>11.200000000000001</v>
      </c>
      <c r="M20" s="7">
        <v>6.6000000000000005</v>
      </c>
      <c r="N20" s="7">
        <v>9</v>
      </c>
      <c r="O20" s="7">
        <v>0.4</v>
      </c>
      <c r="P20" s="7">
        <v>0</v>
      </c>
      <c r="Q20" s="7">
        <v>4.8</v>
      </c>
      <c r="R20" s="7">
        <v>12</v>
      </c>
      <c r="S20" s="8">
        <f t="shared" si="3"/>
        <v>75.910737053462995</v>
      </c>
      <c r="T20" s="30"/>
      <c r="U20" s="8">
        <f t="shared" si="4"/>
        <v>13.912500000000001</v>
      </c>
      <c r="V20" s="30"/>
      <c r="W20" s="11">
        <v>75.911000000000001</v>
      </c>
      <c r="X20" s="30"/>
      <c r="Y20" s="30"/>
    </row>
    <row r="21" spans="1:25" ht="12.75" customHeight="1" x14ac:dyDescent="0.2">
      <c r="A21" s="30"/>
      <c r="B21" s="7" t="s">
        <v>36</v>
      </c>
      <c r="C21" s="7">
        <v>21.8</v>
      </c>
      <c r="D21" s="7">
        <v>27.799999999999997</v>
      </c>
      <c r="E21" s="7">
        <v>15.600000000000001</v>
      </c>
      <c r="F21" s="7">
        <v>9</v>
      </c>
      <c r="G21" s="7">
        <v>15.4</v>
      </c>
      <c r="H21" s="7">
        <v>13.799999999999999</v>
      </c>
      <c r="I21" s="7">
        <v>0</v>
      </c>
      <c r="J21" s="7">
        <v>9.3999999999999986</v>
      </c>
      <c r="K21" s="7">
        <v>13.4</v>
      </c>
      <c r="L21" s="7">
        <v>23.2</v>
      </c>
      <c r="M21" s="7">
        <v>0</v>
      </c>
      <c r="N21" s="7">
        <v>2.4</v>
      </c>
      <c r="O21" s="7">
        <v>0.8</v>
      </c>
      <c r="P21" s="7">
        <v>0.2</v>
      </c>
      <c r="Q21" s="7">
        <v>3.5999999999999996</v>
      </c>
      <c r="R21" s="7">
        <v>0.8</v>
      </c>
      <c r="S21" s="8">
        <f t="shared" si="3"/>
        <v>75.609258692305673</v>
      </c>
      <c r="T21" s="30"/>
      <c r="U21" s="8">
        <f t="shared" si="4"/>
        <v>12.487500000000001</v>
      </c>
      <c r="V21" s="30"/>
      <c r="W21" s="11">
        <v>75.608999999999995</v>
      </c>
      <c r="X21" s="30"/>
      <c r="Y21" s="30"/>
    </row>
    <row r="22" spans="1:25" ht="12.75" customHeight="1" x14ac:dyDescent="0.2">
      <c r="A22" s="30"/>
      <c r="B22" s="7" t="s">
        <v>37</v>
      </c>
      <c r="C22" s="7">
        <v>6.4</v>
      </c>
      <c r="D22" s="7">
        <v>0.2</v>
      </c>
      <c r="E22" s="7">
        <v>29.6</v>
      </c>
      <c r="F22" s="7">
        <v>0</v>
      </c>
      <c r="G22" s="7">
        <v>20.8</v>
      </c>
      <c r="H22" s="7">
        <v>40.4</v>
      </c>
      <c r="I22" s="7">
        <v>2</v>
      </c>
      <c r="J22" s="7">
        <v>11.399999999999999</v>
      </c>
      <c r="K22" s="7">
        <v>16.8</v>
      </c>
      <c r="L22" s="7">
        <v>24.4</v>
      </c>
      <c r="M22" s="7">
        <v>21.8</v>
      </c>
      <c r="N22" s="7">
        <v>55.599999999999994</v>
      </c>
      <c r="O22" s="7">
        <v>9</v>
      </c>
      <c r="P22" s="7">
        <v>0</v>
      </c>
      <c r="Q22" s="7">
        <v>0</v>
      </c>
      <c r="R22" s="7">
        <v>4.8</v>
      </c>
      <c r="S22" s="8">
        <f t="shared" si="3"/>
        <v>81.677169392676674</v>
      </c>
      <c r="T22" s="30"/>
      <c r="U22" s="8">
        <f t="shared" si="4"/>
        <v>16.037500000000001</v>
      </c>
      <c r="V22" s="30"/>
      <c r="W22" s="11">
        <v>81.677000000000007</v>
      </c>
      <c r="X22" s="30"/>
      <c r="Y22" s="30"/>
    </row>
    <row r="23" spans="1:25" ht="12.75" customHeight="1" x14ac:dyDescent="0.2">
      <c r="A23" s="29" t="s">
        <v>47</v>
      </c>
      <c r="B23" s="7" t="s">
        <v>31</v>
      </c>
      <c r="C23" s="7">
        <v>5</v>
      </c>
      <c r="D23" s="7">
        <v>0</v>
      </c>
      <c r="E23" s="7">
        <v>14.399999999999999</v>
      </c>
      <c r="F23" s="7">
        <v>0</v>
      </c>
      <c r="G23" s="7">
        <v>1.7999999999999998</v>
      </c>
      <c r="H23" s="7">
        <v>0</v>
      </c>
      <c r="I23" s="7">
        <v>0</v>
      </c>
      <c r="J23" s="7">
        <v>11</v>
      </c>
      <c r="K23" s="7">
        <v>19.2</v>
      </c>
      <c r="L23" s="7">
        <v>5.8</v>
      </c>
      <c r="M23" s="7">
        <v>0</v>
      </c>
      <c r="N23" s="7">
        <v>38.199999999999996</v>
      </c>
      <c r="O23" s="7">
        <v>0</v>
      </c>
      <c r="P23" s="7">
        <v>0</v>
      </c>
      <c r="Q23" s="7">
        <v>1</v>
      </c>
      <c r="R23" s="7">
        <v>5.2</v>
      </c>
      <c r="S23" s="11">
        <f t="shared" ref="S23:S29" si="5">SQRT((C2-C23)^2+(D2-D23)^2+(E2-E23)^2+(F2-F23)^2+(G2-G23)^2+(H2-H23)^2+(I2-I23)^2+(J2-J23)^2+(K2-K23)^2+(L2-L23)^2+(M2-M23)^2+(N2-N23)^2+(O2-O23)^2+(P2-P23)^2+(Q2-Q23)^2+(R2-R23)^2)</f>
        <v>52.47170666178107</v>
      </c>
      <c r="T23" s="29">
        <f>AVERAGE(S23:S29)</f>
        <v>59.541503742338342</v>
      </c>
      <c r="U23" s="11">
        <f t="shared" ref="U23:U29" si="6">(SQRT((C2-C23)^2)+SQRT((D2-D23)^2)+SQRT((E2-E23)^2)+SQRT((F2-F23)^2)+SQRT((G2-G23)^2)+SQRT((H2-H23)^2)+SQRT((I2-I23)^2)+SQRT((J2-J23)^2)+SQRT((K2-K23)^2)+SQRT((L2-L23)^2)+SQRT((M2-M23)^2)+SQRT((N2-N23)^2)+SQRT((O2-O23)^2)+SQRT((P2-P23)^2)+SQRT((Q2-Q23)^2)+SQRT((R2-R23)^2))/16</f>
        <v>9.1999999999999975</v>
      </c>
      <c r="V23" s="29">
        <f>AVERAGE(U23:U29)</f>
        <v>10.02142857142857</v>
      </c>
      <c r="W23" s="11">
        <v>52.472000000000001</v>
      </c>
      <c r="X23" s="29">
        <f>AVERAGE(W23:W29)</f>
        <v>59.541428571428575</v>
      </c>
      <c r="Y23" s="29" t="e">
        <f ca="1">_xludf.STDEV.S(U23:U29)</f>
        <v>#NAME?</v>
      </c>
    </row>
    <row r="24" spans="1:25" ht="12.75" customHeight="1" x14ac:dyDescent="0.2">
      <c r="A24" s="30"/>
      <c r="B24" s="7" t="s">
        <v>32</v>
      </c>
      <c r="C24" s="7">
        <v>0</v>
      </c>
      <c r="D24" s="7">
        <v>0</v>
      </c>
      <c r="E24" s="7">
        <v>7.1999999999999993</v>
      </c>
      <c r="F24" s="7">
        <v>0</v>
      </c>
      <c r="G24" s="7">
        <v>62.599999999999994</v>
      </c>
      <c r="H24" s="7">
        <v>67.599999999999994</v>
      </c>
      <c r="I24" s="7">
        <v>0</v>
      </c>
      <c r="J24" s="7">
        <v>32.400000000000006</v>
      </c>
      <c r="K24" s="7">
        <v>73.2</v>
      </c>
      <c r="L24" s="7">
        <v>27.799999999999997</v>
      </c>
      <c r="M24" s="7">
        <v>0</v>
      </c>
      <c r="N24" s="7">
        <v>0</v>
      </c>
      <c r="O24" s="7">
        <v>0</v>
      </c>
      <c r="P24" s="7">
        <v>1.6</v>
      </c>
      <c r="Q24" s="7">
        <v>20.2</v>
      </c>
      <c r="R24" s="7">
        <v>17.600000000000001</v>
      </c>
      <c r="S24" s="8">
        <f t="shared" si="5"/>
        <v>33.169262879961622</v>
      </c>
      <c r="T24" s="30"/>
      <c r="U24" s="8">
        <f t="shared" si="6"/>
        <v>4.7125000000000004</v>
      </c>
      <c r="V24" s="30"/>
      <c r="W24" s="11">
        <v>33.168999999999997</v>
      </c>
      <c r="X24" s="30"/>
      <c r="Y24" s="30"/>
    </row>
    <row r="25" spans="1:25" ht="12.75" customHeight="1" x14ac:dyDescent="0.2">
      <c r="A25" s="30"/>
      <c r="B25" s="7" t="s">
        <v>33</v>
      </c>
      <c r="C25" s="7">
        <v>3.5999999999999996</v>
      </c>
      <c r="D25" s="7">
        <v>0</v>
      </c>
      <c r="E25" s="7">
        <v>14.6</v>
      </c>
      <c r="F25" s="7">
        <v>18.2</v>
      </c>
      <c r="G25" s="7">
        <v>7</v>
      </c>
      <c r="H25" s="7">
        <v>0</v>
      </c>
      <c r="I25" s="7">
        <v>0</v>
      </c>
      <c r="J25" s="7">
        <v>15</v>
      </c>
      <c r="K25" s="7">
        <v>23.799999999999997</v>
      </c>
      <c r="L25" s="7">
        <v>8.4</v>
      </c>
      <c r="M25" s="7">
        <v>0</v>
      </c>
      <c r="N25" s="7">
        <v>0</v>
      </c>
      <c r="O25" s="7">
        <v>0</v>
      </c>
      <c r="P25" s="7">
        <v>0</v>
      </c>
      <c r="Q25" s="7">
        <v>36.4</v>
      </c>
      <c r="R25" s="7">
        <v>29.6</v>
      </c>
      <c r="S25" s="8">
        <f t="shared" si="5"/>
        <v>75.041588469328119</v>
      </c>
      <c r="T25" s="30"/>
      <c r="U25" s="8">
        <f t="shared" si="6"/>
        <v>13.8375</v>
      </c>
      <c r="V25" s="30"/>
      <c r="W25" s="11">
        <v>75.042000000000002</v>
      </c>
      <c r="X25" s="30"/>
      <c r="Y25" s="30"/>
    </row>
    <row r="26" spans="1:25" ht="12.75" customHeight="1" x14ac:dyDescent="0.2">
      <c r="A26" s="30"/>
      <c r="B26" s="7" t="s">
        <v>34</v>
      </c>
      <c r="C26" s="7">
        <v>29.6</v>
      </c>
      <c r="D26" s="7">
        <v>5.4</v>
      </c>
      <c r="E26" s="7">
        <v>14.6</v>
      </c>
      <c r="F26" s="7">
        <v>0</v>
      </c>
      <c r="G26" s="7">
        <v>35.6</v>
      </c>
      <c r="H26" s="7">
        <v>31.200000000000003</v>
      </c>
      <c r="I26" s="7">
        <v>1.7999999999999998</v>
      </c>
      <c r="J26" s="7">
        <v>20.2</v>
      </c>
      <c r="K26" s="7">
        <v>39.799999999999997</v>
      </c>
      <c r="L26" s="7">
        <v>36.4</v>
      </c>
      <c r="M26" s="7">
        <v>2.8000000000000003</v>
      </c>
      <c r="N26" s="7">
        <v>2.6</v>
      </c>
      <c r="O26" s="7">
        <v>0</v>
      </c>
      <c r="P26" s="7">
        <v>0</v>
      </c>
      <c r="Q26" s="7">
        <v>1</v>
      </c>
      <c r="R26" s="7">
        <v>12.4</v>
      </c>
      <c r="S26" s="8">
        <f t="shared" si="5"/>
        <v>67.952336236512139</v>
      </c>
      <c r="T26" s="30"/>
      <c r="U26" s="8">
        <f t="shared" si="6"/>
        <v>11.55</v>
      </c>
      <c r="V26" s="30"/>
      <c r="W26" s="11">
        <v>67.951999999999998</v>
      </c>
      <c r="X26" s="30"/>
      <c r="Y26" s="30"/>
    </row>
    <row r="27" spans="1:25" ht="12.75" customHeight="1" x14ac:dyDescent="0.2">
      <c r="A27" s="30"/>
      <c r="B27" s="7" t="s">
        <v>35</v>
      </c>
      <c r="C27" s="7">
        <v>0</v>
      </c>
      <c r="D27" s="7">
        <v>0</v>
      </c>
      <c r="E27" s="7">
        <v>39.799999999999997</v>
      </c>
      <c r="F27" s="7">
        <v>0</v>
      </c>
      <c r="G27" s="7">
        <v>12.8</v>
      </c>
      <c r="H27" s="7">
        <v>51.4</v>
      </c>
      <c r="I27" s="7">
        <v>0</v>
      </c>
      <c r="J27" s="7">
        <v>2</v>
      </c>
      <c r="K27" s="7">
        <v>14.8</v>
      </c>
      <c r="L27" s="7">
        <v>0</v>
      </c>
      <c r="M27" s="7">
        <v>1.4000000000000001</v>
      </c>
      <c r="N27" s="7">
        <v>15.2</v>
      </c>
      <c r="O27" s="7">
        <v>1.2</v>
      </c>
      <c r="P27" s="7">
        <v>0</v>
      </c>
      <c r="Q27" s="7">
        <v>21.6</v>
      </c>
      <c r="R27" s="7">
        <v>1.4000000000000001</v>
      </c>
      <c r="S27" s="8">
        <f t="shared" si="5"/>
        <v>58.416093672891208</v>
      </c>
      <c r="T27" s="30"/>
      <c r="U27" s="8">
        <f t="shared" si="6"/>
        <v>9.6374999999999975</v>
      </c>
      <c r="V27" s="30"/>
      <c r="W27" s="11">
        <v>58.415999999999997</v>
      </c>
      <c r="X27" s="30"/>
      <c r="Y27" s="30"/>
    </row>
    <row r="28" spans="1:25" ht="12.75" customHeight="1" x14ac:dyDescent="0.2">
      <c r="A28" s="30"/>
      <c r="B28" s="7" t="s">
        <v>36</v>
      </c>
      <c r="C28" s="7">
        <v>59</v>
      </c>
      <c r="D28" s="7">
        <v>15.4</v>
      </c>
      <c r="E28" s="7">
        <v>8</v>
      </c>
      <c r="F28" s="7">
        <v>7.4</v>
      </c>
      <c r="G28" s="7">
        <v>0</v>
      </c>
      <c r="H28" s="7">
        <v>0</v>
      </c>
      <c r="I28" s="7">
        <v>0</v>
      </c>
      <c r="J28" s="7">
        <v>0</v>
      </c>
      <c r="K28" s="7">
        <v>12.2</v>
      </c>
      <c r="L28" s="7">
        <v>0</v>
      </c>
      <c r="M28" s="7">
        <v>11</v>
      </c>
      <c r="N28" s="7">
        <v>0.8</v>
      </c>
      <c r="O28" s="7">
        <v>0</v>
      </c>
      <c r="P28" s="7">
        <v>0</v>
      </c>
      <c r="Q28" s="7">
        <v>30.2</v>
      </c>
      <c r="R28" s="7">
        <v>34.6</v>
      </c>
      <c r="S28" s="8">
        <f t="shared" si="5"/>
        <v>85.02846582174702</v>
      </c>
      <c r="T28" s="30"/>
      <c r="U28" s="8">
        <f t="shared" si="6"/>
        <v>12.85</v>
      </c>
      <c r="V28" s="30"/>
      <c r="W28" s="11">
        <v>85.028000000000006</v>
      </c>
      <c r="X28" s="30"/>
      <c r="Y28" s="30"/>
    </row>
    <row r="29" spans="1:25" ht="12.75" customHeight="1" x14ac:dyDescent="0.2">
      <c r="A29" s="30"/>
      <c r="B29" s="7" t="s">
        <v>37</v>
      </c>
      <c r="C29" s="7">
        <v>49</v>
      </c>
      <c r="D29" s="7">
        <v>14</v>
      </c>
      <c r="E29" s="7">
        <v>20.399999999999999</v>
      </c>
      <c r="F29" s="7">
        <v>16.599999999999998</v>
      </c>
      <c r="G29" s="7">
        <v>5.2</v>
      </c>
      <c r="H29" s="7">
        <v>14.6</v>
      </c>
      <c r="I29" s="7">
        <v>0</v>
      </c>
      <c r="J29" s="7">
        <v>0</v>
      </c>
      <c r="K29" s="7">
        <v>14.399999999999999</v>
      </c>
      <c r="L29" s="7">
        <v>0</v>
      </c>
      <c r="M29" s="7">
        <v>19.600000000000001</v>
      </c>
      <c r="N29" s="7">
        <v>6.6000000000000005</v>
      </c>
      <c r="O29" s="7">
        <v>3.5999999999999996</v>
      </c>
      <c r="P29" s="7">
        <v>0</v>
      </c>
      <c r="Q29" s="7">
        <v>0.6</v>
      </c>
      <c r="R29" s="7">
        <v>3.8</v>
      </c>
      <c r="S29" s="8">
        <f t="shared" si="5"/>
        <v>44.711072454147192</v>
      </c>
      <c r="T29" s="30"/>
      <c r="U29" s="8">
        <f t="shared" si="6"/>
        <v>8.3625000000000025</v>
      </c>
      <c r="V29" s="30"/>
      <c r="W29" s="11">
        <v>44.710999999999999</v>
      </c>
      <c r="X29" s="30"/>
      <c r="Y29" s="30"/>
    </row>
    <row r="30" spans="1:25" ht="12.75" customHeight="1" x14ac:dyDescent="0.2">
      <c r="A30" s="29" t="s">
        <v>48</v>
      </c>
      <c r="B30" s="7" t="s">
        <v>31</v>
      </c>
      <c r="C30" s="7">
        <v>0</v>
      </c>
      <c r="D30" s="7">
        <v>0</v>
      </c>
      <c r="E30" s="7">
        <v>1</v>
      </c>
      <c r="F30" s="7">
        <v>0</v>
      </c>
      <c r="G30" s="7">
        <v>3.8</v>
      </c>
      <c r="H30" s="7">
        <v>15.2</v>
      </c>
      <c r="I30" s="7">
        <v>0</v>
      </c>
      <c r="J30" s="7">
        <v>14</v>
      </c>
      <c r="K30" s="7">
        <v>0</v>
      </c>
      <c r="L30" s="7">
        <v>3</v>
      </c>
      <c r="M30" s="7">
        <v>6.2</v>
      </c>
      <c r="N30" s="7">
        <v>9</v>
      </c>
      <c r="O30" s="7">
        <v>4.2</v>
      </c>
      <c r="P30" s="7">
        <v>0</v>
      </c>
      <c r="Q30" s="7">
        <v>9.8000000000000007</v>
      </c>
      <c r="R30" s="7">
        <v>12.4</v>
      </c>
      <c r="S30" s="8">
        <f t="shared" ref="S30:S36" si="7">SQRT((C2-C30)^2+(D2-D30)^2+(E2-E30)^2+(F2-F30)^2+(G2-G30)^2+(H2-H30)^2+(I2-I30)^2+(J2-J30)^2+(K2-K30)^2+(L2-L30)^2+(M2-M30)^2+(N2-N30)^2+(O2-O30)^2+(P2-P30)^2+(Q2-Q30)^2+(R2-R30)^2)</f>
        <v>32.985451338431005</v>
      </c>
      <c r="T30" s="29">
        <f>AVERAGE(S30:S36)</f>
        <v>67.031267998725852</v>
      </c>
      <c r="U30" s="8">
        <f t="shared" ref="U30:U36" si="8">(SQRT((C2-C30)^2)+SQRT((D2-D30)^2)+SQRT((E2-E30)^2)+SQRT((F2-F30)^2)+SQRT((G2-G30)^2)+SQRT((H2-H30)^2)+SQRT((I2-I30)^2)+SQRT((J2-J30)^2)+SQRT((K2-K30)^2)+SQRT((L2-L30)^2)+SQRT((M2-M30)^2)+SQRT((N2-N30)^2)+SQRT((O2-O30)^2)+SQRT((P2-P30)^2)+SQRT((Q2-Q30)^2)+SQRT((R2-R30)^2))/16</f>
        <v>6.0625</v>
      </c>
      <c r="V30" s="29">
        <f>AVERAGE(U30:U36)</f>
        <v>11.589285714285714</v>
      </c>
      <c r="W30" s="11">
        <v>32.984999999999999</v>
      </c>
      <c r="X30" s="29">
        <f>AVERAGE(W30:W36)</f>
        <v>67.031142857142854</v>
      </c>
      <c r="Y30" s="29" t="e">
        <f ca="1">_xludf.STDEV.S(U30:U36)</f>
        <v>#NAME?</v>
      </c>
    </row>
    <row r="31" spans="1:25" ht="12.75" customHeight="1" x14ac:dyDescent="0.2">
      <c r="A31" s="30"/>
      <c r="B31" s="7" t="s">
        <v>32</v>
      </c>
      <c r="C31" s="7">
        <v>0</v>
      </c>
      <c r="D31" s="7">
        <v>0</v>
      </c>
      <c r="E31" s="7">
        <v>1</v>
      </c>
      <c r="F31" s="7">
        <v>0</v>
      </c>
      <c r="G31" s="7">
        <v>34.799999999999997</v>
      </c>
      <c r="H31" s="7">
        <v>27.599999999999998</v>
      </c>
      <c r="I31" s="7">
        <v>4</v>
      </c>
      <c r="J31" s="7">
        <v>50.4</v>
      </c>
      <c r="K31" s="7">
        <v>29.6</v>
      </c>
      <c r="L31" s="7">
        <v>63.2</v>
      </c>
      <c r="M31" s="7">
        <v>1.2</v>
      </c>
      <c r="N31" s="7">
        <v>17.399999999999999</v>
      </c>
      <c r="O31" s="7">
        <v>21</v>
      </c>
      <c r="P31" s="7">
        <v>22.400000000000002</v>
      </c>
      <c r="Q31" s="7">
        <v>17.8</v>
      </c>
      <c r="R31" s="7">
        <v>0</v>
      </c>
      <c r="S31" s="8">
        <f t="shared" si="7"/>
        <v>80.67515106896299</v>
      </c>
      <c r="T31" s="30"/>
      <c r="U31" s="8">
        <f t="shared" si="8"/>
        <v>14.525000000000002</v>
      </c>
      <c r="V31" s="30"/>
      <c r="W31" s="11">
        <v>80.674999999999997</v>
      </c>
      <c r="X31" s="30"/>
      <c r="Y31" s="30"/>
    </row>
    <row r="32" spans="1:25" ht="12.75" customHeight="1" x14ac:dyDescent="0.2">
      <c r="A32" s="30"/>
      <c r="B32" s="7" t="s">
        <v>33</v>
      </c>
      <c r="C32" s="7">
        <v>1.2</v>
      </c>
      <c r="D32" s="7">
        <v>3</v>
      </c>
      <c r="E32" s="7">
        <v>6.2</v>
      </c>
      <c r="F32" s="7">
        <v>3</v>
      </c>
      <c r="G32" s="7">
        <v>0</v>
      </c>
      <c r="H32" s="7">
        <v>0.4</v>
      </c>
      <c r="I32" s="7">
        <v>0</v>
      </c>
      <c r="J32" s="7">
        <v>13.4</v>
      </c>
      <c r="K32" s="7">
        <v>0</v>
      </c>
      <c r="L32" s="7">
        <v>2.2000000000000002</v>
      </c>
      <c r="M32" s="7">
        <v>1</v>
      </c>
      <c r="N32" s="7">
        <v>0</v>
      </c>
      <c r="O32" s="7">
        <v>1.6</v>
      </c>
      <c r="P32" s="7">
        <v>0</v>
      </c>
      <c r="Q32" s="7">
        <v>14.2</v>
      </c>
      <c r="R32" s="7">
        <v>8.8000000000000007</v>
      </c>
      <c r="S32" s="8">
        <f t="shared" si="7"/>
        <v>62.980314384734534</v>
      </c>
      <c r="T32" s="30"/>
      <c r="U32" s="8">
        <f t="shared" si="8"/>
        <v>10.2875</v>
      </c>
      <c r="V32" s="30"/>
      <c r="W32" s="11">
        <v>62.98</v>
      </c>
      <c r="X32" s="30"/>
      <c r="Y32" s="30"/>
    </row>
    <row r="33" spans="1:25" ht="12.75" customHeight="1" x14ac:dyDescent="0.2">
      <c r="A33" s="30"/>
      <c r="B33" s="7" t="s">
        <v>34</v>
      </c>
      <c r="C33" s="7">
        <v>0</v>
      </c>
      <c r="D33" s="7">
        <v>0</v>
      </c>
      <c r="E33" s="7">
        <v>25</v>
      </c>
      <c r="F33" s="7">
        <v>0</v>
      </c>
      <c r="G33" s="7">
        <v>43.2</v>
      </c>
      <c r="H33" s="7">
        <v>62.800000000000004</v>
      </c>
      <c r="I33" s="7">
        <v>7</v>
      </c>
      <c r="J33" s="7">
        <v>55</v>
      </c>
      <c r="K33" s="7">
        <v>9.6</v>
      </c>
      <c r="L33" s="7">
        <v>42.199999999999996</v>
      </c>
      <c r="M33" s="7">
        <v>2</v>
      </c>
      <c r="N33" s="7">
        <v>5.6000000000000005</v>
      </c>
      <c r="O33" s="7">
        <v>6.4</v>
      </c>
      <c r="P33" s="7">
        <v>15.8</v>
      </c>
      <c r="Q33" s="7">
        <v>35</v>
      </c>
      <c r="R33" s="7">
        <v>1.4000000000000001</v>
      </c>
      <c r="S33" s="8">
        <f t="shared" si="7"/>
        <v>91.351190468433416</v>
      </c>
      <c r="T33" s="30"/>
      <c r="U33" s="8">
        <f t="shared" si="8"/>
        <v>15.700000000000001</v>
      </c>
      <c r="V33" s="30"/>
      <c r="W33" s="11">
        <v>91.350999999999999</v>
      </c>
      <c r="X33" s="30"/>
      <c r="Y33" s="30"/>
    </row>
    <row r="34" spans="1:25" ht="12.75" customHeight="1" x14ac:dyDescent="0.2">
      <c r="A34" s="30"/>
      <c r="B34" s="7" t="s">
        <v>35</v>
      </c>
      <c r="C34" s="7">
        <v>0</v>
      </c>
      <c r="D34" s="7">
        <v>0.4</v>
      </c>
      <c r="E34" s="7">
        <v>32.599999999999994</v>
      </c>
      <c r="F34" s="7">
        <v>0.4</v>
      </c>
      <c r="G34" s="7">
        <v>8.4</v>
      </c>
      <c r="H34" s="7">
        <v>13.799999999999999</v>
      </c>
      <c r="I34" s="7">
        <v>1.7999999999999998</v>
      </c>
      <c r="J34" s="7">
        <v>26.6</v>
      </c>
      <c r="K34" s="7">
        <v>0</v>
      </c>
      <c r="L34" s="7">
        <v>19.600000000000001</v>
      </c>
      <c r="M34" s="7">
        <v>5</v>
      </c>
      <c r="N34" s="7">
        <v>5.2</v>
      </c>
      <c r="O34" s="7">
        <v>0.4</v>
      </c>
      <c r="P34" s="7">
        <v>1.4000000000000001</v>
      </c>
      <c r="Q34" s="7">
        <v>5.8</v>
      </c>
      <c r="R34" s="7">
        <v>6.8000000000000007</v>
      </c>
      <c r="S34" s="8">
        <f t="shared" si="7"/>
        <v>46.195237849804386</v>
      </c>
      <c r="T34" s="30"/>
      <c r="U34" s="8">
        <f t="shared" si="8"/>
        <v>8.6750000000000007</v>
      </c>
      <c r="V34" s="30"/>
      <c r="W34" s="11">
        <v>46.195</v>
      </c>
      <c r="X34" s="30"/>
      <c r="Y34" s="30"/>
    </row>
    <row r="35" spans="1:25" ht="12.75" customHeight="1" x14ac:dyDescent="0.2">
      <c r="A35" s="30"/>
      <c r="B35" s="7" t="s">
        <v>36</v>
      </c>
      <c r="C35" s="7">
        <v>57.599999999999994</v>
      </c>
      <c r="D35" s="7">
        <v>13.600000000000001</v>
      </c>
      <c r="E35" s="7">
        <v>18.799999999999997</v>
      </c>
      <c r="F35" s="7">
        <v>8.6</v>
      </c>
      <c r="G35" s="7">
        <v>0</v>
      </c>
      <c r="H35" s="7">
        <v>0</v>
      </c>
      <c r="I35" s="7">
        <v>0</v>
      </c>
      <c r="J35" s="7">
        <v>6.6000000000000005</v>
      </c>
      <c r="K35" s="7">
        <v>0</v>
      </c>
      <c r="L35" s="7">
        <v>0</v>
      </c>
      <c r="M35" s="7">
        <v>12.8</v>
      </c>
      <c r="N35" s="7">
        <v>6.4</v>
      </c>
      <c r="O35" s="7">
        <v>1.4000000000000001</v>
      </c>
      <c r="P35" s="7">
        <v>0</v>
      </c>
      <c r="Q35" s="7">
        <v>7.8000000000000007</v>
      </c>
      <c r="R35" s="7">
        <v>4.4000000000000004</v>
      </c>
      <c r="S35" s="8">
        <f t="shared" si="7"/>
        <v>73.577985838156778</v>
      </c>
      <c r="T35" s="30"/>
      <c r="U35" s="8">
        <f t="shared" si="8"/>
        <v>10.237500000000001</v>
      </c>
      <c r="V35" s="30"/>
      <c r="W35" s="11">
        <v>73.578000000000003</v>
      </c>
      <c r="X35" s="30"/>
      <c r="Y35" s="30"/>
    </row>
    <row r="36" spans="1:25" ht="12.75" customHeight="1" x14ac:dyDescent="0.2">
      <c r="A36" s="30"/>
      <c r="B36" s="7" t="s">
        <v>37</v>
      </c>
      <c r="C36" s="7">
        <v>2.2000000000000002</v>
      </c>
      <c r="D36" s="7">
        <v>10.600000000000001</v>
      </c>
      <c r="E36" s="7">
        <v>20.6</v>
      </c>
      <c r="F36" s="7">
        <v>0</v>
      </c>
      <c r="G36" s="7">
        <v>23</v>
      </c>
      <c r="H36" s="7">
        <v>14.2</v>
      </c>
      <c r="I36" s="7">
        <v>5.4</v>
      </c>
      <c r="J36" s="7">
        <v>40.4</v>
      </c>
      <c r="K36" s="7">
        <v>6.4</v>
      </c>
      <c r="L36" s="7">
        <v>49</v>
      </c>
      <c r="M36" s="7">
        <v>14.6</v>
      </c>
      <c r="N36" s="7">
        <v>26.200000000000003</v>
      </c>
      <c r="O36" s="7">
        <v>17.399999999999999</v>
      </c>
      <c r="P36" s="7">
        <v>11.6</v>
      </c>
      <c r="Q36" s="7">
        <v>11.6</v>
      </c>
      <c r="R36" s="7">
        <v>0</v>
      </c>
      <c r="S36" s="8">
        <f t="shared" si="7"/>
        <v>81.453545042557849</v>
      </c>
      <c r="T36" s="30"/>
      <c r="U36" s="8">
        <f t="shared" si="8"/>
        <v>15.637500000000001</v>
      </c>
      <c r="V36" s="30"/>
      <c r="W36" s="11">
        <v>81.453999999999994</v>
      </c>
      <c r="X36" s="30"/>
      <c r="Y36" s="30"/>
    </row>
    <row r="37" spans="1:25" ht="12.75" customHeight="1" x14ac:dyDescent="0.2">
      <c r="A37" s="29" t="s">
        <v>49</v>
      </c>
      <c r="B37" s="7" t="s">
        <v>31</v>
      </c>
      <c r="C37" s="7">
        <v>11.200000000000001</v>
      </c>
      <c r="D37" s="7">
        <v>14.8</v>
      </c>
      <c r="E37" s="7">
        <v>8.8000000000000007</v>
      </c>
      <c r="F37" s="7">
        <v>7.6</v>
      </c>
      <c r="G37" s="7">
        <v>17.399999999999999</v>
      </c>
      <c r="H37" s="7">
        <v>13.4</v>
      </c>
      <c r="I37" s="7">
        <v>0</v>
      </c>
      <c r="J37" s="7">
        <v>25.6</v>
      </c>
      <c r="K37" s="7">
        <v>11.399999999999999</v>
      </c>
      <c r="L37" s="7">
        <v>43.6</v>
      </c>
      <c r="M37" s="7">
        <v>6.6000000000000005</v>
      </c>
      <c r="N37" s="7">
        <v>6.6000000000000005</v>
      </c>
      <c r="O37" s="7">
        <v>5.4</v>
      </c>
      <c r="P37" s="7">
        <v>0</v>
      </c>
      <c r="Q37" s="7">
        <v>0</v>
      </c>
      <c r="R37" s="7">
        <v>0</v>
      </c>
      <c r="S37" s="8">
        <f t="shared" ref="S37:S43" si="9">SQRT((C2-C37)^2+(D2-D37)^2+(E2-E37)^2+(F2-F37)^2+(G2-G37)^2+(H2-H37)^2+(I2-I37)^2+(J2-J37)^2+(K2-K37)^2+(L2-L37)^2+(M2-M37)^2+(N2-N37)^2+(O2-O37)^2+(P2-P37)^2+(Q2-Q37)^2+(R2-R37)^2)</f>
        <v>62.468552088230759</v>
      </c>
      <c r="T37" s="29">
        <f>AVERAGE(S37:S43)</f>
        <v>76.093684337196308</v>
      </c>
      <c r="U37" s="8">
        <f t="shared" ref="U37:U43" si="10">(SQRT((C2-C37)^2)+SQRT((D2-D37)^2)+SQRT((E2-E37)^2)+SQRT((F2-F37)^2)+SQRT((G2-G37)^2)+SQRT((H2-H37)^2)+SQRT((I2-I37)^2)+SQRT((J2-J37)^2)+SQRT((K2-K37)^2)+SQRT((L2-L37)^2)+SQRT((M2-M37)^2)+SQRT((N2-N37)^2)+SQRT((O2-O37)^2)+SQRT((P2-P37)^2)+SQRT((Q2-Q37)^2)+SQRT((R2-R37)^2))/16</f>
        <v>11.45</v>
      </c>
      <c r="V37" s="29">
        <f>AVERAGE(U37:U43)</f>
        <v>14.267857142857142</v>
      </c>
      <c r="W37" s="11">
        <v>62.469000000000001</v>
      </c>
      <c r="X37" s="29">
        <f>AVERAGE(W37:W43)</f>
        <v>76.093571428571423</v>
      </c>
      <c r="Y37" s="29" t="e">
        <f ca="1">_xludf.STDEV.S(U37:U43)</f>
        <v>#NAME?</v>
      </c>
    </row>
    <row r="38" spans="1:25" ht="12.75" customHeight="1" x14ac:dyDescent="0.2">
      <c r="A38" s="30"/>
      <c r="B38" s="7" t="s">
        <v>32</v>
      </c>
      <c r="C38" s="7">
        <v>0</v>
      </c>
      <c r="D38" s="7">
        <v>0</v>
      </c>
      <c r="E38" s="7">
        <v>10.199999999999999</v>
      </c>
      <c r="F38" s="7">
        <v>0</v>
      </c>
      <c r="G38" s="7">
        <v>55.199999999999996</v>
      </c>
      <c r="H38" s="7">
        <v>48.6</v>
      </c>
      <c r="I38" s="7">
        <v>1.4000000000000001</v>
      </c>
      <c r="J38" s="7">
        <v>38.199999999999996</v>
      </c>
      <c r="K38" s="7">
        <v>49.800000000000004</v>
      </c>
      <c r="L38" s="7">
        <v>50</v>
      </c>
      <c r="M38" s="7">
        <v>0</v>
      </c>
      <c r="N38" s="7">
        <v>0</v>
      </c>
      <c r="O38" s="7">
        <v>7</v>
      </c>
      <c r="P38" s="7">
        <v>5.4</v>
      </c>
      <c r="Q38" s="7">
        <v>28.799999999999997</v>
      </c>
      <c r="R38" s="7">
        <v>16.399999999999999</v>
      </c>
      <c r="S38" s="8">
        <f t="shared" si="9"/>
        <v>39.996499846861603</v>
      </c>
      <c r="T38" s="30"/>
      <c r="U38" s="8">
        <f t="shared" si="10"/>
        <v>6.8875000000000011</v>
      </c>
      <c r="V38" s="30"/>
      <c r="W38" s="11">
        <v>39.996000000000002</v>
      </c>
      <c r="X38" s="30"/>
      <c r="Y38" s="30"/>
    </row>
    <row r="39" spans="1:25" ht="12.75" customHeight="1" x14ac:dyDescent="0.2">
      <c r="A39" s="30"/>
      <c r="B39" s="7" t="s">
        <v>33</v>
      </c>
      <c r="C39" s="7">
        <v>13.4</v>
      </c>
      <c r="D39" s="7">
        <v>0</v>
      </c>
      <c r="E39" s="7">
        <v>22.599999999999998</v>
      </c>
      <c r="F39" s="7">
        <v>0</v>
      </c>
      <c r="G39" s="7">
        <v>38.199999999999996</v>
      </c>
      <c r="H39" s="7">
        <v>32.400000000000006</v>
      </c>
      <c r="I39" s="7">
        <v>0</v>
      </c>
      <c r="J39" s="7">
        <v>23.799999999999997</v>
      </c>
      <c r="K39" s="7">
        <v>27.599999999999998</v>
      </c>
      <c r="L39" s="7">
        <v>36.200000000000003</v>
      </c>
      <c r="M39" s="7">
        <v>0</v>
      </c>
      <c r="N39" s="7">
        <v>3</v>
      </c>
      <c r="O39" s="7">
        <v>8.4</v>
      </c>
      <c r="P39" s="7">
        <v>0</v>
      </c>
      <c r="Q39" s="7">
        <v>1.4000000000000001</v>
      </c>
      <c r="R39" s="7">
        <v>5.2</v>
      </c>
      <c r="S39" s="8">
        <f t="shared" si="9"/>
        <v>73.793495648329326</v>
      </c>
      <c r="T39" s="30"/>
      <c r="U39" s="8">
        <f t="shared" si="10"/>
        <v>13.787500000000001</v>
      </c>
      <c r="V39" s="30"/>
      <c r="W39" s="11">
        <v>73.793000000000006</v>
      </c>
      <c r="X39" s="30"/>
      <c r="Y39" s="30"/>
    </row>
    <row r="40" spans="1:25" ht="12.75" customHeight="1" x14ac:dyDescent="0.2">
      <c r="A40" s="30"/>
      <c r="B40" s="7" t="s">
        <v>34</v>
      </c>
      <c r="C40" s="7">
        <v>40.599999999999994</v>
      </c>
      <c r="D40" s="7">
        <v>1.4000000000000001</v>
      </c>
      <c r="E40" s="7">
        <v>24.6</v>
      </c>
      <c r="F40" s="7">
        <v>0</v>
      </c>
      <c r="G40" s="7">
        <v>48.6</v>
      </c>
      <c r="H40" s="7">
        <v>42.199999999999996</v>
      </c>
      <c r="I40" s="7">
        <v>0</v>
      </c>
      <c r="J40" s="7">
        <v>27.400000000000002</v>
      </c>
      <c r="K40" s="7">
        <v>31.8</v>
      </c>
      <c r="L40" s="7">
        <v>32</v>
      </c>
      <c r="M40" s="7">
        <v>0</v>
      </c>
      <c r="N40" s="7">
        <v>1.6</v>
      </c>
      <c r="O40" s="7">
        <v>7.6</v>
      </c>
      <c r="P40" s="7">
        <v>0</v>
      </c>
      <c r="Q40" s="7">
        <v>14.399999999999999</v>
      </c>
      <c r="R40" s="7">
        <v>0.2</v>
      </c>
      <c r="S40" s="8">
        <f t="shared" si="9"/>
        <v>78.148320519381613</v>
      </c>
      <c r="T40" s="30"/>
      <c r="U40" s="8">
        <f t="shared" si="10"/>
        <v>14.412499999999998</v>
      </c>
      <c r="V40" s="30"/>
      <c r="W40" s="11">
        <v>78.147999999999996</v>
      </c>
      <c r="X40" s="30"/>
      <c r="Y40" s="30"/>
    </row>
    <row r="41" spans="1:25" ht="12.75" customHeight="1" x14ac:dyDescent="0.2">
      <c r="A41" s="30"/>
      <c r="B41" s="7" t="s">
        <v>35</v>
      </c>
      <c r="C41" s="7">
        <v>49.800000000000004</v>
      </c>
      <c r="D41" s="7">
        <v>1.4000000000000001</v>
      </c>
      <c r="E41" s="7">
        <v>14.399999999999999</v>
      </c>
      <c r="F41" s="7">
        <v>0</v>
      </c>
      <c r="G41" s="7">
        <v>22</v>
      </c>
      <c r="H41" s="7">
        <v>29.6</v>
      </c>
      <c r="I41" s="7">
        <v>0</v>
      </c>
      <c r="J41" s="7">
        <v>18.2</v>
      </c>
      <c r="K41" s="7">
        <v>13.4</v>
      </c>
      <c r="L41" s="7">
        <v>23.599999999999998</v>
      </c>
      <c r="M41" s="7">
        <v>0</v>
      </c>
      <c r="N41" s="7">
        <v>2.2000000000000002</v>
      </c>
      <c r="O41" s="7">
        <v>3.2</v>
      </c>
      <c r="P41" s="7">
        <v>0</v>
      </c>
      <c r="Q41" s="7">
        <v>2.4</v>
      </c>
      <c r="R41" s="7">
        <v>4.2</v>
      </c>
      <c r="S41" s="8">
        <f t="shared" si="9"/>
        <v>74.450251846451138</v>
      </c>
      <c r="T41" s="30"/>
      <c r="U41" s="8">
        <f t="shared" si="10"/>
        <v>13.9125</v>
      </c>
      <c r="V41" s="30"/>
      <c r="W41" s="11">
        <v>74.45</v>
      </c>
      <c r="X41" s="30"/>
      <c r="Y41" s="30"/>
    </row>
    <row r="42" spans="1:25" ht="12.75" customHeight="1" x14ac:dyDescent="0.2">
      <c r="A42" s="30"/>
      <c r="B42" s="7" t="s">
        <v>36</v>
      </c>
      <c r="C42" s="7">
        <v>11.399999999999999</v>
      </c>
      <c r="D42" s="7">
        <v>0</v>
      </c>
      <c r="E42" s="7">
        <v>33</v>
      </c>
      <c r="F42" s="7">
        <v>0</v>
      </c>
      <c r="G42" s="7">
        <v>28.2</v>
      </c>
      <c r="H42" s="7">
        <v>33.4</v>
      </c>
      <c r="I42" s="7">
        <v>3</v>
      </c>
      <c r="J42" s="7">
        <v>38.6</v>
      </c>
      <c r="K42" s="7">
        <v>25.8</v>
      </c>
      <c r="L42" s="7">
        <v>42.400000000000006</v>
      </c>
      <c r="M42" s="7">
        <v>0</v>
      </c>
      <c r="N42" s="7">
        <v>0</v>
      </c>
      <c r="O42" s="7">
        <v>1.6</v>
      </c>
      <c r="P42" s="7">
        <v>0</v>
      </c>
      <c r="Q42" s="7">
        <v>59.6</v>
      </c>
      <c r="R42" s="7">
        <v>72.400000000000006</v>
      </c>
      <c r="S42" s="8">
        <f t="shared" si="9"/>
        <v>153.61979039173306</v>
      </c>
      <c r="T42" s="30"/>
      <c r="U42" s="8">
        <f t="shared" si="10"/>
        <v>30.300000000000004</v>
      </c>
      <c r="V42" s="30"/>
      <c r="W42" s="11">
        <v>153.62</v>
      </c>
      <c r="X42" s="30"/>
      <c r="Y42" s="30"/>
    </row>
    <row r="43" spans="1:25" ht="12.75" customHeight="1" x14ac:dyDescent="0.2">
      <c r="A43" s="30"/>
      <c r="B43" s="7" t="s">
        <v>37</v>
      </c>
      <c r="C43" s="7">
        <v>0.2</v>
      </c>
      <c r="D43" s="7">
        <v>0</v>
      </c>
      <c r="E43" s="7">
        <v>26</v>
      </c>
      <c r="F43" s="7">
        <v>3.4000000000000004</v>
      </c>
      <c r="G43" s="7">
        <v>5</v>
      </c>
      <c r="H43" s="7">
        <v>6.6000000000000005</v>
      </c>
      <c r="I43" s="7">
        <v>0.2</v>
      </c>
      <c r="J43" s="7">
        <v>16.200000000000003</v>
      </c>
      <c r="K43" s="7">
        <v>0</v>
      </c>
      <c r="L43" s="7">
        <v>14.2</v>
      </c>
      <c r="M43" s="7">
        <v>19</v>
      </c>
      <c r="N43" s="7">
        <v>25.2</v>
      </c>
      <c r="O43" s="7">
        <v>5.6000000000000005</v>
      </c>
      <c r="P43" s="7">
        <v>2</v>
      </c>
      <c r="Q43" s="7">
        <v>0</v>
      </c>
      <c r="R43" s="7">
        <v>0.2</v>
      </c>
      <c r="S43" s="8">
        <f t="shared" si="9"/>
        <v>50.178880019386646</v>
      </c>
      <c r="T43" s="30"/>
      <c r="U43" s="8">
        <f t="shared" si="10"/>
        <v>9.125</v>
      </c>
      <c r="V43" s="30"/>
      <c r="W43" s="11">
        <v>50.179000000000002</v>
      </c>
      <c r="X43" s="30"/>
      <c r="Y43" s="30"/>
    </row>
    <row r="44" spans="1:25" ht="12.75" customHeight="1" x14ac:dyDescent="0.2">
      <c r="A44" s="29" t="s">
        <v>50</v>
      </c>
      <c r="B44" s="7" t="s">
        <v>31</v>
      </c>
      <c r="C44" s="7">
        <v>6.4</v>
      </c>
      <c r="D44" s="7">
        <v>8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9.2000000000000011</v>
      </c>
      <c r="N44" s="7">
        <v>5.4</v>
      </c>
      <c r="O44" s="7">
        <v>0</v>
      </c>
      <c r="P44" s="7">
        <v>0</v>
      </c>
      <c r="Q44" s="7">
        <v>0</v>
      </c>
      <c r="R44" s="7">
        <v>0</v>
      </c>
      <c r="S44" s="11">
        <f t="shared" ref="S44:S50" si="11">SQRT((C2-C44)^2+(D2-D44)^2+(E2-E44)^2+(F2-F44)^2+(G2-G44)^2+(H2-H44)^2+(I2-I44)^2+(J2-J44)^2+(K2-K44)^2+(L2-L44)^2+(M2-M44)^2+(N2-N44)^2+(O2-O44)^2+(P2-P44)^2+(Q2-Q44)^2+(R2-R44)^2)</f>
        <v>25.229347989989751</v>
      </c>
      <c r="T44" s="29">
        <f>AVERAGE(S44:S50)</f>
        <v>58.188311499027428</v>
      </c>
      <c r="U44" s="8">
        <f t="shared" ref="U44:U50" si="12">(SQRT((C2-C44)^2)+SQRT((D2-D44)^2)+SQRT((E2-E44)^2)+SQRT((F2-F44)^2)+SQRT((G2-G44)^2)+SQRT((H2-H44)^2)+SQRT((I2-I44)^2)+SQRT((J2-J44)^2)+SQRT((K2-K44)^2)+SQRT((L2-L44)^2)+SQRT((M2-M44)^2)+SQRT((N2-N44)^2)+SQRT((O2-O44)^2)+SQRT((P2-P44)^2)+SQRT((Q2-Q44)^2)+SQRT((R2-R44)^2))/16</f>
        <v>4.1124999999999998</v>
      </c>
      <c r="V44" s="29">
        <f>AVERAGE(U44:U50)</f>
        <v>9.3821428571428562</v>
      </c>
      <c r="W44" s="11">
        <v>25.228999999999999</v>
      </c>
      <c r="X44" s="29">
        <f>AVERAGE(W44:W50)</f>
        <v>58.188714285714283</v>
      </c>
      <c r="Y44" s="29" t="e">
        <f ca="1">_xludf.STDEV.S(U44:U50)</f>
        <v>#NAME?</v>
      </c>
    </row>
    <row r="45" spans="1:25" ht="12.75" customHeight="1" x14ac:dyDescent="0.2">
      <c r="A45" s="30"/>
      <c r="B45" s="7" t="s">
        <v>32</v>
      </c>
      <c r="C45" s="7">
        <v>0</v>
      </c>
      <c r="D45" s="7">
        <v>0</v>
      </c>
      <c r="E45" s="7">
        <v>0</v>
      </c>
      <c r="F45" s="7">
        <v>22</v>
      </c>
      <c r="G45" s="7">
        <v>8.8000000000000007</v>
      </c>
      <c r="H45" s="7">
        <v>0</v>
      </c>
      <c r="I45" s="7">
        <v>0</v>
      </c>
      <c r="J45" s="7">
        <v>9</v>
      </c>
      <c r="K45" s="7">
        <v>9.3999999999999986</v>
      </c>
      <c r="L45" s="7">
        <v>13.799999999999999</v>
      </c>
      <c r="M45" s="7">
        <v>0</v>
      </c>
      <c r="N45" s="7">
        <v>2.2000000000000002</v>
      </c>
      <c r="O45" s="7">
        <v>6.2</v>
      </c>
      <c r="P45" s="7">
        <v>4.2</v>
      </c>
      <c r="Q45" s="7">
        <v>35.200000000000003</v>
      </c>
      <c r="R45" s="7">
        <v>21.200000000000003</v>
      </c>
      <c r="S45" s="8">
        <f t="shared" si="11"/>
        <v>112.03642264906534</v>
      </c>
      <c r="T45" s="30"/>
      <c r="U45" s="8">
        <f t="shared" si="12"/>
        <v>17.974999999999998</v>
      </c>
      <c r="V45" s="30"/>
      <c r="W45" s="11">
        <v>112.04</v>
      </c>
      <c r="X45" s="30"/>
      <c r="Y45" s="30"/>
    </row>
    <row r="46" spans="1:25" ht="12.75" customHeight="1" x14ac:dyDescent="0.2">
      <c r="A46" s="30"/>
      <c r="B46" s="7" t="s">
        <v>33</v>
      </c>
      <c r="C46" s="7">
        <v>25.6</v>
      </c>
      <c r="D46" s="7">
        <v>6.2</v>
      </c>
      <c r="E46" s="7">
        <v>30.8</v>
      </c>
      <c r="F46" s="7">
        <v>6.6000000000000005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14</v>
      </c>
      <c r="O46" s="7">
        <v>7</v>
      </c>
      <c r="P46" s="7">
        <v>4.8</v>
      </c>
      <c r="Q46" s="7">
        <v>0</v>
      </c>
      <c r="R46" s="7">
        <v>3.8</v>
      </c>
      <c r="S46" s="8">
        <f t="shared" si="11"/>
        <v>53.108191458568797</v>
      </c>
      <c r="T46" s="30"/>
      <c r="U46" s="8">
        <f t="shared" si="12"/>
        <v>8.9500000000000028</v>
      </c>
      <c r="V46" s="30"/>
      <c r="W46" s="11">
        <v>53.107999999999997</v>
      </c>
      <c r="X46" s="30"/>
      <c r="Y46" s="30"/>
    </row>
    <row r="47" spans="1:25" ht="12.75" customHeight="1" x14ac:dyDescent="0.2">
      <c r="A47" s="30"/>
      <c r="B47" s="7" t="s">
        <v>34</v>
      </c>
      <c r="C47" s="7">
        <v>3.2</v>
      </c>
      <c r="D47" s="7">
        <v>0</v>
      </c>
      <c r="E47" s="7">
        <v>58</v>
      </c>
      <c r="F47" s="7">
        <v>1</v>
      </c>
      <c r="G47" s="7">
        <v>34.200000000000003</v>
      </c>
      <c r="H47" s="7">
        <v>40.199999999999996</v>
      </c>
      <c r="I47" s="7">
        <v>0.2</v>
      </c>
      <c r="J47" s="7">
        <v>31.200000000000003</v>
      </c>
      <c r="K47" s="7">
        <v>15.8</v>
      </c>
      <c r="L47" s="7">
        <v>32</v>
      </c>
      <c r="M47" s="7">
        <v>0</v>
      </c>
      <c r="N47" s="7">
        <v>18.2</v>
      </c>
      <c r="O47" s="7">
        <v>2.4</v>
      </c>
      <c r="P47" s="7">
        <v>12.8</v>
      </c>
      <c r="Q47" s="7">
        <v>2</v>
      </c>
      <c r="R47" s="7">
        <v>0.6</v>
      </c>
      <c r="S47" s="8">
        <f t="shared" si="11"/>
        <v>71.415964601761146</v>
      </c>
      <c r="T47" s="30"/>
      <c r="U47" s="8">
        <f t="shared" si="12"/>
        <v>13.1</v>
      </c>
      <c r="V47" s="30"/>
      <c r="W47" s="11">
        <v>71.415999999999997</v>
      </c>
      <c r="X47" s="30"/>
      <c r="Y47" s="30"/>
    </row>
    <row r="48" spans="1:25" ht="12.75" customHeight="1" x14ac:dyDescent="0.2">
      <c r="A48" s="30"/>
      <c r="B48" s="7" t="s">
        <v>35</v>
      </c>
      <c r="C48" s="7">
        <v>0</v>
      </c>
      <c r="D48" s="7">
        <v>3.8</v>
      </c>
      <c r="E48" s="7">
        <v>44.400000000000006</v>
      </c>
      <c r="F48" s="7">
        <v>4</v>
      </c>
      <c r="G48" s="7">
        <v>6.2</v>
      </c>
      <c r="H48" s="7">
        <v>0</v>
      </c>
      <c r="I48" s="7">
        <v>1.7999999999999998</v>
      </c>
      <c r="J48" s="7">
        <v>10.600000000000001</v>
      </c>
      <c r="K48" s="7">
        <v>0</v>
      </c>
      <c r="L48" s="7">
        <v>24.4</v>
      </c>
      <c r="M48" s="7">
        <v>0.2</v>
      </c>
      <c r="N48" s="7">
        <v>13.600000000000001</v>
      </c>
      <c r="O48" s="7">
        <v>18.600000000000001</v>
      </c>
      <c r="P48" s="7">
        <v>6.6000000000000005</v>
      </c>
      <c r="Q48" s="7">
        <v>8.8000000000000007</v>
      </c>
      <c r="R48" s="7">
        <v>0</v>
      </c>
      <c r="S48" s="8">
        <f t="shared" si="11"/>
        <v>41.526858778385829</v>
      </c>
      <c r="T48" s="30"/>
      <c r="U48" s="8">
        <f t="shared" si="12"/>
        <v>7.875</v>
      </c>
      <c r="V48" s="30"/>
      <c r="W48" s="11">
        <v>41.527000000000001</v>
      </c>
      <c r="X48" s="30"/>
      <c r="Y48" s="30"/>
    </row>
    <row r="49" spans="1:25" ht="12.75" customHeight="1" x14ac:dyDescent="0.2">
      <c r="A49" s="30"/>
      <c r="B49" s="7" t="s">
        <v>36</v>
      </c>
      <c r="C49" s="7">
        <v>40</v>
      </c>
      <c r="D49" s="7">
        <v>28.2</v>
      </c>
      <c r="E49" s="7">
        <v>0</v>
      </c>
      <c r="F49" s="7">
        <v>18.799999999999997</v>
      </c>
      <c r="G49" s="7">
        <v>0</v>
      </c>
      <c r="H49" s="7">
        <v>0</v>
      </c>
      <c r="I49" s="7">
        <v>0</v>
      </c>
      <c r="J49" s="7">
        <v>3.4000000000000004</v>
      </c>
      <c r="K49" s="7">
        <v>1</v>
      </c>
      <c r="L49" s="7">
        <v>0</v>
      </c>
      <c r="M49" s="7">
        <v>0</v>
      </c>
      <c r="N49" s="7">
        <v>6.6000000000000005</v>
      </c>
      <c r="O49" s="7">
        <v>0</v>
      </c>
      <c r="P49" s="7">
        <v>0</v>
      </c>
      <c r="Q49" s="7">
        <v>14.6</v>
      </c>
      <c r="R49" s="7">
        <v>37.400000000000006</v>
      </c>
      <c r="S49" s="8">
        <f t="shared" si="11"/>
        <v>66.05300901548695</v>
      </c>
      <c r="T49" s="30"/>
      <c r="U49" s="8">
        <f t="shared" si="12"/>
        <v>8.5875000000000004</v>
      </c>
      <c r="V49" s="30"/>
      <c r="W49" s="11">
        <v>66.052999999999997</v>
      </c>
      <c r="X49" s="30"/>
      <c r="Y49" s="30"/>
    </row>
    <row r="50" spans="1:25" ht="12.75" customHeight="1" x14ac:dyDescent="0.2">
      <c r="A50" s="30"/>
      <c r="B50" s="7" t="s">
        <v>37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8.1999999999999993</v>
      </c>
      <c r="N50" s="7">
        <v>28</v>
      </c>
      <c r="O50" s="7">
        <v>3.4000000000000004</v>
      </c>
      <c r="P50" s="7">
        <v>5.4</v>
      </c>
      <c r="Q50" s="7">
        <v>1.7999999999999998</v>
      </c>
      <c r="R50" s="7">
        <v>1.2</v>
      </c>
      <c r="S50" s="8">
        <f t="shared" si="11"/>
        <v>37.948385999934175</v>
      </c>
      <c r="T50" s="30"/>
      <c r="U50" s="8">
        <f t="shared" si="12"/>
        <v>5.0750000000000011</v>
      </c>
      <c r="V50" s="30"/>
      <c r="W50" s="11">
        <v>37.948</v>
      </c>
      <c r="X50" s="30"/>
      <c r="Y50" s="30"/>
    </row>
    <row r="51" spans="1:25" ht="12.75" customHeight="1" x14ac:dyDescent="0.2">
      <c r="A51" s="29" t="s">
        <v>51</v>
      </c>
      <c r="B51" s="7" t="s">
        <v>31</v>
      </c>
      <c r="C51" s="7">
        <v>0</v>
      </c>
      <c r="D51" s="7">
        <v>6.6000000000000005</v>
      </c>
      <c r="E51" s="7">
        <v>14.2</v>
      </c>
      <c r="F51" s="7">
        <v>0</v>
      </c>
      <c r="G51" s="7">
        <v>19.600000000000001</v>
      </c>
      <c r="H51" s="7">
        <v>15.2</v>
      </c>
      <c r="I51" s="7">
        <v>0</v>
      </c>
      <c r="J51" s="7">
        <v>28</v>
      </c>
      <c r="K51" s="7">
        <v>0.4</v>
      </c>
      <c r="L51" s="7">
        <v>34.799999999999997</v>
      </c>
      <c r="M51" s="7">
        <v>0</v>
      </c>
      <c r="N51" s="7">
        <v>22.799999999999997</v>
      </c>
      <c r="O51" s="7">
        <v>0</v>
      </c>
      <c r="P51" s="7">
        <v>0</v>
      </c>
      <c r="Q51" s="7">
        <v>0</v>
      </c>
      <c r="R51" s="7">
        <v>26.6</v>
      </c>
      <c r="S51" s="8">
        <f t="shared" ref="S51:S57" si="13">SQRT((C2-C51)^2+(D2-D51)^2+(E2-E51)^2+(F2-F51)^2+(G2-G51)^2+(H2-H51)^2+(I2-I51)^2+(J2-J51)^2+(K2-K51)^2+(L2-L51)^2+(M2-M51)^2+(N2-N51)^2+(O2-O51)^2+(P2-P51)^2+(Q2-Q51)^2+(R2-R51)^2)</f>
        <v>67.824184477220214</v>
      </c>
      <c r="T51" s="29">
        <f>AVERAGE(S51:S57)</f>
        <v>71.999033117797424</v>
      </c>
      <c r="U51" s="8">
        <f t="shared" ref="U51:U57" si="14">(SQRT((C2-C51)^2)+SQRT((D2-D51)^2)+SQRT((E2-E51)^2)+SQRT((F2-F51)^2)+SQRT((G2-G51)^2)+SQRT((H2-H51)^2)+SQRT((I2-I51)^2)+SQRT((J2-J51)^2)+SQRT((K2-K51)^2)+SQRT((L2-L51)^2)+SQRT((M2-M51)^2)+SQRT((N2-N51)^2)+SQRT((O2-O51)^2)+SQRT((P2-P51)^2)+SQRT((Q2-Q51)^2)+SQRT((R2-R51)^2))/16</f>
        <v>13.487499999999999</v>
      </c>
      <c r="V51" s="29">
        <f>AVERAGE(U51:U57)</f>
        <v>12.789285714285713</v>
      </c>
      <c r="W51" s="11">
        <v>67.823999999999998</v>
      </c>
      <c r="X51" s="29">
        <f>AVERAGE(W51:W57)</f>
        <v>71.998428571428562</v>
      </c>
      <c r="Y51" s="29" t="e">
        <f ca="1">_xludf.STDEV.S(U51:U57)</f>
        <v>#NAME?</v>
      </c>
    </row>
    <row r="52" spans="1:25" ht="12.75" customHeight="1" x14ac:dyDescent="0.2">
      <c r="A52" s="30"/>
      <c r="B52" s="7" t="s">
        <v>32</v>
      </c>
      <c r="C52" s="7">
        <v>0</v>
      </c>
      <c r="D52" s="7">
        <v>0</v>
      </c>
      <c r="E52" s="7">
        <v>0</v>
      </c>
      <c r="F52" s="7">
        <v>1.2</v>
      </c>
      <c r="G52" s="7">
        <v>49.6</v>
      </c>
      <c r="H52" s="7">
        <v>38.4</v>
      </c>
      <c r="I52" s="7">
        <v>0</v>
      </c>
      <c r="J52" s="7">
        <v>8</v>
      </c>
      <c r="K52" s="7">
        <v>20.6</v>
      </c>
      <c r="L52" s="7">
        <v>37.799999999999997</v>
      </c>
      <c r="M52" s="7">
        <v>26.200000000000003</v>
      </c>
      <c r="N52" s="7">
        <v>18.2</v>
      </c>
      <c r="O52" s="7">
        <v>21.8</v>
      </c>
      <c r="P52" s="7">
        <v>0</v>
      </c>
      <c r="Q52" s="7">
        <v>30</v>
      </c>
      <c r="R52" s="7">
        <v>25.4</v>
      </c>
      <c r="S52" s="8">
        <f t="shared" si="13"/>
        <v>77.872716659944516</v>
      </c>
      <c r="T52" s="30"/>
      <c r="U52" s="8">
        <f t="shared" si="14"/>
        <v>14.35</v>
      </c>
      <c r="V52" s="30"/>
      <c r="W52" s="11">
        <v>77.873000000000005</v>
      </c>
      <c r="X52" s="30"/>
      <c r="Y52" s="30"/>
    </row>
    <row r="53" spans="1:25" ht="12.75" customHeight="1" x14ac:dyDescent="0.2">
      <c r="A53" s="30"/>
      <c r="B53" s="7" t="s">
        <v>33</v>
      </c>
      <c r="C53" s="7">
        <v>0.4</v>
      </c>
      <c r="D53" s="7">
        <v>5.8</v>
      </c>
      <c r="E53" s="7">
        <v>11.6</v>
      </c>
      <c r="F53" s="7">
        <v>0.8</v>
      </c>
      <c r="G53" s="7">
        <v>19.8</v>
      </c>
      <c r="H53" s="7">
        <v>1.2</v>
      </c>
      <c r="I53" s="7">
        <v>0</v>
      </c>
      <c r="J53" s="7">
        <v>26.200000000000003</v>
      </c>
      <c r="K53" s="7">
        <v>10.4</v>
      </c>
      <c r="L53" s="7">
        <v>39.6</v>
      </c>
      <c r="M53" s="7">
        <v>0.4</v>
      </c>
      <c r="N53" s="7">
        <v>0</v>
      </c>
      <c r="O53" s="7">
        <v>1.7999999999999998</v>
      </c>
      <c r="P53" s="7">
        <v>0.2</v>
      </c>
      <c r="Q53" s="7">
        <v>11.200000000000001</v>
      </c>
      <c r="R53" s="7">
        <v>0</v>
      </c>
      <c r="S53" s="8">
        <f t="shared" si="13"/>
        <v>71.850678493664901</v>
      </c>
      <c r="T53" s="30"/>
      <c r="U53" s="8">
        <f t="shared" si="14"/>
        <v>12.8125</v>
      </c>
      <c r="V53" s="30"/>
      <c r="W53" s="11">
        <v>71.850999999999999</v>
      </c>
      <c r="X53" s="30"/>
      <c r="Y53" s="30"/>
    </row>
    <row r="54" spans="1:25" ht="12.75" customHeight="1" x14ac:dyDescent="0.2">
      <c r="A54" s="30"/>
      <c r="B54" s="7" t="s">
        <v>34</v>
      </c>
      <c r="C54" s="7">
        <v>8.8000000000000007</v>
      </c>
      <c r="D54" s="7">
        <v>2</v>
      </c>
      <c r="E54" s="7">
        <v>50</v>
      </c>
      <c r="F54" s="7">
        <v>1.6</v>
      </c>
      <c r="G54" s="7">
        <v>22</v>
      </c>
      <c r="H54" s="7">
        <v>28.2</v>
      </c>
      <c r="I54" s="7">
        <v>3.4000000000000004</v>
      </c>
      <c r="J54" s="7">
        <v>20.6</v>
      </c>
      <c r="K54" s="7">
        <v>0</v>
      </c>
      <c r="L54" s="7">
        <v>23.2</v>
      </c>
      <c r="M54" s="7">
        <v>3.2</v>
      </c>
      <c r="N54" s="7">
        <v>7.6</v>
      </c>
      <c r="O54" s="7">
        <v>0</v>
      </c>
      <c r="P54" s="7">
        <v>0</v>
      </c>
      <c r="Q54" s="7">
        <v>6.2</v>
      </c>
      <c r="R54" s="7">
        <v>2.4</v>
      </c>
      <c r="S54" s="8">
        <f t="shared" si="13"/>
        <v>49.521308544908223</v>
      </c>
      <c r="T54" s="30"/>
      <c r="U54" s="8">
        <f t="shared" si="14"/>
        <v>8.4375</v>
      </c>
      <c r="V54" s="30"/>
      <c r="W54" s="11">
        <v>49.521000000000001</v>
      </c>
      <c r="X54" s="30"/>
      <c r="Y54" s="30"/>
    </row>
    <row r="55" spans="1:25" ht="12.75" customHeight="1" x14ac:dyDescent="0.2">
      <c r="A55" s="30"/>
      <c r="B55" s="7" t="s">
        <v>35</v>
      </c>
      <c r="C55" s="7">
        <v>0</v>
      </c>
      <c r="D55" s="7">
        <v>0</v>
      </c>
      <c r="E55" s="7">
        <v>32</v>
      </c>
      <c r="F55" s="7">
        <v>0</v>
      </c>
      <c r="G55" s="7">
        <v>21.8</v>
      </c>
      <c r="H55" s="7">
        <v>11.6</v>
      </c>
      <c r="I55" s="7">
        <v>0.8</v>
      </c>
      <c r="J55" s="7">
        <v>21.400000000000002</v>
      </c>
      <c r="K55" s="7">
        <v>0</v>
      </c>
      <c r="L55" s="7">
        <v>28</v>
      </c>
      <c r="M55" s="7">
        <v>8.1999999999999993</v>
      </c>
      <c r="N55" s="7">
        <v>13.799999999999999</v>
      </c>
      <c r="O55" s="7">
        <v>5.8</v>
      </c>
      <c r="P55" s="7">
        <v>0</v>
      </c>
      <c r="Q55" s="7">
        <v>1.4000000000000001</v>
      </c>
      <c r="R55" s="7">
        <v>8.1999999999999993</v>
      </c>
      <c r="S55" s="8">
        <f t="shared" si="13"/>
        <v>49.556432478539051</v>
      </c>
      <c r="T55" s="30"/>
      <c r="U55" s="8">
        <f t="shared" si="14"/>
        <v>8.6999999999999993</v>
      </c>
      <c r="V55" s="30"/>
      <c r="W55" s="11">
        <v>49.555999999999997</v>
      </c>
      <c r="X55" s="30"/>
      <c r="Y55" s="30"/>
    </row>
    <row r="56" spans="1:25" ht="12.75" customHeight="1" x14ac:dyDescent="0.2">
      <c r="A56" s="30"/>
      <c r="B56" s="7" t="s">
        <v>36</v>
      </c>
      <c r="C56" s="7">
        <v>14.6</v>
      </c>
      <c r="D56" s="7">
        <v>3.5999999999999996</v>
      </c>
      <c r="E56" s="7">
        <v>7.4</v>
      </c>
      <c r="F56" s="7">
        <v>8.1999999999999993</v>
      </c>
      <c r="G56" s="7">
        <v>33.199999999999996</v>
      </c>
      <c r="H56" s="7">
        <v>15.2</v>
      </c>
      <c r="I56" s="7">
        <v>0</v>
      </c>
      <c r="J56" s="7">
        <v>4</v>
      </c>
      <c r="K56" s="7">
        <v>0</v>
      </c>
      <c r="L56" s="7">
        <v>0</v>
      </c>
      <c r="M56" s="7">
        <v>87.8</v>
      </c>
      <c r="N56" s="7">
        <v>0.6</v>
      </c>
      <c r="O56" s="7">
        <v>7.8000000000000007</v>
      </c>
      <c r="P56" s="7">
        <v>0</v>
      </c>
      <c r="Q56" s="7">
        <v>53.8</v>
      </c>
      <c r="R56" s="7">
        <v>0</v>
      </c>
      <c r="S56" s="8">
        <f t="shared" si="13"/>
        <v>135.40369271183116</v>
      </c>
      <c r="T56" s="30"/>
      <c r="U56" s="8">
        <f t="shared" si="14"/>
        <v>21.3</v>
      </c>
      <c r="V56" s="30"/>
      <c r="W56" s="11">
        <v>135.4</v>
      </c>
      <c r="X56" s="30"/>
      <c r="Y56" s="30"/>
    </row>
    <row r="57" spans="1:25" ht="12.75" customHeight="1" x14ac:dyDescent="0.2">
      <c r="A57" s="30"/>
      <c r="B57" s="7" t="s">
        <v>37</v>
      </c>
      <c r="C57" s="7">
        <v>0</v>
      </c>
      <c r="D57" s="7">
        <v>0</v>
      </c>
      <c r="E57" s="7">
        <v>11.200000000000001</v>
      </c>
      <c r="F57" s="7">
        <v>0</v>
      </c>
      <c r="G57" s="7">
        <v>17.600000000000001</v>
      </c>
      <c r="H57" s="7">
        <v>10.600000000000001</v>
      </c>
      <c r="I57" s="7">
        <v>0</v>
      </c>
      <c r="J57" s="7">
        <v>17</v>
      </c>
      <c r="K57" s="7">
        <v>0</v>
      </c>
      <c r="L57" s="7">
        <v>17.8</v>
      </c>
      <c r="M57" s="7">
        <v>1.4000000000000001</v>
      </c>
      <c r="N57" s="7">
        <v>0.8</v>
      </c>
      <c r="O57" s="7">
        <v>4.2</v>
      </c>
      <c r="P57" s="7">
        <v>0</v>
      </c>
      <c r="Q57" s="7">
        <v>7.1999999999999993</v>
      </c>
      <c r="R57" s="7">
        <v>1</v>
      </c>
      <c r="S57" s="8">
        <f t="shared" si="13"/>
        <v>51.964218458473901</v>
      </c>
      <c r="T57" s="30"/>
      <c r="U57" s="8">
        <f t="shared" si="14"/>
        <v>10.4375</v>
      </c>
      <c r="V57" s="30"/>
      <c r="W57" s="11">
        <v>51.963999999999999</v>
      </c>
      <c r="X57" s="30"/>
      <c r="Y57" s="30"/>
    </row>
    <row r="58" spans="1:25" ht="12.75" customHeight="1" x14ac:dyDescent="0.2">
      <c r="A58" s="29" t="s">
        <v>52</v>
      </c>
      <c r="B58" s="7" t="s">
        <v>31</v>
      </c>
      <c r="C58" s="7">
        <v>0.4</v>
      </c>
      <c r="D58" s="7">
        <v>0</v>
      </c>
      <c r="E58" s="7">
        <v>0</v>
      </c>
      <c r="F58" s="7">
        <v>0</v>
      </c>
      <c r="G58" s="7">
        <v>9</v>
      </c>
      <c r="H58" s="7">
        <v>15.4</v>
      </c>
      <c r="I58" s="7">
        <v>0</v>
      </c>
      <c r="J58" s="7">
        <v>5.2</v>
      </c>
      <c r="K58" s="7">
        <v>7.1999999999999993</v>
      </c>
      <c r="L58" s="7">
        <v>1.4000000000000001</v>
      </c>
      <c r="M58" s="7">
        <v>0</v>
      </c>
      <c r="N58" s="7">
        <v>0</v>
      </c>
      <c r="O58" s="7">
        <v>2.8000000000000003</v>
      </c>
      <c r="P58" s="7">
        <v>0</v>
      </c>
      <c r="Q58" s="7">
        <v>4</v>
      </c>
      <c r="R58" s="7">
        <v>1.7999999999999998</v>
      </c>
      <c r="S58" s="8">
        <f t="shared" ref="S58:S64" si="15">SQRT((C2-C58)^2+(D2-D58)^2+(E2-E58)^2+(F2-F58)^2+(G2-G58)^2+(H2-H58)^2+(I2-I58)^2+(J2-J58)^2+(K2-K58)^2+(L2-L58)^2+(M2-M58)^2+(N2-N58)^2+(O2-O58)^2+(P2-P58)^2+(Q2-Q58)^2+(R2-R58)^2)</f>
        <v>28.89705867385122</v>
      </c>
      <c r="T58" s="29">
        <f>AVERAGE(S58:S64)</f>
        <v>65.406632767193088</v>
      </c>
      <c r="U58" s="8">
        <f t="shared" ref="U58:U64" si="16">(SQRT((C2-C58)^2)+SQRT((D2-D58)^2)+SQRT((E2-E58)^2)+SQRT((F2-F58)^2)+SQRT((G2-G58)^2)+SQRT((H2-H58)^2)+SQRT((I2-I58)^2)+SQRT((J2-J58)^2)+SQRT((K2-K58)^2)+SQRT((L2-L58)^2)+SQRT((M2-M58)^2)+SQRT((N2-N58)^2)+SQRT((O2-O58)^2)+SQRT((P2-P58)^2)+SQRT((Q2-Q58)^2)+SQRT((R2-R58)^2))/16</f>
        <v>5.0750000000000002</v>
      </c>
      <c r="V58" s="29">
        <f>AVERAGE(U58:U64)</f>
        <v>11.092857142857143</v>
      </c>
      <c r="W58" s="11">
        <v>28.896999999999998</v>
      </c>
      <c r="X58" s="29">
        <f>AVERAGE(W58:W64)</f>
        <v>65.406714285714287</v>
      </c>
      <c r="Y58" s="29" t="e">
        <f ca="1">_xludf.STDEV.S(U58:U64)</f>
        <v>#NAME?</v>
      </c>
    </row>
    <row r="59" spans="1:25" ht="12.75" customHeight="1" x14ac:dyDescent="0.2">
      <c r="A59" s="30"/>
      <c r="B59" s="7" t="s">
        <v>32</v>
      </c>
      <c r="C59" s="7">
        <v>0</v>
      </c>
      <c r="D59" s="7">
        <v>0</v>
      </c>
      <c r="E59" s="7">
        <v>0</v>
      </c>
      <c r="F59" s="7">
        <v>0</v>
      </c>
      <c r="G59" s="7">
        <v>52</v>
      </c>
      <c r="H59" s="7">
        <v>50.199999999999996</v>
      </c>
      <c r="I59" s="7">
        <v>0</v>
      </c>
      <c r="J59" s="7">
        <v>27</v>
      </c>
      <c r="K59" s="7">
        <v>51.6</v>
      </c>
      <c r="L59" s="7">
        <v>17.600000000000001</v>
      </c>
      <c r="M59" s="7">
        <v>22</v>
      </c>
      <c r="N59" s="7">
        <v>84.2</v>
      </c>
      <c r="O59" s="7">
        <v>0</v>
      </c>
      <c r="P59" s="7">
        <v>36.4</v>
      </c>
      <c r="Q59" s="7">
        <v>0</v>
      </c>
      <c r="R59" s="7">
        <v>2.8000000000000003</v>
      </c>
      <c r="S59" s="8">
        <f t="shared" si="15"/>
        <v>108.50640534088298</v>
      </c>
      <c r="T59" s="30"/>
      <c r="U59" s="8">
        <f t="shared" si="16"/>
        <v>16.3125</v>
      </c>
      <c r="V59" s="30"/>
      <c r="W59" s="11">
        <v>108.51</v>
      </c>
      <c r="X59" s="30"/>
      <c r="Y59" s="30"/>
    </row>
    <row r="60" spans="1:25" ht="12.75" customHeight="1" x14ac:dyDescent="0.2">
      <c r="A60" s="30"/>
      <c r="B60" s="7" t="s">
        <v>33</v>
      </c>
      <c r="C60" s="7">
        <v>0.4</v>
      </c>
      <c r="D60" s="7">
        <v>2.4</v>
      </c>
      <c r="E60" s="7">
        <v>5.6000000000000005</v>
      </c>
      <c r="F60" s="7">
        <v>7.4</v>
      </c>
      <c r="G60" s="7">
        <v>5.2</v>
      </c>
      <c r="H60" s="7">
        <v>0</v>
      </c>
      <c r="I60" s="7">
        <v>0.2</v>
      </c>
      <c r="J60" s="7">
        <v>2.4</v>
      </c>
      <c r="K60" s="7">
        <v>3.8</v>
      </c>
      <c r="L60" s="7">
        <v>0.4</v>
      </c>
      <c r="M60" s="7">
        <v>0</v>
      </c>
      <c r="N60" s="7">
        <v>6.4</v>
      </c>
      <c r="O60" s="7">
        <v>1.6</v>
      </c>
      <c r="P60" s="7">
        <v>0</v>
      </c>
      <c r="Q60" s="7">
        <v>3.2</v>
      </c>
      <c r="R60" s="7">
        <v>1</v>
      </c>
      <c r="S60" s="8">
        <f t="shared" si="15"/>
        <v>60.685418347408621</v>
      </c>
      <c r="T60" s="30"/>
      <c r="U60" s="8">
        <f t="shared" si="16"/>
        <v>8.5499999999999989</v>
      </c>
      <c r="V60" s="30"/>
      <c r="W60" s="11">
        <v>60.685000000000002</v>
      </c>
      <c r="X60" s="30"/>
      <c r="Y60" s="30"/>
    </row>
    <row r="61" spans="1:25" ht="12.75" customHeight="1" x14ac:dyDescent="0.2">
      <c r="A61" s="30"/>
      <c r="B61" s="7" t="s">
        <v>34</v>
      </c>
      <c r="C61" s="7">
        <v>24</v>
      </c>
      <c r="D61" s="7">
        <v>0</v>
      </c>
      <c r="E61" s="7">
        <v>25</v>
      </c>
      <c r="F61" s="7">
        <v>10.4</v>
      </c>
      <c r="G61" s="7">
        <v>32.200000000000003</v>
      </c>
      <c r="H61" s="7">
        <v>86.4</v>
      </c>
      <c r="I61" s="7">
        <v>40</v>
      </c>
      <c r="J61" s="7">
        <v>35</v>
      </c>
      <c r="K61" s="7">
        <v>0</v>
      </c>
      <c r="L61" s="7">
        <v>0</v>
      </c>
      <c r="M61" s="7">
        <v>50.8</v>
      </c>
      <c r="N61" s="7">
        <v>46.8</v>
      </c>
      <c r="O61" s="7">
        <v>18</v>
      </c>
      <c r="P61" s="7">
        <v>0</v>
      </c>
      <c r="Q61" s="7">
        <v>13.600000000000001</v>
      </c>
      <c r="R61" s="7">
        <v>4.8</v>
      </c>
      <c r="S61" s="8">
        <f t="shared" si="15"/>
        <v>103.33363440816355</v>
      </c>
      <c r="T61" s="30"/>
      <c r="U61" s="8">
        <f t="shared" si="16"/>
        <v>19.350000000000001</v>
      </c>
      <c r="V61" s="30"/>
      <c r="W61" s="11">
        <v>103.33</v>
      </c>
      <c r="X61" s="30"/>
      <c r="Y61" s="30"/>
    </row>
    <row r="62" spans="1:25" ht="12.75" customHeight="1" x14ac:dyDescent="0.2">
      <c r="A62" s="30"/>
      <c r="B62" s="7" t="s">
        <v>35</v>
      </c>
      <c r="C62" s="7">
        <v>0</v>
      </c>
      <c r="D62" s="7">
        <v>0</v>
      </c>
      <c r="E62" s="7">
        <v>36.800000000000004</v>
      </c>
      <c r="F62" s="7">
        <v>1.2</v>
      </c>
      <c r="G62" s="7">
        <v>14.399999999999999</v>
      </c>
      <c r="H62" s="7">
        <v>23.599999999999998</v>
      </c>
      <c r="I62" s="7">
        <v>1.2</v>
      </c>
      <c r="J62" s="7">
        <v>16.599999999999998</v>
      </c>
      <c r="K62" s="7">
        <v>10.600000000000001</v>
      </c>
      <c r="L62" s="7">
        <v>9.3999999999999986</v>
      </c>
      <c r="M62" s="7">
        <v>0</v>
      </c>
      <c r="N62" s="7">
        <v>11</v>
      </c>
      <c r="O62" s="7">
        <v>0</v>
      </c>
      <c r="P62" s="7">
        <v>1.7999999999999998</v>
      </c>
      <c r="Q62" s="7">
        <v>1.2</v>
      </c>
      <c r="R62" s="7">
        <v>5.8</v>
      </c>
      <c r="S62" s="8">
        <f t="shared" si="15"/>
        <v>40.559585796701626</v>
      </c>
      <c r="T62" s="30"/>
      <c r="U62" s="8">
        <f t="shared" si="16"/>
        <v>8.2875000000000014</v>
      </c>
      <c r="V62" s="30"/>
      <c r="W62" s="11">
        <v>40.56</v>
      </c>
      <c r="X62" s="30"/>
      <c r="Y62" s="30"/>
    </row>
    <row r="63" spans="1:25" ht="12.75" customHeight="1" x14ac:dyDescent="0.2">
      <c r="A63" s="30"/>
      <c r="B63" s="7" t="s">
        <v>36</v>
      </c>
      <c r="C63" s="7">
        <v>65.400000000000006</v>
      </c>
      <c r="D63" s="7">
        <v>25.2</v>
      </c>
      <c r="E63" s="7">
        <v>0</v>
      </c>
      <c r="F63" s="7">
        <v>21.8</v>
      </c>
      <c r="G63" s="7">
        <v>0.6</v>
      </c>
      <c r="H63" s="7">
        <v>0</v>
      </c>
      <c r="I63" s="7">
        <v>0</v>
      </c>
      <c r="J63" s="7">
        <v>3.4000000000000004</v>
      </c>
      <c r="K63" s="7">
        <v>16.599999999999998</v>
      </c>
      <c r="L63" s="7">
        <v>9.2000000000000011</v>
      </c>
      <c r="M63" s="7">
        <v>5.4</v>
      </c>
      <c r="N63" s="7">
        <v>7.6</v>
      </c>
      <c r="O63" s="7">
        <v>1.7999999999999998</v>
      </c>
      <c r="P63" s="7">
        <v>0</v>
      </c>
      <c r="Q63" s="7">
        <v>6</v>
      </c>
      <c r="R63" s="7">
        <v>10.4</v>
      </c>
      <c r="S63" s="8">
        <f t="shared" si="15"/>
        <v>59.716664340868874</v>
      </c>
      <c r="T63" s="30"/>
      <c r="U63" s="8">
        <f t="shared" si="16"/>
        <v>9.2750000000000021</v>
      </c>
      <c r="V63" s="30"/>
      <c r="W63" s="11">
        <v>59.716999999999999</v>
      </c>
      <c r="X63" s="30"/>
      <c r="Y63" s="30"/>
    </row>
    <row r="64" spans="1:25" ht="12.75" customHeight="1" x14ac:dyDescent="0.2">
      <c r="A64" s="30"/>
      <c r="B64" s="7" t="s">
        <v>37</v>
      </c>
      <c r="C64" s="7">
        <v>3</v>
      </c>
      <c r="D64" s="7">
        <v>0</v>
      </c>
      <c r="E64" s="7">
        <v>1.6</v>
      </c>
      <c r="F64" s="7">
        <v>0</v>
      </c>
      <c r="G64" s="7">
        <v>7.4</v>
      </c>
      <c r="H64" s="7">
        <v>8.6</v>
      </c>
      <c r="I64" s="7">
        <v>0</v>
      </c>
      <c r="J64" s="7">
        <v>14.2</v>
      </c>
      <c r="K64" s="7">
        <v>10.600000000000001</v>
      </c>
      <c r="L64" s="7">
        <v>2.6</v>
      </c>
      <c r="M64" s="7">
        <v>25.4</v>
      </c>
      <c r="N64" s="7">
        <v>47</v>
      </c>
      <c r="O64" s="7">
        <v>3.4000000000000004</v>
      </c>
      <c r="P64" s="7">
        <v>15.8</v>
      </c>
      <c r="Q64" s="7">
        <v>0</v>
      </c>
      <c r="R64" s="7">
        <v>8.1999999999999993</v>
      </c>
      <c r="S64" s="8">
        <f t="shared" si="15"/>
        <v>56.147662462474784</v>
      </c>
      <c r="T64" s="30"/>
      <c r="U64" s="8">
        <f t="shared" si="16"/>
        <v>10.799999999999999</v>
      </c>
      <c r="V64" s="30"/>
      <c r="W64" s="11">
        <v>56.148000000000003</v>
      </c>
      <c r="X64" s="30"/>
      <c r="Y64" s="30"/>
    </row>
    <row r="65" spans="1:25" ht="12.75" customHeight="1" x14ac:dyDescent="0.2">
      <c r="A65" s="29" t="s">
        <v>53</v>
      </c>
      <c r="B65" s="7" t="s">
        <v>31</v>
      </c>
      <c r="C65" s="7">
        <v>0</v>
      </c>
      <c r="D65" s="7">
        <v>0.8</v>
      </c>
      <c r="E65" s="7">
        <v>19</v>
      </c>
      <c r="F65" s="7">
        <v>0</v>
      </c>
      <c r="G65" s="7">
        <v>0.8</v>
      </c>
      <c r="H65" s="7">
        <v>0</v>
      </c>
      <c r="I65" s="7">
        <v>0</v>
      </c>
      <c r="J65" s="7">
        <v>16.200000000000003</v>
      </c>
      <c r="K65" s="7">
        <v>12.4</v>
      </c>
      <c r="L65" s="7">
        <v>0</v>
      </c>
      <c r="M65" s="7">
        <v>0</v>
      </c>
      <c r="N65" s="7">
        <v>3.5999999999999996</v>
      </c>
      <c r="O65" s="7">
        <v>0</v>
      </c>
      <c r="P65" s="7">
        <v>0</v>
      </c>
      <c r="Q65" s="7">
        <v>8.6</v>
      </c>
      <c r="R65" s="7">
        <v>0</v>
      </c>
      <c r="S65" s="8">
        <f t="shared" ref="S65:S71" si="17">SQRT((C2-C65)^2+(D2-D65)^2+(E2-E65)^2+(F2-F65)^2+(G2-G65)^2+(H2-H65)^2+(I2-I65)^2+(J2-J65)^2+(K2-K65)^2+(L2-L65)^2+(M2-M65)^2+(N2-N65)^2+(O2-O65)^2+(P2-P65)^2+(Q2-Q65)^2+(R2-R65)^2)</f>
        <v>36.00722149791622</v>
      </c>
      <c r="T65" s="29">
        <f>AVERAGE(S65:S71)</f>
        <v>57.115996470763434</v>
      </c>
      <c r="U65" s="8">
        <f t="shared" ref="U65:U71" si="18">(SQRT((C2-C65)^2)+SQRT((D2-D65)^2)+SQRT((E2-E65)^2)+SQRT((F2-F65)^2)+SQRT((G2-G65)^2)+SQRT((H2-H65)^2)+SQRT((I2-I65)^2)+SQRT((J2-J65)^2)+SQRT((K2-K65)^2)+SQRT((L2-L65)^2)+SQRT((M2-M65)^2)+SQRT((N2-N65)^2)+SQRT((O2-O65)^2)+SQRT((P2-P65)^2)+SQRT((Q2-Q65)^2)+SQRT((R2-R65)^2))/16</f>
        <v>6.1875</v>
      </c>
      <c r="V65" s="29">
        <f>AVERAGE(U65:U71)</f>
        <v>10.321428571428571</v>
      </c>
      <c r="W65" s="11">
        <v>36.006999999999998</v>
      </c>
      <c r="X65" s="29">
        <f>AVERAGE(W65:W71)</f>
        <v>57.116428571428564</v>
      </c>
      <c r="Y65" s="29" t="e">
        <f ca="1">_xludf.STDEV.S(U65:U71)</f>
        <v>#NAME?</v>
      </c>
    </row>
    <row r="66" spans="1:25" ht="12.75" customHeight="1" x14ac:dyDescent="0.2">
      <c r="A66" s="30"/>
      <c r="B66" s="7" t="s">
        <v>32</v>
      </c>
      <c r="C66" s="7">
        <v>0</v>
      </c>
      <c r="D66" s="7">
        <v>0</v>
      </c>
      <c r="E66" s="7">
        <v>20.8</v>
      </c>
      <c r="F66" s="7">
        <v>0</v>
      </c>
      <c r="G66" s="7">
        <v>43.6</v>
      </c>
      <c r="H66" s="7">
        <v>47.199999999999996</v>
      </c>
      <c r="I66" s="7">
        <v>12</v>
      </c>
      <c r="J66" s="7">
        <v>23.799999999999997</v>
      </c>
      <c r="K66" s="7">
        <v>44.6</v>
      </c>
      <c r="L66" s="7">
        <v>28</v>
      </c>
      <c r="M66" s="7">
        <v>0.6</v>
      </c>
      <c r="N66" s="7">
        <v>4.4000000000000004</v>
      </c>
      <c r="O66" s="7">
        <v>8.4</v>
      </c>
      <c r="P66" s="7">
        <v>25.8</v>
      </c>
      <c r="Q66" s="7">
        <v>0</v>
      </c>
      <c r="R66" s="7">
        <v>2.4</v>
      </c>
      <c r="S66" s="8">
        <f t="shared" si="17"/>
        <v>67.191666149902844</v>
      </c>
      <c r="T66" s="30"/>
      <c r="U66" s="8">
        <f t="shared" si="18"/>
        <v>11.725000000000001</v>
      </c>
      <c r="V66" s="30"/>
      <c r="W66" s="11">
        <v>67.191999999999993</v>
      </c>
      <c r="X66" s="30"/>
      <c r="Y66" s="30"/>
    </row>
    <row r="67" spans="1:25" ht="12.75" customHeight="1" x14ac:dyDescent="0.2">
      <c r="A67" s="30"/>
      <c r="B67" s="7" t="s">
        <v>33</v>
      </c>
      <c r="C67" s="7">
        <v>28</v>
      </c>
      <c r="D67" s="7">
        <v>12</v>
      </c>
      <c r="E67" s="7">
        <v>13.600000000000001</v>
      </c>
      <c r="F67" s="7">
        <v>5.4</v>
      </c>
      <c r="G67" s="7">
        <v>0</v>
      </c>
      <c r="H67" s="7">
        <v>1.2</v>
      </c>
      <c r="I67" s="7">
        <v>0</v>
      </c>
      <c r="J67" s="7">
        <v>16.8</v>
      </c>
      <c r="K67" s="7">
        <v>19.399999999999999</v>
      </c>
      <c r="L67" s="7">
        <v>6.2</v>
      </c>
      <c r="M67" s="7">
        <v>2</v>
      </c>
      <c r="N67" s="7">
        <v>0.4</v>
      </c>
      <c r="O67" s="7">
        <v>0</v>
      </c>
      <c r="P67" s="7">
        <v>0</v>
      </c>
      <c r="Q67" s="7">
        <v>0.4</v>
      </c>
      <c r="R67" s="7">
        <v>7.4</v>
      </c>
      <c r="S67" s="8">
        <f t="shared" si="17"/>
        <v>53.640283369870438</v>
      </c>
      <c r="T67" s="30"/>
      <c r="U67" s="8">
        <f t="shared" si="18"/>
        <v>8.7000000000000011</v>
      </c>
      <c r="V67" s="30"/>
      <c r="W67" s="11">
        <v>53.64</v>
      </c>
      <c r="X67" s="30"/>
      <c r="Y67" s="30"/>
    </row>
    <row r="68" spans="1:25" ht="12.75" customHeight="1" x14ac:dyDescent="0.2">
      <c r="A68" s="30"/>
      <c r="B68" s="7" t="s">
        <v>34</v>
      </c>
      <c r="C68" s="7">
        <v>22.200000000000003</v>
      </c>
      <c r="D68" s="7">
        <v>12</v>
      </c>
      <c r="E68" s="7">
        <v>47</v>
      </c>
      <c r="F68" s="7">
        <v>0.8</v>
      </c>
      <c r="G68" s="7">
        <v>22.200000000000003</v>
      </c>
      <c r="H68" s="7">
        <v>15.4</v>
      </c>
      <c r="I68" s="7">
        <v>2.2000000000000002</v>
      </c>
      <c r="J68" s="7">
        <v>25.6</v>
      </c>
      <c r="K68" s="7">
        <v>19.399999999999999</v>
      </c>
      <c r="L68" s="7">
        <v>10.4</v>
      </c>
      <c r="M68" s="7">
        <v>0</v>
      </c>
      <c r="N68" s="7">
        <v>8.4</v>
      </c>
      <c r="O68" s="7">
        <v>8.8000000000000007</v>
      </c>
      <c r="P68" s="7">
        <v>13.600000000000001</v>
      </c>
      <c r="Q68" s="7">
        <v>1.7999999999999998</v>
      </c>
      <c r="R68" s="7">
        <v>7.4</v>
      </c>
      <c r="S68" s="8">
        <f t="shared" si="17"/>
        <v>57.353988527390143</v>
      </c>
      <c r="T68" s="30"/>
      <c r="U68" s="8">
        <f t="shared" si="18"/>
        <v>12.312500000000002</v>
      </c>
      <c r="V68" s="30"/>
      <c r="W68" s="11">
        <v>57.353999999999999</v>
      </c>
      <c r="X68" s="30"/>
      <c r="Y68" s="30"/>
    </row>
    <row r="69" spans="1:25" ht="12.75" customHeight="1" x14ac:dyDescent="0.2">
      <c r="A69" s="30"/>
      <c r="B69" s="7" t="s">
        <v>35</v>
      </c>
      <c r="C69" s="7">
        <v>0</v>
      </c>
      <c r="D69" s="7">
        <v>0</v>
      </c>
      <c r="E69" s="7">
        <v>33.199999999999996</v>
      </c>
      <c r="F69" s="7">
        <v>5.6000000000000005</v>
      </c>
      <c r="G69" s="7">
        <v>13.4</v>
      </c>
      <c r="H69" s="7">
        <v>19.2</v>
      </c>
      <c r="I69" s="7">
        <v>5.8</v>
      </c>
      <c r="J69" s="7">
        <v>15.2</v>
      </c>
      <c r="K69" s="7">
        <v>17</v>
      </c>
      <c r="L69" s="7">
        <v>14</v>
      </c>
      <c r="M69" s="7">
        <v>0</v>
      </c>
      <c r="N69" s="7">
        <v>0.4</v>
      </c>
      <c r="O69" s="7">
        <v>0</v>
      </c>
      <c r="P69" s="7">
        <v>0.8</v>
      </c>
      <c r="Q69" s="7">
        <v>0</v>
      </c>
      <c r="R69" s="7">
        <v>1.2</v>
      </c>
      <c r="S69" s="8">
        <f t="shared" si="17"/>
        <v>44.901670347549434</v>
      </c>
      <c r="T69" s="30"/>
      <c r="U69" s="8">
        <f t="shared" si="18"/>
        <v>8.6999999999999975</v>
      </c>
      <c r="V69" s="30"/>
      <c r="W69" s="11">
        <v>44.902000000000001</v>
      </c>
      <c r="X69" s="30"/>
      <c r="Y69" s="30"/>
    </row>
    <row r="70" spans="1:25" ht="12.75" customHeight="1" x14ac:dyDescent="0.2">
      <c r="A70" s="30"/>
      <c r="B70" s="7" t="s">
        <v>36</v>
      </c>
      <c r="C70" s="7">
        <v>0.2</v>
      </c>
      <c r="D70" s="7">
        <v>0</v>
      </c>
      <c r="E70" s="7">
        <v>23.599999999999998</v>
      </c>
      <c r="F70" s="7">
        <v>4.8</v>
      </c>
      <c r="G70" s="7">
        <v>2</v>
      </c>
      <c r="H70" s="7">
        <v>1.4000000000000001</v>
      </c>
      <c r="I70" s="7">
        <v>5</v>
      </c>
      <c r="J70" s="7">
        <v>22.599999999999998</v>
      </c>
      <c r="K70" s="7">
        <v>10.8</v>
      </c>
      <c r="L70" s="7">
        <v>1.7999999999999998</v>
      </c>
      <c r="M70" s="7">
        <v>3.2</v>
      </c>
      <c r="N70" s="7">
        <v>9.3999999999999986</v>
      </c>
      <c r="O70" s="7">
        <v>0</v>
      </c>
      <c r="P70" s="7">
        <v>0.6</v>
      </c>
      <c r="Q70" s="7">
        <v>5.6000000000000005</v>
      </c>
      <c r="R70" s="7">
        <v>27.200000000000003</v>
      </c>
      <c r="S70" s="8">
        <f t="shared" si="17"/>
        <v>100.96692527753829</v>
      </c>
      <c r="T70" s="30"/>
      <c r="U70" s="8">
        <f t="shared" si="18"/>
        <v>16.849999999999998</v>
      </c>
      <c r="V70" s="30"/>
      <c r="W70" s="11">
        <v>100.97</v>
      </c>
      <c r="X70" s="30"/>
      <c r="Y70" s="30"/>
    </row>
    <row r="71" spans="1:25" ht="12.75" customHeight="1" x14ac:dyDescent="0.2">
      <c r="A71" s="30"/>
      <c r="B71" s="7" t="s">
        <v>37</v>
      </c>
      <c r="C71" s="7">
        <v>18.2</v>
      </c>
      <c r="D71" s="7">
        <v>5</v>
      </c>
      <c r="E71" s="7">
        <v>14.6</v>
      </c>
      <c r="F71" s="7">
        <v>2.6</v>
      </c>
      <c r="G71" s="7">
        <v>0</v>
      </c>
      <c r="H71" s="7">
        <v>4.2</v>
      </c>
      <c r="I71" s="7">
        <v>0</v>
      </c>
      <c r="J71" s="7">
        <v>14</v>
      </c>
      <c r="K71" s="7">
        <v>18.400000000000002</v>
      </c>
      <c r="L71" s="7">
        <v>0</v>
      </c>
      <c r="M71" s="7">
        <v>4.4000000000000004</v>
      </c>
      <c r="N71" s="7">
        <v>3.8</v>
      </c>
      <c r="O71" s="7">
        <v>3.2</v>
      </c>
      <c r="P71" s="7">
        <v>0</v>
      </c>
      <c r="Q71" s="7">
        <v>2.6</v>
      </c>
      <c r="R71" s="7">
        <v>8.4</v>
      </c>
      <c r="S71" s="8">
        <f t="shared" si="17"/>
        <v>39.750220125176668</v>
      </c>
      <c r="T71" s="30"/>
      <c r="U71" s="8">
        <f t="shared" si="18"/>
        <v>7.7750000000000012</v>
      </c>
      <c r="V71" s="30"/>
      <c r="W71" s="11">
        <v>39.75</v>
      </c>
      <c r="X71" s="30"/>
      <c r="Y71" s="30"/>
    </row>
    <row r="72" spans="1:25" ht="12.75" customHeight="1" x14ac:dyDescent="0.2">
      <c r="A72" s="29" t="s">
        <v>54</v>
      </c>
      <c r="B72" s="7" t="s">
        <v>31</v>
      </c>
      <c r="C72" s="7">
        <v>0.8</v>
      </c>
      <c r="D72" s="7">
        <v>2</v>
      </c>
      <c r="E72" s="7">
        <v>5.8</v>
      </c>
      <c r="F72" s="7">
        <v>1.4000000000000001</v>
      </c>
      <c r="G72" s="7">
        <v>0</v>
      </c>
      <c r="H72" s="7">
        <v>3.2</v>
      </c>
      <c r="I72" s="7">
        <v>0</v>
      </c>
      <c r="J72" s="7">
        <v>14.399999999999999</v>
      </c>
      <c r="K72" s="7">
        <v>24.8</v>
      </c>
      <c r="L72" s="7">
        <v>11.399999999999999</v>
      </c>
      <c r="M72" s="7">
        <v>2.8000000000000003</v>
      </c>
      <c r="N72" s="7">
        <v>7.1999999999999993</v>
      </c>
      <c r="O72" s="7">
        <v>0</v>
      </c>
      <c r="P72" s="7">
        <v>0</v>
      </c>
      <c r="Q72" s="7">
        <v>8</v>
      </c>
      <c r="R72" s="7">
        <v>6.2</v>
      </c>
      <c r="S72" s="8">
        <f t="shared" ref="S72:S78" si="19">SQRT((C2-C72)^2+(D2-D72)^2+(E2-E72)^2+(F2-F72)^2+(G2-G72)^2+(H2-H72)^2+(I2-I72)^2+(J2-J72)^2+(K2-K72)^2+(L2-L72)^2+(M2-M72)^2+(N2-N72)^2+(O2-O72)^2+(P2-P72)^2+(Q2-Q72)^2+(R2-R72)^2)</f>
        <v>39.234678538252354</v>
      </c>
      <c r="T72" s="29">
        <f>AVERAGE(S72:S78)</f>
        <v>74.83356507888125</v>
      </c>
      <c r="U72" s="8">
        <f t="shared" ref="U72:U78" si="20">(SQRT((C2-C72)^2)+SQRT((D2-D72)^2)+SQRT((E2-E72)^2)+SQRT((F2-F72)^2)+SQRT((G2-G72)^2)+SQRT((H2-H72)^2)+SQRT((I2-I72)^2)+SQRT((J2-J72)^2)+SQRT((K2-K72)^2)+SQRT((L2-L72)^2)+SQRT((M2-M72)^2)+SQRT((N2-N72)^2)+SQRT((O2-O72)^2)+SQRT((P2-P72)^2)+SQRT((Q2-Q72)^2)+SQRT((R2-R72)^2))/16</f>
        <v>7.3250000000000002</v>
      </c>
      <c r="V72" s="29">
        <f>AVERAGE(U72:U78)</f>
        <v>12.894642857142856</v>
      </c>
      <c r="W72" s="11">
        <v>39.234999999999999</v>
      </c>
      <c r="X72" s="29">
        <f>AVERAGE(W72:W78)</f>
        <v>74.832999999999998</v>
      </c>
      <c r="Y72" s="29" t="e">
        <f ca="1">_xludf.STDEV.S(U72:U78)</f>
        <v>#NAME?</v>
      </c>
    </row>
    <row r="73" spans="1:25" ht="12.75" customHeight="1" x14ac:dyDescent="0.2">
      <c r="A73" s="30"/>
      <c r="B73" s="7" t="s">
        <v>32</v>
      </c>
      <c r="C73" s="7">
        <v>0</v>
      </c>
      <c r="D73" s="7">
        <v>0</v>
      </c>
      <c r="E73" s="7">
        <v>19.600000000000001</v>
      </c>
      <c r="F73" s="7">
        <v>2</v>
      </c>
      <c r="G73" s="7">
        <v>42.599999999999994</v>
      </c>
      <c r="H73" s="7">
        <v>42</v>
      </c>
      <c r="I73" s="7">
        <v>2</v>
      </c>
      <c r="J73" s="7">
        <v>34</v>
      </c>
      <c r="K73" s="7">
        <v>65.199999999999989</v>
      </c>
      <c r="L73" s="7">
        <v>38.799999999999997</v>
      </c>
      <c r="M73" s="7">
        <v>0</v>
      </c>
      <c r="N73" s="7">
        <v>1.6</v>
      </c>
      <c r="O73" s="7">
        <v>0</v>
      </c>
      <c r="P73" s="7">
        <v>10.600000000000001</v>
      </c>
      <c r="Q73" s="7">
        <v>32.200000000000003</v>
      </c>
      <c r="R73" s="7">
        <v>17.2</v>
      </c>
      <c r="S73" s="8">
        <f t="shared" si="19"/>
        <v>44.975104224448444</v>
      </c>
      <c r="T73" s="30"/>
      <c r="U73" s="8">
        <f t="shared" si="20"/>
        <v>7.7624999999999984</v>
      </c>
      <c r="V73" s="30"/>
      <c r="W73" s="11">
        <v>44.975000000000001</v>
      </c>
      <c r="X73" s="30"/>
      <c r="Y73" s="30"/>
    </row>
    <row r="74" spans="1:25" ht="12.75" customHeight="1" x14ac:dyDescent="0.2">
      <c r="A74" s="30"/>
      <c r="B74" s="7" t="s">
        <v>33</v>
      </c>
      <c r="C74" s="7">
        <v>8.4</v>
      </c>
      <c r="D74" s="7">
        <v>8</v>
      </c>
      <c r="E74" s="7">
        <v>2.8000000000000003</v>
      </c>
      <c r="F74" s="7">
        <v>13.600000000000001</v>
      </c>
      <c r="G74" s="7">
        <v>0</v>
      </c>
      <c r="H74" s="7">
        <v>0</v>
      </c>
      <c r="I74" s="7">
        <v>0</v>
      </c>
      <c r="J74" s="7">
        <v>14.2</v>
      </c>
      <c r="K74" s="7">
        <v>22</v>
      </c>
      <c r="L74" s="7">
        <v>15.8</v>
      </c>
      <c r="M74" s="7">
        <v>0.6</v>
      </c>
      <c r="N74" s="7">
        <v>0</v>
      </c>
      <c r="O74" s="7">
        <v>0.4</v>
      </c>
      <c r="P74" s="7">
        <v>0</v>
      </c>
      <c r="Q74" s="7">
        <v>47</v>
      </c>
      <c r="R74" s="7">
        <v>15.600000000000001</v>
      </c>
      <c r="S74" s="8">
        <f t="shared" si="19"/>
        <v>73.17212584037722</v>
      </c>
      <c r="T74" s="30"/>
      <c r="U74" s="8">
        <f t="shared" si="20"/>
        <v>12.074999999999999</v>
      </c>
      <c r="V74" s="30"/>
      <c r="W74" s="11">
        <v>73.171999999999997</v>
      </c>
      <c r="X74" s="30"/>
      <c r="Y74" s="30"/>
    </row>
    <row r="75" spans="1:25" ht="12.75" customHeight="1" x14ac:dyDescent="0.2">
      <c r="A75" s="30"/>
      <c r="B75" s="7" t="s">
        <v>34</v>
      </c>
      <c r="C75" s="7">
        <v>0</v>
      </c>
      <c r="D75" s="7">
        <v>0</v>
      </c>
      <c r="E75" s="7">
        <v>53.6</v>
      </c>
      <c r="F75" s="7">
        <v>1.4000000000000001</v>
      </c>
      <c r="G75" s="7">
        <v>62.400000000000006</v>
      </c>
      <c r="H75" s="7">
        <v>96.4</v>
      </c>
      <c r="I75" s="7">
        <v>3.5999999999999996</v>
      </c>
      <c r="J75" s="7">
        <v>43</v>
      </c>
      <c r="K75" s="7">
        <v>50</v>
      </c>
      <c r="L75" s="7">
        <v>38</v>
      </c>
      <c r="M75" s="7">
        <v>0</v>
      </c>
      <c r="N75" s="7">
        <v>3.4000000000000004</v>
      </c>
      <c r="O75" s="7">
        <v>0</v>
      </c>
      <c r="P75" s="7">
        <v>2.2000000000000002</v>
      </c>
      <c r="Q75" s="7">
        <v>32.400000000000006</v>
      </c>
      <c r="R75" s="7">
        <v>7.8000000000000007</v>
      </c>
      <c r="S75" s="8">
        <f t="shared" si="19"/>
        <v>122.20441890537347</v>
      </c>
      <c r="T75" s="30"/>
      <c r="U75" s="8">
        <f t="shared" si="20"/>
        <v>21.574999999999999</v>
      </c>
      <c r="V75" s="30"/>
      <c r="W75" s="11">
        <v>122.2</v>
      </c>
      <c r="X75" s="30"/>
      <c r="Y75" s="30"/>
    </row>
    <row r="76" spans="1:25" ht="12.75" customHeight="1" x14ac:dyDescent="0.2">
      <c r="A76" s="30"/>
      <c r="B76" s="7" t="s">
        <v>35</v>
      </c>
      <c r="C76" s="7">
        <v>0</v>
      </c>
      <c r="D76" s="7">
        <v>0</v>
      </c>
      <c r="E76" s="7">
        <v>47.800000000000004</v>
      </c>
      <c r="F76" s="7">
        <v>0</v>
      </c>
      <c r="G76" s="7">
        <v>18.400000000000002</v>
      </c>
      <c r="H76" s="7">
        <v>74.800000000000011</v>
      </c>
      <c r="I76" s="7">
        <v>6</v>
      </c>
      <c r="J76" s="7">
        <v>26.6</v>
      </c>
      <c r="K76" s="7">
        <v>24</v>
      </c>
      <c r="L76" s="7">
        <v>18.2</v>
      </c>
      <c r="M76" s="7">
        <v>6.6000000000000005</v>
      </c>
      <c r="N76" s="7">
        <v>2.2000000000000002</v>
      </c>
      <c r="O76" s="7">
        <v>3.5999999999999996</v>
      </c>
      <c r="P76" s="7">
        <v>4.4000000000000004</v>
      </c>
      <c r="Q76" s="7">
        <v>3.5999999999999996</v>
      </c>
      <c r="R76" s="7">
        <v>6.8000000000000007</v>
      </c>
      <c r="S76" s="8">
        <f t="shared" si="19"/>
        <v>87.752378885133382</v>
      </c>
      <c r="T76" s="30"/>
      <c r="U76" s="8">
        <f t="shared" si="20"/>
        <v>15.500000000000002</v>
      </c>
      <c r="V76" s="30"/>
      <c r="W76" s="11">
        <v>87.751999999999995</v>
      </c>
      <c r="X76" s="30"/>
      <c r="Y76" s="30"/>
    </row>
    <row r="77" spans="1:25" ht="12.75" customHeight="1" x14ac:dyDescent="0.2">
      <c r="A77" s="30"/>
      <c r="B77" s="7" t="s">
        <v>36</v>
      </c>
      <c r="C77" s="7">
        <v>15</v>
      </c>
      <c r="D77" s="7">
        <v>19.2</v>
      </c>
      <c r="E77" s="7">
        <v>0</v>
      </c>
      <c r="F77" s="7">
        <v>18</v>
      </c>
      <c r="G77" s="7">
        <v>0.6</v>
      </c>
      <c r="H77" s="7">
        <v>5.8</v>
      </c>
      <c r="I77" s="7">
        <v>0</v>
      </c>
      <c r="J77" s="7">
        <v>13.4</v>
      </c>
      <c r="K77" s="7">
        <v>31.6</v>
      </c>
      <c r="L77" s="7">
        <v>18</v>
      </c>
      <c r="M77" s="7">
        <v>0</v>
      </c>
      <c r="N77" s="7">
        <v>8.6</v>
      </c>
      <c r="O77" s="7">
        <v>0</v>
      </c>
      <c r="P77" s="7">
        <v>0</v>
      </c>
      <c r="Q77" s="7">
        <v>5</v>
      </c>
      <c r="R77" s="7">
        <v>8.1999999999999993</v>
      </c>
      <c r="S77" s="8">
        <f t="shared" si="19"/>
        <v>75.883595065073195</v>
      </c>
      <c r="T77" s="30"/>
      <c r="U77" s="8">
        <f t="shared" si="20"/>
        <v>12.524999999999999</v>
      </c>
      <c r="V77" s="30"/>
      <c r="W77" s="11">
        <v>75.884</v>
      </c>
      <c r="X77" s="30"/>
      <c r="Y77" s="30"/>
    </row>
    <row r="78" spans="1:25" ht="12.75" customHeight="1" x14ac:dyDescent="0.2">
      <c r="A78" s="30"/>
      <c r="B78" s="7" t="s">
        <v>37</v>
      </c>
      <c r="C78" s="7">
        <v>0</v>
      </c>
      <c r="D78" s="7">
        <v>0</v>
      </c>
      <c r="E78" s="7">
        <v>0</v>
      </c>
      <c r="F78" s="7">
        <v>5.4</v>
      </c>
      <c r="G78" s="7">
        <v>13</v>
      </c>
      <c r="H78" s="7">
        <v>0</v>
      </c>
      <c r="I78" s="7">
        <v>0</v>
      </c>
      <c r="J78" s="7">
        <v>16.399999999999999</v>
      </c>
      <c r="K78" s="7">
        <v>40.599999999999994</v>
      </c>
      <c r="L78" s="7">
        <v>49.400000000000006</v>
      </c>
      <c r="M78" s="7">
        <v>2.2000000000000002</v>
      </c>
      <c r="N78" s="7">
        <v>45</v>
      </c>
      <c r="O78" s="7">
        <v>10.600000000000001</v>
      </c>
      <c r="P78" s="7">
        <v>5.4</v>
      </c>
      <c r="Q78" s="7">
        <v>2.8000000000000003</v>
      </c>
      <c r="R78" s="7">
        <v>4.2</v>
      </c>
      <c r="S78" s="8">
        <f t="shared" si="19"/>
        <v>80.612654093510656</v>
      </c>
      <c r="T78" s="30"/>
      <c r="U78" s="8">
        <f t="shared" si="20"/>
        <v>13.5</v>
      </c>
      <c r="V78" s="30"/>
      <c r="W78" s="11">
        <v>80.613</v>
      </c>
      <c r="X78" s="30"/>
      <c r="Y78" s="30"/>
    </row>
    <row r="79" spans="1:25" ht="12.75" customHeight="1" x14ac:dyDescent="0.2">
      <c r="A79" s="29" t="s">
        <v>55</v>
      </c>
      <c r="B79" s="7" t="s">
        <v>31</v>
      </c>
      <c r="C79" s="7">
        <v>0</v>
      </c>
      <c r="D79" s="7">
        <v>0</v>
      </c>
      <c r="E79" s="7">
        <v>9</v>
      </c>
      <c r="F79" s="7">
        <v>4.6000000000000005</v>
      </c>
      <c r="G79" s="7">
        <v>20</v>
      </c>
      <c r="H79" s="7">
        <v>0</v>
      </c>
      <c r="I79" s="7">
        <v>0</v>
      </c>
      <c r="J79" s="7">
        <v>23.4</v>
      </c>
      <c r="K79" s="7">
        <v>16</v>
      </c>
      <c r="L79" s="7">
        <v>25.4</v>
      </c>
      <c r="M79" s="7">
        <v>7.4</v>
      </c>
      <c r="N79" s="7">
        <v>15.600000000000001</v>
      </c>
      <c r="O79" s="7">
        <v>0</v>
      </c>
      <c r="P79" s="7">
        <v>0</v>
      </c>
      <c r="Q79" s="7">
        <v>0</v>
      </c>
      <c r="R79" s="7">
        <v>3</v>
      </c>
      <c r="S79" s="8">
        <f t="shared" ref="S79:S85" si="21">SQRT((C2-C79)^2+(D2-D79)^2+(E2-E79)^2+(F2-F79)^2+(G2-G79)^2+(H2-H79)^2+(I2-I79)^2+(J2-J79)^2+(K2-K79)^2+(L2-L79)^2+(M2-M79)^2+(N2-N79)^2+(O2-O79)^2+(P2-P79)^2+(Q2-Q79)^2+(R2-R79)^2)</f>
        <v>50.877106835982723</v>
      </c>
      <c r="T79" s="29">
        <f>AVERAGE(S79:S85)</f>
        <v>81.011380423994723</v>
      </c>
      <c r="U79" s="8">
        <f t="shared" ref="U79:U85" si="22">(SQRT((C2-C79)^2)+SQRT((D2-D79)^2)+SQRT((E2-E79)^2)+SQRT((F2-F79)^2)+SQRT((G2-G79)^2)+SQRT((H2-H79)^2)+SQRT((I2-I79)^2)+SQRT((J2-J79)^2)+SQRT((K2-K79)^2)+SQRT((L2-L79)^2)+SQRT((M2-M79)^2)+SQRT((N2-N79)^2)+SQRT((O2-O79)^2)+SQRT((P2-P79)^2)+SQRT((Q2-Q79)^2)+SQRT((R2-R79)^2))/16</f>
        <v>9.4999999999999982</v>
      </c>
      <c r="V79" s="29">
        <f>AVERAGE(U79:U85)</f>
        <v>14.396428571428572</v>
      </c>
      <c r="W79" s="11">
        <v>50.877000000000002</v>
      </c>
      <c r="X79" s="29">
        <f>AVERAGE(W79:W85)</f>
        <v>81.011142857142858</v>
      </c>
      <c r="Y79" s="29" t="e">
        <f ca="1">_xludf.STDEV.S(U79:U85)</f>
        <v>#NAME?</v>
      </c>
    </row>
    <row r="80" spans="1:25" ht="12.75" customHeight="1" x14ac:dyDescent="0.2">
      <c r="A80" s="30"/>
      <c r="B80" s="7" t="s">
        <v>32</v>
      </c>
      <c r="C80" s="7">
        <v>0</v>
      </c>
      <c r="D80" s="7">
        <v>0</v>
      </c>
      <c r="E80" s="7">
        <v>1.2</v>
      </c>
      <c r="F80" s="7">
        <v>0</v>
      </c>
      <c r="G80" s="7">
        <v>50.599999999999994</v>
      </c>
      <c r="H80" s="7">
        <v>39.799999999999997</v>
      </c>
      <c r="I80" s="7">
        <v>0</v>
      </c>
      <c r="J80" s="7">
        <v>19.600000000000001</v>
      </c>
      <c r="K80" s="7">
        <v>49.2</v>
      </c>
      <c r="L80" s="7">
        <v>62.400000000000006</v>
      </c>
      <c r="M80" s="7">
        <v>0</v>
      </c>
      <c r="N80" s="7">
        <v>1.4000000000000001</v>
      </c>
      <c r="O80" s="7">
        <v>0.6</v>
      </c>
      <c r="P80" s="7">
        <v>5.2</v>
      </c>
      <c r="Q80" s="7">
        <v>8.6</v>
      </c>
      <c r="R80" s="7">
        <v>7.6</v>
      </c>
      <c r="S80" s="8">
        <f t="shared" si="21"/>
        <v>61.923501193004263</v>
      </c>
      <c r="T80" s="30"/>
      <c r="U80" s="8">
        <f t="shared" si="22"/>
        <v>9.9125000000000014</v>
      </c>
      <c r="V80" s="30"/>
      <c r="W80" s="11">
        <v>61.923999999999999</v>
      </c>
      <c r="X80" s="30"/>
      <c r="Y80" s="30"/>
    </row>
    <row r="81" spans="1:26" ht="12.75" customHeight="1" x14ac:dyDescent="0.2">
      <c r="A81" s="30"/>
      <c r="B81" s="7" t="s">
        <v>33</v>
      </c>
      <c r="C81" s="7">
        <v>0</v>
      </c>
      <c r="D81" s="7">
        <v>0.8</v>
      </c>
      <c r="E81" s="7">
        <v>53.4</v>
      </c>
      <c r="F81" s="7">
        <v>1</v>
      </c>
      <c r="G81" s="7">
        <v>46.6</v>
      </c>
      <c r="H81" s="7">
        <v>60.599999999999994</v>
      </c>
      <c r="I81" s="7">
        <v>3.4000000000000004</v>
      </c>
      <c r="J81" s="7">
        <v>38</v>
      </c>
      <c r="K81" s="7">
        <v>27.599999999999998</v>
      </c>
      <c r="L81" s="7">
        <v>30.2</v>
      </c>
      <c r="M81" s="7">
        <v>0</v>
      </c>
      <c r="N81" s="7">
        <v>7.8000000000000007</v>
      </c>
      <c r="O81" s="7">
        <v>0</v>
      </c>
      <c r="P81" s="7">
        <v>0</v>
      </c>
      <c r="Q81" s="7">
        <v>55.8</v>
      </c>
      <c r="R81" s="7">
        <v>9.6</v>
      </c>
      <c r="S81" s="8">
        <f t="shared" si="21"/>
        <v>122.86122252362621</v>
      </c>
      <c r="T81" s="30"/>
      <c r="U81" s="8">
        <f t="shared" si="22"/>
        <v>23.099999999999998</v>
      </c>
      <c r="V81" s="30"/>
      <c r="W81" s="11">
        <v>122.86</v>
      </c>
      <c r="X81" s="30"/>
      <c r="Y81" s="30"/>
    </row>
    <row r="82" spans="1:26" ht="12.75" customHeight="1" x14ac:dyDescent="0.2">
      <c r="A82" s="30"/>
      <c r="B82" s="7" t="s">
        <v>34</v>
      </c>
      <c r="C82" s="7">
        <v>0</v>
      </c>
      <c r="D82" s="7">
        <v>0.8</v>
      </c>
      <c r="E82" s="7">
        <v>41.4</v>
      </c>
      <c r="F82" s="7">
        <v>0.4</v>
      </c>
      <c r="G82" s="7">
        <v>52</v>
      </c>
      <c r="H82" s="7">
        <v>69.599999999999994</v>
      </c>
      <c r="I82" s="7">
        <v>2</v>
      </c>
      <c r="J82" s="7">
        <v>35.4</v>
      </c>
      <c r="K82" s="7">
        <v>21.400000000000002</v>
      </c>
      <c r="L82" s="7">
        <v>39.799999999999997</v>
      </c>
      <c r="M82" s="7">
        <v>0</v>
      </c>
      <c r="N82" s="7">
        <v>4.8</v>
      </c>
      <c r="O82" s="7">
        <v>0</v>
      </c>
      <c r="P82" s="7">
        <v>3.4000000000000004</v>
      </c>
      <c r="Q82" s="7">
        <v>21.8</v>
      </c>
      <c r="R82" s="7">
        <v>0</v>
      </c>
      <c r="S82" s="8">
        <f t="shared" si="21"/>
        <v>86.937908877543165</v>
      </c>
      <c r="T82" s="30"/>
      <c r="U82" s="8">
        <f t="shared" si="22"/>
        <v>15.437500000000002</v>
      </c>
      <c r="V82" s="30"/>
      <c r="W82" s="11">
        <v>86.938000000000002</v>
      </c>
      <c r="X82" s="30"/>
      <c r="Y82" s="30"/>
    </row>
    <row r="83" spans="1:26" ht="12.75" customHeight="1" x14ac:dyDescent="0.2">
      <c r="A83" s="30"/>
      <c r="B83" s="7" t="s">
        <v>35</v>
      </c>
      <c r="C83" s="7">
        <v>1</v>
      </c>
      <c r="D83" s="7">
        <v>1.7999999999999998</v>
      </c>
      <c r="E83" s="7">
        <v>51.4</v>
      </c>
      <c r="F83" s="7">
        <v>2.8000000000000003</v>
      </c>
      <c r="G83" s="7">
        <v>41.2</v>
      </c>
      <c r="H83" s="7">
        <v>42.599999999999994</v>
      </c>
      <c r="I83" s="7">
        <v>0</v>
      </c>
      <c r="J83" s="7">
        <v>23.2</v>
      </c>
      <c r="K83" s="7">
        <v>15.2</v>
      </c>
      <c r="L83" s="7">
        <v>53.2</v>
      </c>
      <c r="M83" s="7">
        <v>3.8</v>
      </c>
      <c r="N83" s="7">
        <v>44.6</v>
      </c>
      <c r="O83" s="7">
        <v>0.4</v>
      </c>
      <c r="P83" s="7">
        <v>0.8</v>
      </c>
      <c r="Q83" s="7">
        <v>2.2000000000000002</v>
      </c>
      <c r="R83" s="7">
        <v>3.5999999999999996</v>
      </c>
      <c r="S83" s="8">
        <f t="shared" si="21"/>
        <v>89.184303551690078</v>
      </c>
      <c r="T83" s="30"/>
      <c r="U83" s="8">
        <f t="shared" si="22"/>
        <v>16.074999999999999</v>
      </c>
      <c r="V83" s="30"/>
      <c r="W83" s="11">
        <v>89.183999999999997</v>
      </c>
      <c r="X83" s="30"/>
      <c r="Y83" s="30"/>
    </row>
    <row r="84" spans="1:26" ht="12.75" customHeight="1" x14ac:dyDescent="0.2">
      <c r="A84" s="30"/>
      <c r="B84" s="7" t="s">
        <v>36</v>
      </c>
      <c r="C84" s="7">
        <v>54.2</v>
      </c>
      <c r="D84" s="7">
        <v>5.2</v>
      </c>
      <c r="E84" s="7">
        <v>0.4</v>
      </c>
      <c r="F84" s="7">
        <v>3.4000000000000004</v>
      </c>
      <c r="G84" s="7">
        <v>0.4</v>
      </c>
      <c r="H84" s="7">
        <v>4.4000000000000004</v>
      </c>
      <c r="I84" s="7">
        <v>0</v>
      </c>
      <c r="J84" s="7">
        <v>14.399999999999999</v>
      </c>
      <c r="K84" s="7">
        <v>7.8000000000000007</v>
      </c>
      <c r="L84" s="7">
        <v>19.2</v>
      </c>
      <c r="M84" s="7">
        <v>0</v>
      </c>
      <c r="N84" s="7">
        <v>2.4</v>
      </c>
      <c r="O84" s="7">
        <v>0</v>
      </c>
      <c r="P84" s="7">
        <v>0</v>
      </c>
      <c r="Q84" s="7">
        <v>38.6</v>
      </c>
      <c r="R84" s="7">
        <v>31.6</v>
      </c>
      <c r="S84" s="8">
        <f t="shared" si="21"/>
        <v>95.359320467377486</v>
      </c>
      <c r="T84" s="30"/>
      <c r="U84" s="8">
        <f t="shared" si="22"/>
        <v>14.837499999999999</v>
      </c>
      <c r="V84" s="30"/>
      <c r="W84" s="11">
        <v>95.358999999999995</v>
      </c>
      <c r="X84" s="30"/>
      <c r="Y84" s="30"/>
    </row>
    <row r="85" spans="1:26" ht="12.75" customHeight="1" x14ac:dyDescent="0.2">
      <c r="A85" s="30"/>
      <c r="B85" s="7" t="s">
        <v>37</v>
      </c>
      <c r="C85" s="7">
        <v>1</v>
      </c>
      <c r="D85" s="7">
        <v>2.2000000000000002</v>
      </c>
      <c r="E85" s="7">
        <v>15.8</v>
      </c>
      <c r="F85" s="7">
        <v>0.2</v>
      </c>
      <c r="G85" s="7">
        <v>22.599999999999998</v>
      </c>
      <c r="H85" s="7">
        <v>24</v>
      </c>
      <c r="I85" s="7">
        <v>0.4</v>
      </c>
      <c r="J85" s="7">
        <v>22.400000000000002</v>
      </c>
      <c r="K85" s="7">
        <v>7.4</v>
      </c>
      <c r="L85" s="7">
        <v>16.599999999999998</v>
      </c>
      <c r="M85" s="7">
        <v>3</v>
      </c>
      <c r="N85" s="7">
        <v>14.8</v>
      </c>
      <c r="O85" s="7">
        <v>0</v>
      </c>
      <c r="P85" s="7">
        <v>0</v>
      </c>
      <c r="Q85" s="7">
        <v>7.1999999999999993</v>
      </c>
      <c r="R85" s="7">
        <v>0</v>
      </c>
      <c r="S85" s="8">
        <f t="shared" si="21"/>
        <v>59.936299518739062</v>
      </c>
      <c r="T85" s="30"/>
      <c r="U85" s="8">
        <f t="shared" si="22"/>
        <v>11.9125</v>
      </c>
      <c r="V85" s="30"/>
      <c r="W85" s="11">
        <v>59.936</v>
      </c>
      <c r="X85" s="30"/>
      <c r="Y85" s="30"/>
    </row>
    <row r="86" spans="1:26" ht="12.75" customHeight="1" x14ac:dyDescent="0.2">
      <c r="A86" s="29" t="s">
        <v>62</v>
      </c>
      <c r="B86" s="7" t="s">
        <v>31</v>
      </c>
      <c r="C86" s="15">
        <v>6.6</v>
      </c>
      <c r="D86" s="15">
        <v>25.4</v>
      </c>
      <c r="E86" s="15">
        <v>0</v>
      </c>
      <c r="F86" s="15">
        <v>47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2.8</v>
      </c>
      <c r="N86" s="15">
        <v>0</v>
      </c>
      <c r="O86" s="15">
        <v>6</v>
      </c>
      <c r="P86" s="15">
        <v>0</v>
      </c>
      <c r="Q86" s="15">
        <v>3.4</v>
      </c>
      <c r="R86" s="15">
        <v>0</v>
      </c>
      <c r="S86" s="11">
        <f>SQRT((C2-C87)^2+(D2-D87)^2+(E2-E87)^2+(F2-F87)^2+(G2-G87)^2+(H2-H87)^2+(I2-I87)^2+(J2-J87)^2+(K2-K87)^2+(L2-L87)^2+(M2-M87)^2+(N2-N87)^2+(O2-O87)^2+(P2-P87)^2+(Q2-Q87)^2+(R2-R87)^2)</f>
        <v>105.75897125066979</v>
      </c>
      <c r="T86" s="29">
        <f>MEDIAN(S86:S92)</f>
        <v>73.159278290590038</v>
      </c>
      <c r="U86" s="11">
        <f>(SQRT((C2-C87)^2)+SQRT((D2-D87)^2)+SQRT((E2-E87)^2)+SQRT((F2-F87)^2)+SQRT((G2-G87)^2)+SQRT((H2-H87)^2)+SQRT((I2-I87)^2)+SQRT((J2-J87)^2)+SQRT((K2-K87)^2)+SQRT((L2-L87)^2)+SQRT((M2-M87)^2)+SQRT((N2-N87)^2)+SQRT((O2-O87)^2)+SQRT((P2-P87)^2)+SQRT((Q2-Q87)^2)+SQRT((R2-R87)^2))/16</f>
        <v>16.574999999999999</v>
      </c>
      <c r="V86" s="29">
        <f>AVERAGE(U86:U92)</f>
        <v>12.035714285714286</v>
      </c>
      <c r="W86" s="11"/>
      <c r="X86" s="11"/>
      <c r="Y86" s="29" t="e">
        <f ca="1">_xludf.STDEV.S(U86:U92)</f>
        <v>#NAME?</v>
      </c>
      <c r="Z86" s="11"/>
    </row>
    <row r="87" spans="1:26" ht="12.75" customHeight="1" x14ac:dyDescent="0.2">
      <c r="A87" s="30"/>
      <c r="B87" s="7" t="s">
        <v>32</v>
      </c>
      <c r="C87" s="7">
        <v>0</v>
      </c>
      <c r="D87" s="7">
        <v>0</v>
      </c>
      <c r="E87" s="7">
        <v>0</v>
      </c>
      <c r="F87" s="7">
        <v>4.8</v>
      </c>
      <c r="G87" s="7">
        <v>42</v>
      </c>
      <c r="H87" s="7">
        <v>77</v>
      </c>
      <c r="I87" s="7">
        <v>12.4</v>
      </c>
      <c r="J87" s="7">
        <v>22.400000000000002</v>
      </c>
      <c r="K87" s="7">
        <v>38</v>
      </c>
      <c r="L87" s="7">
        <v>26</v>
      </c>
      <c r="M87" s="7">
        <v>0</v>
      </c>
      <c r="N87" s="7">
        <v>0</v>
      </c>
      <c r="O87" s="7">
        <v>20.8</v>
      </c>
      <c r="P87" s="7">
        <v>7.6</v>
      </c>
      <c r="Q87" s="7">
        <v>30.2</v>
      </c>
      <c r="R87" s="7">
        <v>5.2</v>
      </c>
      <c r="S87" s="11">
        <f t="shared" ref="S87:S92" si="23">SQRT((C3-C87)^2+(D3-D87)^2+(E3-E87)^2+(F3-F87)^2+(G3-G87)^2+(H3-H87)^2+(I3-I87)^2+(J3-J87)^2+(K3-K87)^2+(L3-L87)^2+(M3-M87)^2+(N3-N87)^2+(O3-O87)^2+(P3-P87)^2+(Q3-Q87)^2+(R3-R87)^2)</f>
        <v>46.224668738672428</v>
      </c>
      <c r="T87" s="30"/>
      <c r="U87" s="11">
        <f t="shared" ref="U87:U92" si="24">(SQRT((C3-C87)^2)+SQRT((D3-D87)^2)+SQRT((E3-E87)^2)+SQRT((F3-F87)^2)+SQRT((G3-G87)^2)+SQRT((H3-H87)^2)+SQRT((I3-I87)^2)+SQRT((J3-J87)^2)+SQRT((K3-K87)^2)+SQRT((L3-L87)^2)+SQRT((M3-M87)^2)+SQRT((N3-N87)^2)+SQRT((O3-O87)^2)+SQRT((P3-P87)^2)+SQRT((Q3-Q87)^2)+SQRT((R3-R87)^2))/16</f>
        <v>8.5250000000000004</v>
      </c>
      <c r="V87" s="30"/>
      <c r="W87" s="11">
        <v>46.225000000000001</v>
      </c>
      <c r="X87" s="11"/>
      <c r="Y87" s="30"/>
      <c r="Z87" s="11"/>
    </row>
    <row r="88" spans="1:26" ht="12.75" customHeight="1" x14ac:dyDescent="0.2">
      <c r="A88" s="30"/>
      <c r="B88" s="7" t="s">
        <v>33</v>
      </c>
      <c r="C88" s="11">
        <v>24</v>
      </c>
      <c r="D88" s="11">
        <v>14.399999999999999</v>
      </c>
      <c r="E88" s="11">
        <v>27.200000000000003</v>
      </c>
      <c r="F88" s="11">
        <v>23</v>
      </c>
      <c r="G88" s="11">
        <v>0</v>
      </c>
      <c r="H88" s="11">
        <v>60.599999999999994</v>
      </c>
      <c r="I88" s="11">
        <v>4</v>
      </c>
      <c r="J88" s="11">
        <v>3.5999999999999996</v>
      </c>
      <c r="K88" s="11">
        <v>23.599999999999998</v>
      </c>
      <c r="L88" s="11">
        <v>0</v>
      </c>
      <c r="M88" s="11">
        <v>21.400000000000002</v>
      </c>
      <c r="N88" s="11">
        <v>12.2</v>
      </c>
      <c r="O88" s="11">
        <v>13.600000000000001</v>
      </c>
      <c r="P88" s="11">
        <v>0</v>
      </c>
      <c r="Q88" s="11">
        <v>36.800000000000004</v>
      </c>
      <c r="R88" s="11">
        <v>20</v>
      </c>
      <c r="S88" s="8">
        <f t="shared" si="23"/>
        <v>81.112761018226962</v>
      </c>
      <c r="T88" s="30"/>
      <c r="U88" s="8">
        <f t="shared" si="24"/>
        <v>15.574999999999999</v>
      </c>
      <c r="V88" s="30"/>
      <c r="X88" s="11"/>
      <c r="Y88" s="30"/>
    </row>
    <row r="89" spans="1:26" ht="12.75" customHeight="1" x14ac:dyDescent="0.2">
      <c r="A89" s="30"/>
      <c r="B89" s="7" t="s">
        <v>34</v>
      </c>
      <c r="C89" s="11">
        <v>0</v>
      </c>
      <c r="D89" s="11">
        <v>0</v>
      </c>
      <c r="E89" s="11">
        <v>59.800000000000004</v>
      </c>
      <c r="F89" s="11">
        <v>0</v>
      </c>
      <c r="G89" s="11">
        <v>31.6</v>
      </c>
      <c r="H89" s="11">
        <v>53.2</v>
      </c>
      <c r="I89" s="11">
        <v>28.2</v>
      </c>
      <c r="J89" s="11">
        <v>16</v>
      </c>
      <c r="K89" s="11">
        <v>0</v>
      </c>
      <c r="L89" s="11">
        <v>3</v>
      </c>
      <c r="M89" s="11">
        <v>2.2000000000000002</v>
      </c>
      <c r="N89" s="11">
        <v>3.8</v>
      </c>
      <c r="O89" s="11">
        <v>0</v>
      </c>
      <c r="P89" s="11">
        <v>8.1999999999999993</v>
      </c>
      <c r="Q89" s="11">
        <v>0</v>
      </c>
      <c r="R89" s="11">
        <v>0</v>
      </c>
      <c r="S89" s="8">
        <f t="shared" si="23"/>
        <v>59.215200751158484</v>
      </c>
      <c r="T89" s="30"/>
      <c r="U89" s="8">
        <f t="shared" si="24"/>
        <v>9.0125000000000011</v>
      </c>
      <c r="V89" s="30"/>
      <c r="X89" s="11"/>
      <c r="Y89" s="30"/>
    </row>
    <row r="90" spans="1:26" ht="12.75" customHeight="1" x14ac:dyDescent="0.2">
      <c r="A90" s="30"/>
      <c r="B90" s="7" t="s">
        <v>35</v>
      </c>
      <c r="C90" s="11">
        <v>0</v>
      </c>
      <c r="D90" s="11">
        <v>13</v>
      </c>
      <c r="E90" s="11">
        <v>37.799999999999997</v>
      </c>
      <c r="F90" s="11">
        <v>1.2</v>
      </c>
      <c r="G90" s="11">
        <v>27.799999999999997</v>
      </c>
      <c r="H90" s="11">
        <v>53.4</v>
      </c>
      <c r="I90" s="11">
        <v>36.4</v>
      </c>
      <c r="J90" s="11">
        <v>14.8</v>
      </c>
      <c r="K90" s="11">
        <v>0</v>
      </c>
      <c r="L90" s="11">
        <v>0</v>
      </c>
      <c r="M90" s="11">
        <v>14</v>
      </c>
      <c r="N90" s="11">
        <v>9.2000000000000011</v>
      </c>
      <c r="O90" s="11">
        <v>0</v>
      </c>
      <c r="P90" s="11">
        <v>3.5999999999999996</v>
      </c>
      <c r="Q90" s="11">
        <v>0</v>
      </c>
      <c r="R90" s="11">
        <v>0</v>
      </c>
      <c r="S90" s="8">
        <f t="shared" si="23"/>
        <v>73.159278290590038</v>
      </c>
      <c r="T90" s="30"/>
      <c r="U90" s="8">
        <f t="shared" si="24"/>
        <v>13.037500000000001</v>
      </c>
      <c r="V90" s="30"/>
      <c r="X90" s="11"/>
      <c r="Y90" s="30"/>
    </row>
    <row r="91" spans="1:26" ht="12.75" customHeight="1" x14ac:dyDescent="0.2">
      <c r="A91" s="30"/>
      <c r="B91" s="7" t="s">
        <v>36</v>
      </c>
      <c r="C91" s="11">
        <v>32.799999999999997</v>
      </c>
      <c r="D91" s="11">
        <v>69.400000000000006</v>
      </c>
      <c r="E91" s="11">
        <v>0</v>
      </c>
      <c r="F91" s="11">
        <v>71.599999999999994</v>
      </c>
      <c r="G91" s="11">
        <v>0</v>
      </c>
      <c r="H91" s="11">
        <v>41</v>
      </c>
      <c r="I91" s="11">
        <v>16</v>
      </c>
      <c r="J91" s="11">
        <v>32.599999999999994</v>
      </c>
      <c r="K91" s="11">
        <v>10.600000000000001</v>
      </c>
      <c r="L91" s="11">
        <v>0</v>
      </c>
      <c r="M91" s="11">
        <v>30</v>
      </c>
      <c r="N91" s="11">
        <v>15.2</v>
      </c>
      <c r="O91" s="11">
        <v>0</v>
      </c>
      <c r="P91" s="11">
        <v>0</v>
      </c>
      <c r="Q91" s="11">
        <v>41.8</v>
      </c>
      <c r="R91" s="11">
        <v>30.2</v>
      </c>
      <c r="S91" s="8">
        <f t="shared" si="23"/>
        <v>86.551487566650181</v>
      </c>
      <c r="T91" s="30"/>
      <c r="U91" s="8">
        <f t="shared" si="24"/>
        <v>16.062499999999996</v>
      </c>
      <c r="V91" s="30"/>
      <c r="X91" s="11"/>
      <c r="Y91" s="30"/>
    </row>
    <row r="92" spans="1:26" ht="12.75" customHeight="1" x14ac:dyDescent="0.2">
      <c r="A92" s="30"/>
      <c r="B92" s="7" t="s">
        <v>37</v>
      </c>
      <c r="C92" s="11">
        <v>30.6</v>
      </c>
      <c r="D92" s="11">
        <v>17.2</v>
      </c>
      <c r="E92" s="11">
        <v>4.4000000000000004</v>
      </c>
      <c r="F92" s="11">
        <v>14.8</v>
      </c>
      <c r="G92" s="11">
        <v>0</v>
      </c>
      <c r="H92" s="11">
        <v>26</v>
      </c>
      <c r="I92" s="11">
        <v>0</v>
      </c>
      <c r="J92" s="11">
        <v>0</v>
      </c>
      <c r="K92" s="11">
        <v>0</v>
      </c>
      <c r="L92" s="11">
        <v>0</v>
      </c>
      <c r="M92" s="11">
        <v>27.400000000000002</v>
      </c>
      <c r="N92" s="11">
        <v>21.400000000000002</v>
      </c>
      <c r="O92" s="11">
        <v>15.8</v>
      </c>
      <c r="P92" s="11">
        <v>0</v>
      </c>
      <c r="Q92" s="11">
        <v>0</v>
      </c>
      <c r="R92" s="11">
        <v>0</v>
      </c>
      <c r="S92" s="8">
        <f t="shared" si="23"/>
        <v>37.162884710420421</v>
      </c>
      <c r="T92" s="30"/>
      <c r="U92" s="8">
        <f t="shared" si="24"/>
        <v>5.4625000000000004</v>
      </c>
      <c r="V92" s="30"/>
      <c r="X92" s="11"/>
      <c r="Y92" s="30"/>
    </row>
    <row r="93" spans="1:26" ht="12.75" customHeight="1" x14ac:dyDescent="0.2">
      <c r="A93" s="29" t="s">
        <v>68</v>
      </c>
      <c r="B93" s="7" t="s">
        <v>32</v>
      </c>
      <c r="C93" s="8">
        <v>13.799999999999899</v>
      </c>
      <c r="D93" s="8">
        <v>31.6</v>
      </c>
      <c r="E93" s="8">
        <v>0</v>
      </c>
      <c r="F93" s="8">
        <v>2</v>
      </c>
      <c r="G93" s="8">
        <v>42</v>
      </c>
      <c r="H93" s="8">
        <v>36.799999999999997</v>
      </c>
      <c r="I93" s="8">
        <v>10</v>
      </c>
      <c r="J93" s="8">
        <v>29.4</v>
      </c>
      <c r="K93" s="8">
        <v>57.599999999999902</v>
      </c>
      <c r="L93" s="8">
        <v>23.4</v>
      </c>
      <c r="M93" s="8">
        <v>0</v>
      </c>
      <c r="N93" s="8">
        <v>0</v>
      </c>
      <c r="O93" s="8">
        <v>0</v>
      </c>
      <c r="P93" s="8">
        <v>0</v>
      </c>
      <c r="Q93" s="8">
        <v>43.6</v>
      </c>
      <c r="R93" s="8">
        <v>4.2</v>
      </c>
      <c r="U93" s="8">
        <v>8.6</v>
      </c>
      <c r="V93" s="29">
        <f>AVERAGE(U93:U98)</f>
        <v>13.460416666666665</v>
      </c>
      <c r="X93" s="11"/>
      <c r="Y93" s="30"/>
    </row>
    <row r="94" spans="1:26" ht="12.75" customHeight="1" x14ac:dyDescent="0.2">
      <c r="A94" s="30"/>
      <c r="B94" s="7" t="s">
        <v>37</v>
      </c>
      <c r="C94" s="8">
        <v>27.599999999999898</v>
      </c>
      <c r="D94" s="8">
        <v>50.4</v>
      </c>
      <c r="E94" s="8">
        <v>0</v>
      </c>
      <c r="F94" s="8">
        <v>30.8</v>
      </c>
      <c r="G94" s="8">
        <v>0</v>
      </c>
      <c r="H94" s="8">
        <v>17.2</v>
      </c>
      <c r="I94" s="8">
        <v>0.4</v>
      </c>
      <c r="J94" s="8">
        <v>0</v>
      </c>
      <c r="K94" s="8">
        <v>0</v>
      </c>
      <c r="L94" s="8">
        <v>4.8</v>
      </c>
      <c r="M94" s="8">
        <v>0</v>
      </c>
      <c r="N94" s="8">
        <v>27.799999999999901</v>
      </c>
      <c r="O94" s="8">
        <v>0</v>
      </c>
      <c r="P94" s="8">
        <v>1.6</v>
      </c>
      <c r="Q94" s="8">
        <v>0</v>
      </c>
      <c r="R94" s="8">
        <v>4.5999999999999996</v>
      </c>
      <c r="U94" s="8">
        <v>8.3874999999999993</v>
      </c>
      <c r="V94" s="30"/>
      <c r="X94" s="11"/>
      <c r="Y94" s="11"/>
    </row>
    <row r="95" spans="1:26" ht="12.75" customHeight="1" x14ac:dyDescent="0.2">
      <c r="A95" s="30"/>
      <c r="B95" s="7" t="s">
        <v>36</v>
      </c>
      <c r="C95" s="8">
        <v>27.799999999999901</v>
      </c>
      <c r="D95" s="8">
        <v>82.2</v>
      </c>
      <c r="E95" s="8">
        <v>0</v>
      </c>
      <c r="F95" s="8">
        <v>95.6</v>
      </c>
      <c r="G95" s="8">
        <v>0</v>
      </c>
      <c r="H95" s="8">
        <v>6.8</v>
      </c>
      <c r="I95" s="8">
        <v>0</v>
      </c>
      <c r="J95" s="8">
        <v>1.6</v>
      </c>
      <c r="K95" s="8">
        <v>10.6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18.600000000000001</v>
      </c>
      <c r="R95" s="8">
        <v>22.599999999999898</v>
      </c>
      <c r="U95" s="8">
        <v>8.85</v>
      </c>
      <c r="V95" s="30"/>
      <c r="X95" s="11"/>
      <c r="Y95" s="11"/>
    </row>
    <row r="96" spans="1:26" ht="12.75" customHeight="1" x14ac:dyDescent="0.2">
      <c r="A96" s="30"/>
      <c r="B96" s="7" t="s">
        <v>35</v>
      </c>
      <c r="C96" s="8">
        <v>0</v>
      </c>
      <c r="D96" s="8">
        <v>4.4000000000000004</v>
      </c>
      <c r="E96" s="8">
        <v>18</v>
      </c>
      <c r="F96" s="8">
        <v>1.4</v>
      </c>
      <c r="G96" s="8">
        <v>14</v>
      </c>
      <c r="H96" s="8">
        <v>61.6</v>
      </c>
      <c r="I96" s="8">
        <v>45.8</v>
      </c>
      <c r="J96" s="8">
        <v>23</v>
      </c>
      <c r="K96" s="8">
        <v>0</v>
      </c>
      <c r="L96" s="8">
        <v>4.5999999999999996</v>
      </c>
      <c r="M96" s="8">
        <v>0</v>
      </c>
      <c r="N96" s="8">
        <v>52</v>
      </c>
      <c r="O96" s="8">
        <v>0</v>
      </c>
      <c r="P96" s="8">
        <v>13.6</v>
      </c>
      <c r="Q96" s="8">
        <v>0</v>
      </c>
      <c r="R96" s="8">
        <v>0</v>
      </c>
      <c r="U96" s="8">
        <v>12.637499999999999</v>
      </c>
      <c r="V96" s="30"/>
      <c r="X96" s="11"/>
      <c r="Y96" s="11"/>
    </row>
    <row r="97" spans="1:25" ht="13.5" customHeight="1" x14ac:dyDescent="0.2">
      <c r="A97" s="30"/>
      <c r="B97" s="7" t="s">
        <v>34</v>
      </c>
      <c r="C97" s="8">
        <v>0</v>
      </c>
      <c r="D97" s="8">
        <v>6</v>
      </c>
      <c r="E97" s="8">
        <v>38.199999999999903</v>
      </c>
      <c r="F97" s="8">
        <v>0</v>
      </c>
      <c r="G97" s="8">
        <v>30.6</v>
      </c>
      <c r="H97" s="8">
        <v>82.2</v>
      </c>
      <c r="I97" s="8">
        <v>64.400000000000006</v>
      </c>
      <c r="J97" s="8">
        <v>28.2</v>
      </c>
      <c r="K97" s="8">
        <v>0</v>
      </c>
      <c r="L97" s="8">
        <v>9</v>
      </c>
      <c r="M97" s="8">
        <v>0.8</v>
      </c>
      <c r="N97" s="8">
        <v>56.4</v>
      </c>
      <c r="O97" s="8">
        <v>0</v>
      </c>
      <c r="P97" s="8">
        <v>13</v>
      </c>
      <c r="Q97" s="8">
        <v>0</v>
      </c>
      <c r="R97" s="8">
        <v>11.399999999999901</v>
      </c>
      <c r="U97" s="8">
        <v>26.137499999999999</v>
      </c>
      <c r="V97" s="30"/>
      <c r="X97" s="11"/>
      <c r="Y97" s="11"/>
    </row>
    <row r="98" spans="1:25" ht="12.75" customHeight="1" x14ac:dyDescent="0.2">
      <c r="A98" s="30"/>
      <c r="B98" s="7" t="s">
        <v>33</v>
      </c>
      <c r="C98" s="8">
        <v>25.8</v>
      </c>
      <c r="D98" s="8">
        <v>55.4</v>
      </c>
      <c r="E98" s="8">
        <v>0</v>
      </c>
      <c r="F98" s="8">
        <v>72.599999999999994</v>
      </c>
      <c r="G98" s="8">
        <v>0</v>
      </c>
      <c r="H98" s="8">
        <v>4.8</v>
      </c>
      <c r="I98" s="8">
        <v>0</v>
      </c>
      <c r="J98" s="8">
        <v>0</v>
      </c>
      <c r="K98" s="8">
        <v>4.8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11.799999999999899</v>
      </c>
      <c r="R98" s="8">
        <v>14.6</v>
      </c>
      <c r="U98" s="8">
        <v>16.149999999999999</v>
      </c>
      <c r="V98" s="30"/>
      <c r="X98" s="11"/>
      <c r="Y98" s="11"/>
    </row>
    <row r="99" spans="1:25" ht="12.75" customHeight="1" x14ac:dyDescent="0.2">
      <c r="A99" s="29" t="s">
        <v>69</v>
      </c>
      <c r="B99" s="7" t="s">
        <v>32</v>
      </c>
      <c r="C99" s="8">
        <v>0</v>
      </c>
      <c r="D99" s="8">
        <v>0</v>
      </c>
      <c r="E99" s="8">
        <v>0</v>
      </c>
      <c r="F99" s="8">
        <v>0</v>
      </c>
      <c r="G99" s="8">
        <v>55.599999999999902</v>
      </c>
      <c r="H99" s="8">
        <v>24.6</v>
      </c>
      <c r="I99" s="8">
        <v>13.4</v>
      </c>
      <c r="J99" s="8">
        <v>46.4</v>
      </c>
      <c r="K99" s="8">
        <v>69.2</v>
      </c>
      <c r="L99" s="8">
        <v>16.2</v>
      </c>
      <c r="M99" s="8">
        <v>0</v>
      </c>
      <c r="N99" s="8">
        <v>0</v>
      </c>
      <c r="O99" s="8">
        <v>4</v>
      </c>
      <c r="P99" s="8">
        <v>2</v>
      </c>
      <c r="Q99" s="8">
        <v>43.4</v>
      </c>
      <c r="R99" s="8">
        <v>1.4</v>
      </c>
      <c r="U99" s="8">
        <v>5.9625000000000004</v>
      </c>
      <c r="V99" s="29">
        <f>AVERAGE(U99:U104)</f>
        <v>12.291666666666666</v>
      </c>
      <c r="X99" s="11"/>
      <c r="Y99" s="11"/>
    </row>
    <row r="100" spans="1:25" ht="12.75" customHeight="1" x14ac:dyDescent="0.2">
      <c r="A100" s="30"/>
      <c r="B100" s="7" t="s">
        <v>37</v>
      </c>
      <c r="C100" s="8">
        <v>11.799999999999899</v>
      </c>
      <c r="D100" s="8">
        <v>31.2</v>
      </c>
      <c r="E100" s="8">
        <v>11.399999999999901</v>
      </c>
      <c r="F100" s="8">
        <v>25.2</v>
      </c>
      <c r="G100" s="8">
        <v>0.2</v>
      </c>
      <c r="H100" s="8">
        <v>21</v>
      </c>
      <c r="I100" s="8">
        <v>13.6</v>
      </c>
      <c r="J100" s="8">
        <v>0</v>
      </c>
      <c r="K100" s="8">
        <v>0</v>
      </c>
      <c r="L100" s="8">
        <v>17.8</v>
      </c>
      <c r="M100" s="8">
        <v>0</v>
      </c>
      <c r="N100" s="8">
        <v>2.8</v>
      </c>
      <c r="O100" s="8">
        <v>16.8</v>
      </c>
      <c r="P100" s="8">
        <v>1.2</v>
      </c>
      <c r="Q100" s="8">
        <v>0</v>
      </c>
      <c r="R100" s="8">
        <v>3</v>
      </c>
      <c r="U100" s="8">
        <v>8.9374999999999893</v>
      </c>
      <c r="V100" s="30"/>
      <c r="X100" s="11"/>
      <c r="Y100" s="11"/>
    </row>
    <row r="101" spans="1:25" ht="12.75" customHeight="1" x14ac:dyDescent="0.2">
      <c r="A101" s="30"/>
      <c r="B101" s="7" t="s">
        <v>36</v>
      </c>
      <c r="C101" s="8">
        <v>7.6</v>
      </c>
      <c r="D101" s="8">
        <v>55.599999999999902</v>
      </c>
      <c r="E101" s="8">
        <v>0</v>
      </c>
      <c r="F101" s="8">
        <v>95.6</v>
      </c>
      <c r="G101" s="8">
        <v>0.2</v>
      </c>
      <c r="H101" s="8">
        <v>23</v>
      </c>
      <c r="I101" s="8">
        <v>19.8</v>
      </c>
      <c r="J101" s="8">
        <v>11.399999999999901</v>
      </c>
      <c r="K101" s="8">
        <v>1.4</v>
      </c>
      <c r="L101" s="8">
        <v>20</v>
      </c>
      <c r="M101" s="8">
        <v>0</v>
      </c>
      <c r="N101" s="8">
        <v>3.8</v>
      </c>
      <c r="O101" s="8">
        <v>8.4</v>
      </c>
      <c r="P101" s="8">
        <v>0</v>
      </c>
      <c r="Q101" s="8">
        <v>30.8</v>
      </c>
      <c r="R101" s="8">
        <v>30</v>
      </c>
      <c r="U101" s="8">
        <v>13.7125</v>
      </c>
      <c r="V101" s="30"/>
      <c r="X101" s="11"/>
      <c r="Y101" s="11"/>
    </row>
    <row r="102" spans="1:25" ht="12.75" customHeight="1" x14ac:dyDescent="0.2">
      <c r="A102" s="30"/>
      <c r="B102" s="7" t="s">
        <v>35</v>
      </c>
      <c r="C102" s="8">
        <v>10.199999999999999</v>
      </c>
      <c r="D102" s="8">
        <v>22.799999999999901</v>
      </c>
      <c r="E102" s="8">
        <v>39.200000000000003</v>
      </c>
      <c r="F102" s="8">
        <v>28.799999999999901</v>
      </c>
      <c r="G102" s="8">
        <v>15.8</v>
      </c>
      <c r="H102" s="8">
        <v>56.8</v>
      </c>
      <c r="I102" s="8">
        <v>34.799999999999997</v>
      </c>
      <c r="J102" s="8">
        <v>0</v>
      </c>
      <c r="K102" s="8">
        <v>0</v>
      </c>
      <c r="L102" s="8">
        <v>11</v>
      </c>
      <c r="M102" s="8">
        <v>0.4</v>
      </c>
      <c r="N102" s="8">
        <v>12.4</v>
      </c>
      <c r="O102" s="8">
        <v>0</v>
      </c>
      <c r="P102" s="8">
        <v>3</v>
      </c>
      <c r="Q102" s="8">
        <v>0</v>
      </c>
      <c r="R102" s="8">
        <v>0</v>
      </c>
      <c r="U102" s="8">
        <v>12.8125</v>
      </c>
      <c r="V102" s="30"/>
      <c r="X102" s="11"/>
      <c r="Y102" s="11"/>
    </row>
    <row r="103" spans="1:25" ht="12.75" customHeight="1" x14ac:dyDescent="0.2">
      <c r="A103" s="30"/>
      <c r="B103" s="7" t="s">
        <v>34</v>
      </c>
      <c r="C103" s="8">
        <v>0</v>
      </c>
      <c r="D103" s="8">
        <v>13.2</v>
      </c>
      <c r="E103" s="8">
        <v>33.4</v>
      </c>
      <c r="F103" s="8">
        <v>16.2</v>
      </c>
      <c r="G103" s="8">
        <v>9.3999999999999897</v>
      </c>
      <c r="H103" s="8">
        <v>44</v>
      </c>
      <c r="I103" s="8">
        <v>64.400000000000006</v>
      </c>
      <c r="J103" s="8">
        <v>28.4</v>
      </c>
      <c r="K103" s="8">
        <v>0</v>
      </c>
      <c r="L103" s="8">
        <v>0</v>
      </c>
      <c r="M103" s="8">
        <v>26.8</v>
      </c>
      <c r="N103" s="8">
        <v>34.799999999999997</v>
      </c>
      <c r="O103" s="8">
        <v>16.599999999999898</v>
      </c>
      <c r="P103" s="8">
        <v>1.4</v>
      </c>
      <c r="Q103" s="8">
        <v>0</v>
      </c>
      <c r="R103" s="8">
        <v>6.4</v>
      </c>
      <c r="U103" s="8">
        <v>20.612500000000001</v>
      </c>
      <c r="V103" s="30"/>
      <c r="X103" s="11"/>
      <c r="Y103" s="11"/>
    </row>
    <row r="104" spans="1:25" ht="12.75" customHeight="1" x14ac:dyDescent="0.2">
      <c r="A104" s="30"/>
      <c r="B104" s="7" t="s">
        <v>33</v>
      </c>
      <c r="C104" s="8">
        <v>12.6</v>
      </c>
      <c r="D104" s="8">
        <v>27</v>
      </c>
      <c r="E104" s="8">
        <v>23.4</v>
      </c>
      <c r="F104" s="8">
        <v>62</v>
      </c>
      <c r="G104" s="8">
        <v>8</v>
      </c>
      <c r="H104" s="8">
        <v>43.2</v>
      </c>
      <c r="I104" s="8">
        <v>14</v>
      </c>
      <c r="J104" s="8">
        <v>0</v>
      </c>
      <c r="K104" s="8">
        <v>5.4</v>
      </c>
      <c r="L104" s="8">
        <v>7.4</v>
      </c>
      <c r="M104" s="8">
        <v>0</v>
      </c>
      <c r="N104" s="8">
        <v>0</v>
      </c>
      <c r="O104" s="8">
        <v>21.6</v>
      </c>
      <c r="P104" s="8">
        <v>1.4</v>
      </c>
      <c r="Q104" s="8">
        <v>14.399999999999901</v>
      </c>
      <c r="R104" s="8">
        <v>0</v>
      </c>
      <c r="U104" s="8">
        <v>11.7125</v>
      </c>
      <c r="V104" s="30"/>
      <c r="X104" s="11"/>
      <c r="Y104" s="11"/>
    </row>
    <row r="105" spans="1:25" ht="12.75" customHeight="1" x14ac:dyDescent="0.2">
      <c r="A105" s="29" t="s">
        <v>70</v>
      </c>
      <c r="B105" s="7" t="s">
        <v>32</v>
      </c>
      <c r="C105" s="8">
        <v>33.799999999999997</v>
      </c>
      <c r="D105" s="8">
        <v>30</v>
      </c>
      <c r="E105" s="8">
        <v>0</v>
      </c>
      <c r="F105" s="8">
        <v>20.6</v>
      </c>
      <c r="G105" s="8">
        <v>40.199999999999903</v>
      </c>
      <c r="H105" s="8">
        <v>29.4</v>
      </c>
      <c r="I105" s="8">
        <v>14.399999999999901</v>
      </c>
      <c r="J105" s="8">
        <v>39</v>
      </c>
      <c r="K105" s="8">
        <v>55.4</v>
      </c>
      <c r="L105" s="8">
        <v>38.4</v>
      </c>
      <c r="M105" s="8">
        <v>0</v>
      </c>
      <c r="N105" s="8">
        <v>16</v>
      </c>
      <c r="O105" s="8">
        <v>0</v>
      </c>
      <c r="P105" s="8">
        <v>18</v>
      </c>
      <c r="Q105" s="8">
        <v>37</v>
      </c>
      <c r="R105" s="8">
        <v>21.8</v>
      </c>
      <c r="U105" s="8">
        <v>14.975</v>
      </c>
      <c r="V105" s="29">
        <f>AVERAGE(U105:U110)</f>
        <v>13.443750000000001</v>
      </c>
      <c r="X105" s="11"/>
      <c r="Y105" s="11"/>
    </row>
    <row r="106" spans="1:25" ht="12.75" customHeight="1" x14ac:dyDescent="0.2">
      <c r="A106" s="30"/>
      <c r="B106" s="7" t="s">
        <v>37</v>
      </c>
      <c r="C106" s="8">
        <v>27.2</v>
      </c>
      <c r="D106" s="8">
        <v>18.600000000000001</v>
      </c>
      <c r="E106" s="8">
        <v>34.4</v>
      </c>
      <c r="F106" s="8">
        <v>2.6</v>
      </c>
      <c r="G106" s="8">
        <v>19.2</v>
      </c>
      <c r="H106" s="8">
        <v>13</v>
      </c>
      <c r="I106" s="8">
        <v>16</v>
      </c>
      <c r="J106" s="8">
        <v>20</v>
      </c>
      <c r="K106" s="8">
        <v>1.4</v>
      </c>
      <c r="L106" s="8">
        <v>13</v>
      </c>
      <c r="M106" s="8">
        <v>10.6</v>
      </c>
      <c r="N106" s="8">
        <v>40.599999999999902</v>
      </c>
      <c r="O106" s="8">
        <v>0</v>
      </c>
      <c r="P106" s="8">
        <v>4.8</v>
      </c>
      <c r="Q106" s="8">
        <v>0</v>
      </c>
      <c r="R106" s="8">
        <v>0</v>
      </c>
      <c r="U106" s="8">
        <v>12.525</v>
      </c>
      <c r="V106" s="30"/>
      <c r="X106" s="11"/>
      <c r="Y106" s="11"/>
    </row>
    <row r="107" spans="1:25" ht="12.75" customHeight="1" x14ac:dyDescent="0.2">
      <c r="A107" s="30"/>
      <c r="B107" s="7" t="s">
        <v>36</v>
      </c>
      <c r="C107" s="8">
        <v>33.6</v>
      </c>
      <c r="D107" s="8">
        <v>58.2</v>
      </c>
      <c r="E107" s="8">
        <v>12.4</v>
      </c>
      <c r="F107" s="8">
        <v>70.400000000000006</v>
      </c>
      <c r="G107" s="8">
        <v>0</v>
      </c>
      <c r="H107" s="8">
        <v>0.8</v>
      </c>
      <c r="I107" s="8">
        <v>0</v>
      </c>
      <c r="J107" s="8">
        <v>0</v>
      </c>
      <c r="K107" s="8">
        <v>0</v>
      </c>
      <c r="L107" s="8">
        <v>0</v>
      </c>
      <c r="M107" s="8">
        <v>9</v>
      </c>
      <c r="N107" s="8">
        <v>0</v>
      </c>
      <c r="O107" s="8">
        <v>0</v>
      </c>
      <c r="P107" s="8">
        <v>0</v>
      </c>
      <c r="Q107" s="8">
        <v>11.399999999999901</v>
      </c>
      <c r="R107" s="8">
        <v>28.799999999999901</v>
      </c>
      <c r="U107" s="8">
        <v>5.5750000000000002</v>
      </c>
      <c r="V107" s="30"/>
      <c r="X107" s="11"/>
      <c r="Y107" s="11"/>
    </row>
    <row r="108" spans="1:25" ht="12.75" customHeight="1" x14ac:dyDescent="0.2">
      <c r="A108" s="30"/>
      <c r="B108" s="7" t="s">
        <v>35</v>
      </c>
      <c r="C108" s="8">
        <v>28.599999999999898</v>
      </c>
      <c r="D108" s="8">
        <v>1.4</v>
      </c>
      <c r="E108" s="8">
        <v>49</v>
      </c>
      <c r="F108" s="8">
        <v>1</v>
      </c>
      <c r="G108" s="8">
        <v>25.6</v>
      </c>
      <c r="H108" s="8">
        <v>12.4</v>
      </c>
      <c r="I108" s="8">
        <v>6.6</v>
      </c>
      <c r="J108" s="8">
        <v>21</v>
      </c>
      <c r="K108" s="8">
        <v>21.8</v>
      </c>
      <c r="L108" s="8">
        <v>46.8</v>
      </c>
      <c r="M108" s="8">
        <v>0</v>
      </c>
      <c r="N108" s="8">
        <v>37.4</v>
      </c>
      <c r="O108" s="8">
        <v>0</v>
      </c>
      <c r="P108" s="8">
        <v>22.599999999999898</v>
      </c>
      <c r="Q108" s="8">
        <v>0</v>
      </c>
      <c r="R108" s="8">
        <v>1.6</v>
      </c>
      <c r="U108" s="8">
        <v>13.65</v>
      </c>
      <c r="V108" s="30"/>
      <c r="X108" s="11"/>
      <c r="Y108" s="11"/>
    </row>
    <row r="109" spans="1:25" ht="12.75" customHeight="1" x14ac:dyDescent="0.2">
      <c r="A109" s="30"/>
      <c r="B109" s="7" t="s">
        <v>34</v>
      </c>
      <c r="C109" s="8">
        <v>29.2</v>
      </c>
      <c r="D109" s="8">
        <v>5.8</v>
      </c>
      <c r="E109" s="8">
        <v>54.4</v>
      </c>
      <c r="F109" s="8">
        <v>0</v>
      </c>
      <c r="G109" s="8">
        <v>24.2</v>
      </c>
      <c r="H109" s="8">
        <v>31.4</v>
      </c>
      <c r="I109" s="8">
        <v>25.2</v>
      </c>
      <c r="J109" s="8">
        <v>25.2</v>
      </c>
      <c r="K109" s="8">
        <v>11.6</v>
      </c>
      <c r="L109" s="8">
        <v>20</v>
      </c>
      <c r="M109" s="8">
        <v>0</v>
      </c>
      <c r="N109" s="8">
        <v>32.599999999999902</v>
      </c>
      <c r="O109" s="8">
        <v>0</v>
      </c>
      <c r="P109" s="8">
        <v>18.2</v>
      </c>
      <c r="Q109" s="8">
        <v>0</v>
      </c>
      <c r="R109" s="8">
        <v>0</v>
      </c>
      <c r="U109" s="8">
        <v>17.112500000000001</v>
      </c>
      <c r="V109" s="30"/>
      <c r="X109" s="11"/>
      <c r="Y109" s="11"/>
    </row>
    <row r="110" spans="1:25" ht="12.75" customHeight="1" x14ac:dyDescent="0.2">
      <c r="A110" s="30"/>
      <c r="B110" s="7" t="s">
        <v>33</v>
      </c>
      <c r="C110" s="8">
        <v>25.2</v>
      </c>
      <c r="D110" s="8">
        <v>4.5999999999999996</v>
      </c>
      <c r="E110" s="8">
        <v>62.199999999999903</v>
      </c>
      <c r="F110" s="8">
        <v>8.1999999999999993</v>
      </c>
      <c r="G110" s="8">
        <v>33.6</v>
      </c>
      <c r="H110" s="8">
        <v>52.199999999999903</v>
      </c>
      <c r="I110" s="8">
        <v>30.2</v>
      </c>
      <c r="J110" s="8">
        <v>24.6</v>
      </c>
      <c r="K110" s="8">
        <v>14.8</v>
      </c>
      <c r="L110" s="8">
        <v>0</v>
      </c>
      <c r="M110" s="8">
        <v>0</v>
      </c>
      <c r="N110" s="8">
        <v>2.8</v>
      </c>
      <c r="O110" s="8">
        <v>0</v>
      </c>
      <c r="P110" s="8">
        <v>4.2</v>
      </c>
      <c r="Q110" s="8">
        <v>48.8</v>
      </c>
      <c r="R110" s="8">
        <v>25.6</v>
      </c>
      <c r="U110" s="8">
        <v>16.824999999999999</v>
      </c>
      <c r="V110" s="30"/>
      <c r="X110" s="11"/>
      <c r="Y110" s="11"/>
    </row>
    <row r="111" spans="1:25" ht="12.75" customHeight="1" x14ac:dyDescent="0.2">
      <c r="A111" s="29" t="s">
        <v>71</v>
      </c>
      <c r="B111" s="7" t="s">
        <v>32</v>
      </c>
      <c r="C111" s="8">
        <v>6.8</v>
      </c>
      <c r="D111" s="8">
        <v>24.4</v>
      </c>
      <c r="E111" s="8">
        <v>37</v>
      </c>
      <c r="F111" s="8">
        <v>36.799999999999997</v>
      </c>
      <c r="G111" s="8">
        <v>15.8</v>
      </c>
      <c r="H111" s="8">
        <v>0</v>
      </c>
      <c r="I111" s="8">
        <v>14.399999999999901</v>
      </c>
      <c r="J111" s="8">
        <v>15.2</v>
      </c>
      <c r="K111" s="8">
        <v>35.4</v>
      </c>
      <c r="L111" s="8">
        <v>25.4</v>
      </c>
      <c r="M111" s="8">
        <v>0</v>
      </c>
      <c r="N111" s="8">
        <v>11.2</v>
      </c>
      <c r="O111" s="8">
        <v>3.2</v>
      </c>
      <c r="P111" s="8">
        <v>8</v>
      </c>
      <c r="Q111" s="8">
        <v>11.799999999999899</v>
      </c>
      <c r="R111" s="8">
        <v>18.2</v>
      </c>
      <c r="U111" s="8">
        <v>22.3</v>
      </c>
      <c r="V111" s="29">
        <f>AVERAGE(U111:U116)</f>
        <v>15.354166666666634</v>
      </c>
      <c r="X111" s="11"/>
      <c r="Y111" s="11"/>
    </row>
    <row r="112" spans="1:25" ht="12.75" customHeight="1" x14ac:dyDescent="0.2">
      <c r="A112" s="30"/>
      <c r="B112" s="7" t="s">
        <v>37</v>
      </c>
      <c r="C112" s="8">
        <v>19</v>
      </c>
      <c r="D112" s="8">
        <v>29.6</v>
      </c>
      <c r="E112" s="8">
        <v>35.4</v>
      </c>
      <c r="F112" s="8">
        <v>40.799999999999997</v>
      </c>
      <c r="G112" s="8">
        <v>3.5999999999999899</v>
      </c>
      <c r="H112" s="8">
        <v>0</v>
      </c>
      <c r="I112" s="8">
        <v>7.4</v>
      </c>
      <c r="J112" s="8">
        <v>6.2</v>
      </c>
      <c r="K112" s="8">
        <v>7.4</v>
      </c>
      <c r="L112" s="8">
        <v>21</v>
      </c>
      <c r="M112" s="8">
        <v>0.4</v>
      </c>
      <c r="N112" s="8">
        <v>28.799999999999901</v>
      </c>
      <c r="O112" s="8">
        <v>2</v>
      </c>
      <c r="P112" s="8">
        <v>8.6</v>
      </c>
      <c r="Q112" s="8">
        <v>0</v>
      </c>
      <c r="R112" s="8">
        <v>0</v>
      </c>
      <c r="U112" s="8">
        <v>11.624999999999901</v>
      </c>
      <c r="V112" s="30"/>
      <c r="X112" s="11"/>
      <c r="Y112" s="11"/>
    </row>
    <row r="113" spans="1:25" ht="12.75" customHeight="1" x14ac:dyDescent="0.2">
      <c r="A113" s="30"/>
      <c r="B113" s="7" t="s">
        <v>36</v>
      </c>
      <c r="C113" s="8">
        <v>18.799999999999901</v>
      </c>
      <c r="D113" s="8">
        <v>31.2</v>
      </c>
      <c r="E113" s="8">
        <v>47.599999999999902</v>
      </c>
      <c r="F113" s="8">
        <v>59.8</v>
      </c>
      <c r="G113" s="8">
        <v>10.8</v>
      </c>
      <c r="H113" s="8">
        <v>17.399999999999999</v>
      </c>
      <c r="I113" s="8">
        <v>20</v>
      </c>
      <c r="J113" s="8">
        <v>10.4</v>
      </c>
      <c r="K113" s="8">
        <v>8.8000000000000007</v>
      </c>
      <c r="L113" s="8">
        <v>8.1999999999999993</v>
      </c>
      <c r="M113" s="8">
        <v>1</v>
      </c>
      <c r="N113" s="8">
        <v>0</v>
      </c>
      <c r="O113" s="8">
        <v>0</v>
      </c>
      <c r="P113" s="8">
        <v>0</v>
      </c>
      <c r="Q113" s="8">
        <v>16.399999999999999</v>
      </c>
      <c r="R113" s="8">
        <v>33.6</v>
      </c>
      <c r="U113" s="8">
        <v>14.112499999999899</v>
      </c>
      <c r="V113" s="30"/>
      <c r="X113" s="11"/>
      <c r="Y113" s="11"/>
    </row>
    <row r="114" spans="1:25" ht="12.75" customHeight="1" x14ac:dyDescent="0.2">
      <c r="A114" s="30"/>
      <c r="B114" s="7" t="s">
        <v>35</v>
      </c>
      <c r="C114" s="8">
        <v>5.6</v>
      </c>
      <c r="D114" s="8">
        <v>24.4</v>
      </c>
      <c r="E114" s="8">
        <v>40.599999999999902</v>
      </c>
      <c r="F114" s="8">
        <v>36.6</v>
      </c>
      <c r="G114" s="8">
        <v>0</v>
      </c>
      <c r="H114" s="8">
        <v>0</v>
      </c>
      <c r="I114" s="8">
        <v>6</v>
      </c>
      <c r="J114" s="8">
        <v>5</v>
      </c>
      <c r="K114" s="8">
        <v>2.4</v>
      </c>
      <c r="L114" s="8">
        <v>19.600000000000001</v>
      </c>
      <c r="M114" s="8">
        <v>8</v>
      </c>
      <c r="N114" s="8">
        <v>43.8</v>
      </c>
      <c r="O114" s="8">
        <v>3.2</v>
      </c>
      <c r="P114" s="8">
        <v>16.2</v>
      </c>
      <c r="Q114" s="8">
        <v>0</v>
      </c>
      <c r="R114" s="8">
        <v>0</v>
      </c>
      <c r="U114" s="8">
        <v>8.9250000000000007</v>
      </c>
      <c r="V114" s="30"/>
      <c r="X114" s="11"/>
      <c r="Y114" s="11"/>
    </row>
    <row r="115" spans="1:25" ht="12.75" customHeight="1" x14ac:dyDescent="0.2">
      <c r="A115" s="30"/>
      <c r="B115" s="7" t="s">
        <v>34</v>
      </c>
      <c r="C115" s="8">
        <v>12</v>
      </c>
      <c r="D115" s="8">
        <v>18.399999999999999</v>
      </c>
      <c r="E115" s="8">
        <v>51.2</v>
      </c>
      <c r="F115" s="8">
        <v>31.2</v>
      </c>
      <c r="G115" s="8">
        <v>29.6</v>
      </c>
      <c r="H115" s="8">
        <v>20.399999999999999</v>
      </c>
      <c r="I115" s="8">
        <v>26.8</v>
      </c>
      <c r="J115" s="8">
        <v>28.799999999999901</v>
      </c>
      <c r="K115" s="8">
        <v>23.2</v>
      </c>
      <c r="L115" s="8">
        <v>36.200000000000003</v>
      </c>
      <c r="M115" s="8">
        <v>2</v>
      </c>
      <c r="N115" s="8">
        <v>30</v>
      </c>
      <c r="O115" s="8">
        <v>12.8</v>
      </c>
      <c r="P115" s="8">
        <v>8</v>
      </c>
      <c r="Q115" s="8">
        <v>0</v>
      </c>
      <c r="R115" s="8">
        <v>0</v>
      </c>
      <c r="U115" s="8">
        <v>19.762499999999999</v>
      </c>
      <c r="V115" s="30"/>
      <c r="X115" s="11"/>
      <c r="Y115" s="11"/>
    </row>
    <row r="116" spans="1:25" ht="12.75" customHeight="1" x14ac:dyDescent="0.2">
      <c r="A116" s="30"/>
      <c r="B116" s="7" t="s">
        <v>33</v>
      </c>
      <c r="C116" s="8">
        <v>19.399999999999999</v>
      </c>
      <c r="D116" s="8">
        <v>33.799999999999997</v>
      </c>
      <c r="E116" s="8">
        <v>32.4</v>
      </c>
      <c r="F116" s="8">
        <v>49.4</v>
      </c>
      <c r="G116" s="8">
        <v>11.799999999999899</v>
      </c>
      <c r="H116" s="8">
        <v>0</v>
      </c>
      <c r="I116" s="8">
        <v>16</v>
      </c>
      <c r="J116" s="8">
        <v>8.6</v>
      </c>
      <c r="K116" s="8">
        <v>15.2</v>
      </c>
      <c r="L116" s="8">
        <v>19.600000000000001</v>
      </c>
      <c r="M116" s="8">
        <v>0</v>
      </c>
      <c r="N116" s="8">
        <v>11.399999999999901</v>
      </c>
      <c r="O116" s="8">
        <v>20.2</v>
      </c>
      <c r="P116" s="8">
        <v>1.4</v>
      </c>
      <c r="Q116" s="8">
        <v>9.3999999999999897</v>
      </c>
      <c r="R116" s="8">
        <v>8.8000000000000007</v>
      </c>
      <c r="U116" s="8">
        <v>15.4</v>
      </c>
      <c r="V116" s="30"/>
      <c r="X116" s="11"/>
      <c r="Y116" s="11"/>
    </row>
    <row r="117" spans="1:25" ht="12.75" customHeight="1" x14ac:dyDescent="0.2">
      <c r="A117" s="29" t="s">
        <v>72</v>
      </c>
      <c r="B117" s="7" t="s">
        <v>32</v>
      </c>
      <c r="C117" s="8">
        <v>0</v>
      </c>
      <c r="D117" s="8">
        <v>0</v>
      </c>
      <c r="E117" s="8">
        <v>8</v>
      </c>
      <c r="F117" s="8">
        <v>0</v>
      </c>
      <c r="G117" s="8">
        <v>65</v>
      </c>
      <c r="H117" s="8">
        <v>38</v>
      </c>
      <c r="I117" s="8">
        <v>26.6</v>
      </c>
      <c r="J117" s="8">
        <v>48.2</v>
      </c>
      <c r="K117" s="8">
        <v>41.8</v>
      </c>
      <c r="L117" s="8">
        <v>18.600000000000001</v>
      </c>
      <c r="M117" s="8">
        <v>0</v>
      </c>
      <c r="N117" s="8">
        <v>14.6</v>
      </c>
      <c r="O117" s="8">
        <v>0</v>
      </c>
      <c r="P117" s="8">
        <v>3.2</v>
      </c>
      <c r="Q117" s="8">
        <v>29.4</v>
      </c>
      <c r="R117" s="8">
        <v>0</v>
      </c>
      <c r="U117" s="8">
        <v>9.0124999999999993</v>
      </c>
      <c r="V117" s="29">
        <f>AVERAGE(U117:U122)</f>
        <v>13.227083333333317</v>
      </c>
      <c r="X117" s="11"/>
      <c r="Y117" s="11"/>
    </row>
    <row r="118" spans="1:25" ht="12.75" customHeight="1" x14ac:dyDescent="0.2">
      <c r="A118" s="30"/>
      <c r="B118" s="7" t="s">
        <v>37</v>
      </c>
      <c r="C118" s="8">
        <v>27.799999999999901</v>
      </c>
      <c r="D118" s="8">
        <v>41.2</v>
      </c>
      <c r="E118" s="8">
        <v>0</v>
      </c>
      <c r="F118" s="8">
        <v>25.2</v>
      </c>
      <c r="G118" s="8">
        <v>11.799999999999899</v>
      </c>
      <c r="H118" s="8">
        <v>7.4</v>
      </c>
      <c r="I118" s="8">
        <v>7.1999999999999904</v>
      </c>
      <c r="J118" s="8">
        <v>7.6</v>
      </c>
      <c r="K118" s="8">
        <v>2.2000000000000002</v>
      </c>
      <c r="L118" s="8">
        <v>26.2</v>
      </c>
      <c r="M118" s="8">
        <v>10.199999999999999</v>
      </c>
      <c r="N118" s="8">
        <v>42.199999999999903</v>
      </c>
      <c r="O118" s="8">
        <v>0</v>
      </c>
      <c r="P118" s="8">
        <v>2.8</v>
      </c>
      <c r="Q118" s="8">
        <v>0</v>
      </c>
      <c r="R118" s="8">
        <v>4.4000000000000004</v>
      </c>
      <c r="U118" s="8">
        <v>10.274999999999901</v>
      </c>
      <c r="V118" s="30"/>
      <c r="X118" s="11"/>
      <c r="Y118" s="11"/>
    </row>
    <row r="119" spans="1:25" ht="12.75" customHeight="1" x14ac:dyDescent="0.2">
      <c r="A119" s="30"/>
      <c r="B119" s="7" t="s">
        <v>36</v>
      </c>
      <c r="C119" s="8">
        <v>23.2</v>
      </c>
      <c r="D119" s="8">
        <v>59.2</v>
      </c>
      <c r="E119" s="8">
        <v>0</v>
      </c>
      <c r="F119" s="8">
        <v>67.8</v>
      </c>
      <c r="G119" s="8">
        <v>7.1999999999999904</v>
      </c>
      <c r="H119" s="8">
        <v>8</v>
      </c>
      <c r="I119" s="8">
        <v>8.8000000000000007</v>
      </c>
      <c r="J119" s="8">
        <v>4.4000000000000004</v>
      </c>
      <c r="K119" s="8">
        <v>5.8</v>
      </c>
      <c r="L119" s="8">
        <v>24.2</v>
      </c>
      <c r="M119" s="8">
        <v>0</v>
      </c>
      <c r="N119" s="8">
        <v>16.399999999999999</v>
      </c>
      <c r="O119" s="8">
        <v>0</v>
      </c>
      <c r="P119" s="8">
        <v>10.8</v>
      </c>
      <c r="Q119" s="8">
        <v>0</v>
      </c>
      <c r="R119" s="8">
        <v>25.6</v>
      </c>
      <c r="U119" s="8">
        <v>9.15</v>
      </c>
      <c r="V119" s="30"/>
      <c r="X119" s="11"/>
      <c r="Y119" s="11"/>
    </row>
    <row r="120" spans="1:25" ht="12.75" customHeight="1" x14ac:dyDescent="0.2">
      <c r="A120" s="30"/>
      <c r="B120" s="7" t="s">
        <v>35</v>
      </c>
      <c r="C120" s="8">
        <v>20</v>
      </c>
      <c r="D120" s="8">
        <v>0</v>
      </c>
      <c r="E120" s="8">
        <v>40.599999999999902</v>
      </c>
      <c r="F120" s="8">
        <v>0</v>
      </c>
      <c r="G120" s="8">
        <v>14.8</v>
      </c>
      <c r="H120" s="8">
        <v>4</v>
      </c>
      <c r="I120" s="8">
        <v>13.2</v>
      </c>
      <c r="J120" s="8">
        <v>19.2</v>
      </c>
      <c r="K120" s="8">
        <v>0</v>
      </c>
      <c r="L120" s="8">
        <v>31.6</v>
      </c>
      <c r="M120" s="8">
        <v>15</v>
      </c>
      <c r="N120" s="8">
        <v>66</v>
      </c>
      <c r="O120" s="8">
        <v>0</v>
      </c>
      <c r="P120" s="8">
        <v>17.2</v>
      </c>
      <c r="Q120" s="8">
        <v>0</v>
      </c>
      <c r="R120" s="8">
        <v>0</v>
      </c>
      <c r="U120" s="8">
        <v>12.1875</v>
      </c>
      <c r="V120" s="30"/>
      <c r="X120" s="11"/>
      <c r="Y120" s="11"/>
    </row>
    <row r="121" spans="1:25" ht="12.75" customHeight="1" x14ac:dyDescent="0.2">
      <c r="A121" s="30"/>
      <c r="B121" s="7" t="s">
        <v>34</v>
      </c>
      <c r="C121" s="8">
        <v>0</v>
      </c>
      <c r="D121" s="8">
        <v>0</v>
      </c>
      <c r="E121" s="8">
        <v>43.8</v>
      </c>
      <c r="F121" s="8">
        <v>0</v>
      </c>
      <c r="G121" s="8">
        <v>39.4</v>
      </c>
      <c r="H121" s="8">
        <v>55.599999999999902</v>
      </c>
      <c r="I121" s="8">
        <v>66.8</v>
      </c>
      <c r="J121" s="8">
        <v>28.2</v>
      </c>
      <c r="K121" s="8">
        <v>10.199999999999999</v>
      </c>
      <c r="L121" s="8">
        <v>29</v>
      </c>
      <c r="M121" s="8">
        <v>0</v>
      </c>
      <c r="N121" s="8">
        <v>36.799999999999997</v>
      </c>
      <c r="O121" s="8">
        <v>0</v>
      </c>
      <c r="P121" s="8">
        <v>1.2</v>
      </c>
      <c r="Q121" s="8">
        <v>0</v>
      </c>
      <c r="R121" s="8">
        <v>0</v>
      </c>
      <c r="U121" s="8">
        <v>22.962499999999999</v>
      </c>
      <c r="V121" s="30"/>
      <c r="X121" s="11"/>
      <c r="Y121" s="11"/>
    </row>
    <row r="122" spans="1:25" ht="12.75" customHeight="1" x14ac:dyDescent="0.2">
      <c r="A122" s="30"/>
      <c r="B122" s="7" t="s">
        <v>33</v>
      </c>
      <c r="C122" s="8">
        <v>13</v>
      </c>
      <c r="D122" s="8">
        <v>28.2</v>
      </c>
      <c r="E122" s="8">
        <v>0</v>
      </c>
      <c r="F122" s="8">
        <v>60</v>
      </c>
      <c r="G122" s="8">
        <v>14.6</v>
      </c>
      <c r="H122" s="8">
        <v>10.4</v>
      </c>
      <c r="I122" s="8">
        <v>5.8</v>
      </c>
      <c r="J122" s="8">
        <v>14.6</v>
      </c>
      <c r="K122" s="8">
        <v>16</v>
      </c>
      <c r="L122" s="8">
        <v>27.2</v>
      </c>
      <c r="M122" s="8">
        <v>0</v>
      </c>
      <c r="N122" s="8">
        <v>35.6</v>
      </c>
      <c r="O122" s="8">
        <v>0</v>
      </c>
      <c r="P122" s="8">
        <v>5</v>
      </c>
      <c r="Q122" s="8">
        <v>0</v>
      </c>
      <c r="R122" s="8">
        <v>7.8</v>
      </c>
      <c r="U122" s="8">
        <v>15.775</v>
      </c>
      <c r="V122" s="30"/>
      <c r="X122" s="11"/>
      <c r="Y122" s="11"/>
    </row>
    <row r="123" spans="1:25" ht="12.75" customHeight="1" x14ac:dyDescent="0.2">
      <c r="A123" s="29" t="s">
        <v>73</v>
      </c>
      <c r="B123" s="7" t="s">
        <v>32</v>
      </c>
      <c r="C123" s="8">
        <v>10.6</v>
      </c>
      <c r="D123" s="8">
        <v>4.4000000000000004</v>
      </c>
      <c r="E123" s="8">
        <v>0</v>
      </c>
      <c r="F123" s="8">
        <v>23.799999999999901</v>
      </c>
      <c r="G123" s="8">
        <v>24.4</v>
      </c>
      <c r="H123" s="8">
        <v>19.600000000000001</v>
      </c>
      <c r="I123" s="8">
        <v>0</v>
      </c>
      <c r="J123" s="8">
        <v>33.799999999999997</v>
      </c>
      <c r="K123" s="8">
        <v>58.8</v>
      </c>
      <c r="L123" s="8">
        <v>32.799999999999997</v>
      </c>
      <c r="M123" s="8">
        <v>0</v>
      </c>
      <c r="N123" s="8">
        <v>0</v>
      </c>
      <c r="O123" s="8">
        <v>12.6</v>
      </c>
      <c r="P123" s="8">
        <v>3.5999999999999899</v>
      </c>
      <c r="Q123" s="8">
        <v>40.799999999999997</v>
      </c>
      <c r="R123" s="8">
        <v>9.8000000000000007</v>
      </c>
      <c r="U123" s="8">
        <v>10.362500000000001</v>
      </c>
      <c r="V123" s="29">
        <f>AVERAGE(U123:U128)</f>
        <v>13.025</v>
      </c>
      <c r="X123" s="11"/>
      <c r="Y123" s="11"/>
    </row>
    <row r="124" spans="1:25" ht="12.75" customHeight="1" x14ac:dyDescent="0.2">
      <c r="A124" s="30"/>
      <c r="B124" s="7" t="s">
        <v>37</v>
      </c>
      <c r="C124" s="8">
        <v>27.599999999999898</v>
      </c>
      <c r="D124" s="8">
        <v>27.2</v>
      </c>
      <c r="E124" s="8">
        <v>0</v>
      </c>
      <c r="F124" s="8">
        <v>43.8</v>
      </c>
      <c r="G124" s="8">
        <v>0</v>
      </c>
      <c r="H124" s="8">
        <v>0</v>
      </c>
      <c r="I124" s="8">
        <v>0</v>
      </c>
      <c r="J124" s="8">
        <v>0</v>
      </c>
      <c r="K124" s="8">
        <v>16.399999999999999</v>
      </c>
      <c r="L124" s="8">
        <v>30</v>
      </c>
      <c r="M124" s="8">
        <v>0</v>
      </c>
      <c r="N124" s="8">
        <v>21.2</v>
      </c>
      <c r="O124" s="8">
        <v>0.8</v>
      </c>
      <c r="P124" s="8">
        <v>10</v>
      </c>
      <c r="Q124" s="8">
        <v>0</v>
      </c>
      <c r="R124" s="8">
        <v>24</v>
      </c>
      <c r="U124" s="8">
        <v>10.375</v>
      </c>
      <c r="V124" s="30"/>
      <c r="X124" s="11"/>
      <c r="Y124" s="11"/>
    </row>
    <row r="125" spans="1:25" ht="12.75" customHeight="1" x14ac:dyDescent="0.2">
      <c r="A125" s="30"/>
      <c r="B125" s="7" t="s">
        <v>36</v>
      </c>
      <c r="C125" s="8">
        <v>47.599999999999902</v>
      </c>
      <c r="D125" s="8">
        <v>81.599999999999994</v>
      </c>
      <c r="E125" s="8">
        <v>0</v>
      </c>
      <c r="F125" s="8">
        <v>91.199999999999903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1.2</v>
      </c>
      <c r="M125" s="8">
        <v>21.2</v>
      </c>
      <c r="N125" s="8">
        <v>30</v>
      </c>
      <c r="O125" s="8">
        <v>0</v>
      </c>
      <c r="P125" s="8">
        <v>0</v>
      </c>
      <c r="Q125" s="8">
        <v>5</v>
      </c>
      <c r="R125" s="8">
        <v>20.6</v>
      </c>
      <c r="U125" s="8">
        <v>8.8375000000000004</v>
      </c>
      <c r="V125" s="30"/>
      <c r="X125" s="11"/>
      <c r="Y125" s="11"/>
    </row>
    <row r="126" spans="1:25" ht="12.75" customHeight="1" x14ac:dyDescent="0.2">
      <c r="A126" s="30"/>
      <c r="B126" s="7" t="s">
        <v>35</v>
      </c>
      <c r="C126" s="8">
        <v>15.8</v>
      </c>
      <c r="D126" s="8">
        <v>0</v>
      </c>
      <c r="E126" s="8">
        <v>30.2</v>
      </c>
      <c r="F126" s="8">
        <v>7</v>
      </c>
      <c r="G126" s="8">
        <v>7.8</v>
      </c>
      <c r="H126" s="8">
        <v>19.399999999999999</v>
      </c>
      <c r="I126" s="8">
        <v>0</v>
      </c>
      <c r="J126" s="8">
        <v>0</v>
      </c>
      <c r="K126" s="8">
        <v>24.4</v>
      </c>
      <c r="L126" s="8">
        <v>29.6</v>
      </c>
      <c r="M126" s="8">
        <v>0</v>
      </c>
      <c r="N126" s="8">
        <v>26</v>
      </c>
      <c r="O126" s="8">
        <v>3.4</v>
      </c>
      <c r="P126" s="8">
        <v>17.2</v>
      </c>
      <c r="Q126" s="8">
        <v>0</v>
      </c>
      <c r="R126" s="8">
        <v>17.399999999999999</v>
      </c>
      <c r="U126" s="8">
        <v>7.625</v>
      </c>
      <c r="V126" s="30"/>
      <c r="X126" s="11"/>
      <c r="Y126" s="11"/>
    </row>
    <row r="127" spans="1:25" ht="12.75" customHeight="1" x14ac:dyDescent="0.2">
      <c r="A127" s="30"/>
      <c r="B127" s="7" t="s">
        <v>34</v>
      </c>
      <c r="C127" s="8">
        <v>9.8000000000000007</v>
      </c>
      <c r="D127" s="8">
        <v>0</v>
      </c>
      <c r="E127" s="8">
        <v>20</v>
      </c>
      <c r="F127" s="8">
        <v>0</v>
      </c>
      <c r="G127" s="8">
        <v>36.799999999999997</v>
      </c>
      <c r="H127" s="8">
        <v>71.399999999999906</v>
      </c>
      <c r="I127" s="8">
        <v>52.8</v>
      </c>
      <c r="J127" s="8">
        <v>33.799999999999997</v>
      </c>
      <c r="K127" s="8">
        <v>18.600000000000001</v>
      </c>
      <c r="L127" s="8">
        <v>23.599999999999898</v>
      </c>
      <c r="M127" s="8">
        <v>0</v>
      </c>
      <c r="N127" s="8">
        <v>12.4</v>
      </c>
      <c r="O127" s="8">
        <v>0</v>
      </c>
      <c r="P127" s="8">
        <v>6.6</v>
      </c>
      <c r="Q127" s="8">
        <v>18</v>
      </c>
      <c r="R127" s="8">
        <v>26.6</v>
      </c>
      <c r="U127" s="8">
        <v>21.65</v>
      </c>
      <c r="V127" s="30"/>
      <c r="X127" s="11"/>
      <c r="Y127" s="11"/>
    </row>
    <row r="128" spans="1:25" ht="12.75" customHeight="1" x14ac:dyDescent="0.2">
      <c r="A128" s="30"/>
      <c r="B128" s="7" t="s">
        <v>33</v>
      </c>
      <c r="C128" s="8">
        <v>36.799999999999997</v>
      </c>
      <c r="D128" s="8">
        <v>72</v>
      </c>
      <c r="E128" s="8">
        <v>0</v>
      </c>
      <c r="F128" s="8">
        <v>84.6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8.8000000000000007</v>
      </c>
      <c r="N128" s="8">
        <v>0</v>
      </c>
      <c r="O128" s="8">
        <v>8.6</v>
      </c>
      <c r="P128" s="8">
        <v>0</v>
      </c>
      <c r="Q128" s="8">
        <v>8.1999999999999993</v>
      </c>
      <c r="R128" s="8">
        <v>19.600000000000001</v>
      </c>
      <c r="U128" s="8">
        <v>19.3</v>
      </c>
      <c r="V128" s="30"/>
      <c r="X128" s="11"/>
      <c r="Y128" s="11"/>
    </row>
    <row r="129" spans="1:25" ht="12.75" customHeight="1" x14ac:dyDescent="0.2">
      <c r="A129" s="29" t="s">
        <v>74</v>
      </c>
      <c r="B129" s="7" t="s">
        <v>32</v>
      </c>
      <c r="C129" s="8">
        <v>0</v>
      </c>
      <c r="D129" s="8">
        <v>0</v>
      </c>
      <c r="E129" s="8">
        <v>0</v>
      </c>
      <c r="F129" s="8">
        <v>15</v>
      </c>
      <c r="G129" s="8">
        <v>32.4</v>
      </c>
      <c r="H129" s="8">
        <v>14</v>
      </c>
      <c r="I129" s="8">
        <v>0.6</v>
      </c>
      <c r="J129" s="8">
        <v>26</v>
      </c>
      <c r="K129" s="8">
        <v>52.599999999999902</v>
      </c>
      <c r="L129" s="8">
        <v>25.8</v>
      </c>
      <c r="M129" s="8">
        <v>0</v>
      </c>
      <c r="N129" s="8">
        <v>0</v>
      </c>
      <c r="O129" s="8">
        <v>0</v>
      </c>
      <c r="P129" s="8">
        <v>0</v>
      </c>
      <c r="Q129" s="8">
        <v>39.6</v>
      </c>
      <c r="R129" s="8">
        <v>9.6</v>
      </c>
      <c r="U129" s="8">
        <v>9.2249999999999996</v>
      </c>
      <c r="V129" s="29">
        <f>AVERAGE(U129:U134)</f>
        <v>10.131249999999968</v>
      </c>
      <c r="X129" s="11"/>
      <c r="Y129" s="11"/>
    </row>
    <row r="130" spans="1:25" ht="12.75" customHeight="1" x14ac:dyDescent="0.2">
      <c r="A130" s="30"/>
      <c r="B130" s="7" t="s">
        <v>37</v>
      </c>
      <c r="C130" s="8">
        <v>0</v>
      </c>
      <c r="D130" s="8">
        <v>0</v>
      </c>
      <c r="E130" s="8">
        <v>0</v>
      </c>
      <c r="F130" s="8">
        <v>18</v>
      </c>
      <c r="G130" s="8">
        <v>1</v>
      </c>
      <c r="H130" s="8">
        <v>7.8</v>
      </c>
      <c r="I130" s="8">
        <v>3.5999999999999899</v>
      </c>
      <c r="J130" s="8">
        <v>0</v>
      </c>
      <c r="K130" s="8">
        <v>0</v>
      </c>
      <c r="L130" s="8">
        <v>6</v>
      </c>
      <c r="M130" s="8">
        <v>11.2</v>
      </c>
      <c r="N130" s="8">
        <v>12.8</v>
      </c>
      <c r="O130" s="8">
        <v>1.2</v>
      </c>
      <c r="P130" s="8">
        <v>0</v>
      </c>
      <c r="Q130" s="8">
        <v>0</v>
      </c>
      <c r="R130" s="8">
        <v>0</v>
      </c>
      <c r="U130" s="8">
        <v>4.3875000000000002</v>
      </c>
      <c r="V130" s="30"/>
      <c r="X130" s="11"/>
      <c r="Y130" s="11"/>
    </row>
    <row r="131" spans="1:25" ht="12.75" customHeight="1" x14ac:dyDescent="0.2">
      <c r="A131" s="30"/>
      <c r="B131" s="7" t="s">
        <v>36</v>
      </c>
      <c r="C131" s="8">
        <v>13</v>
      </c>
      <c r="D131" s="8">
        <v>44.6</v>
      </c>
      <c r="E131" s="8">
        <v>0</v>
      </c>
      <c r="F131" s="8">
        <v>43.6</v>
      </c>
      <c r="G131" s="8">
        <v>0</v>
      </c>
      <c r="H131" s="8">
        <v>13.799999999999899</v>
      </c>
      <c r="I131" s="8">
        <v>0</v>
      </c>
      <c r="J131" s="8">
        <v>0</v>
      </c>
      <c r="K131" s="8">
        <v>0</v>
      </c>
      <c r="L131" s="8">
        <v>20.8</v>
      </c>
      <c r="M131" s="8">
        <v>8.4</v>
      </c>
      <c r="N131" s="8">
        <v>19</v>
      </c>
      <c r="O131" s="8">
        <v>0</v>
      </c>
      <c r="P131" s="8">
        <v>16.399999999999999</v>
      </c>
      <c r="Q131" s="8">
        <v>0</v>
      </c>
      <c r="R131" s="8">
        <v>12.8</v>
      </c>
      <c r="U131" s="8">
        <v>9.4875000000000007</v>
      </c>
      <c r="V131" s="30"/>
      <c r="X131" s="11"/>
      <c r="Y131" s="11"/>
    </row>
    <row r="132" spans="1:25" ht="12.75" customHeight="1" x14ac:dyDescent="0.2">
      <c r="A132" s="30"/>
      <c r="B132" s="7" t="s">
        <v>35</v>
      </c>
      <c r="C132" s="8">
        <v>0</v>
      </c>
      <c r="D132" s="8">
        <v>0</v>
      </c>
      <c r="E132" s="8">
        <v>10.6</v>
      </c>
      <c r="F132" s="8">
        <v>1</v>
      </c>
      <c r="G132" s="8">
        <v>12</v>
      </c>
      <c r="H132" s="8">
        <v>34</v>
      </c>
      <c r="I132" s="8">
        <v>35.6</v>
      </c>
      <c r="J132" s="8">
        <v>30.4</v>
      </c>
      <c r="K132" s="8">
        <v>0</v>
      </c>
      <c r="L132" s="8">
        <v>6.8</v>
      </c>
      <c r="M132" s="8">
        <v>18.399999999999999</v>
      </c>
      <c r="N132" s="8">
        <v>27.799999999999901</v>
      </c>
      <c r="O132" s="8">
        <v>0</v>
      </c>
      <c r="P132" s="8">
        <v>0</v>
      </c>
      <c r="Q132" s="8">
        <v>0</v>
      </c>
      <c r="R132" s="8">
        <v>0</v>
      </c>
      <c r="U132" s="8">
        <v>11.35</v>
      </c>
      <c r="V132" s="30"/>
      <c r="X132" s="11"/>
      <c r="Y132" s="11"/>
    </row>
    <row r="133" spans="1:25" ht="12.75" customHeight="1" x14ac:dyDescent="0.2">
      <c r="A133" s="30"/>
      <c r="B133" s="7" t="s">
        <v>34</v>
      </c>
      <c r="C133" s="8">
        <v>0</v>
      </c>
      <c r="D133" s="8">
        <v>0</v>
      </c>
      <c r="E133" s="8">
        <v>0</v>
      </c>
      <c r="F133" s="8">
        <v>25.6</v>
      </c>
      <c r="G133" s="8">
        <v>28.4</v>
      </c>
      <c r="H133" s="8">
        <v>18.399999999999999</v>
      </c>
      <c r="I133" s="8">
        <v>10.6</v>
      </c>
      <c r="J133" s="8">
        <v>23</v>
      </c>
      <c r="K133" s="8">
        <v>36.4</v>
      </c>
      <c r="L133" s="8">
        <v>34.6</v>
      </c>
      <c r="M133" s="8">
        <v>2.4</v>
      </c>
      <c r="N133" s="8">
        <v>8.1999999999999993</v>
      </c>
      <c r="O133" s="8">
        <v>0</v>
      </c>
      <c r="P133" s="8">
        <v>15</v>
      </c>
      <c r="Q133" s="8">
        <v>0</v>
      </c>
      <c r="R133" s="8">
        <v>0</v>
      </c>
      <c r="U133" s="8">
        <v>15.462499999999901</v>
      </c>
      <c r="V133" s="30"/>
      <c r="X133" s="11"/>
      <c r="Y133" s="11"/>
    </row>
    <row r="134" spans="1:25" ht="12.75" customHeight="1" x14ac:dyDescent="0.2">
      <c r="A134" s="30"/>
      <c r="B134" s="7" t="s">
        <v>33</v>
      </c>
      <c r="C134" s="8">
        <v>7.1999999999999904</v>
      </c>
      <c r="D134" s="8">
        <v>14.399999999999901</v>
      </c>
      <c r="E134" s="8">
        <v>0</v>
      </c>
      <c r="F134" s="8">
        <v>35</v>
      </c>
      <c r="G134" s="8">
        <v>0</v>
      </c>
      <c r="H134" s="8">
        <v>2</v>
      </c>
      <c r="I134" s="8">
        <v>0</v>
      </c>
      <c r="J134" s="8">
        <v>0</v>
      </c>
      <c r="K134" s="8">
        <v>0</v>
      </c>
      <c r="L134" s="8">
        <v>6.8</v>
      </c>
      <c r="M134" s="8">
        <v>17.2</v>
      </c>
      <c r="N134" s="8">
        <v>8.4</v>
      </c>
      <c r="O134" s="8">
        <v>0</v>
      </c>
      <c r="P134" s="8">
        <v>0</v>
      </c>
      <c r="Q134" s="8">
        <v>2</v>
      </c>
      <c r="R134" s="8">
        <v>17.2</v>
      </c>
      <c r="U134" s="8">
        <v>10.874999999999901</v>
      </c>
      <c r="V134" s="30"/>
      <c r="X134" s="11"/>
      <c r="Y134" s="11"/>
    </row>
    <row r="135" spans="1:25" ht="12.75" customHeight="1" x14ac:dyDescent="0.2">
      <c r="A135" s="29" t="s">
        <v>75</v>
      </c>
      <c r="B135" s="7" t="s">
        <v>32</v>
      </c>
      <c r="C135" s="8">
        <v>0</v>
      </c>
      <c r="D135" s="8">
        <v>11.2</v>
      </c>
      <c r="E135" s="8">
        <v>0</v>
      </c>
      <c r="F135" s="8">
        <v>4.5999999999999996</v>
      </c>
      <c r="G135" s="8">
        <v>31.8</v>
      </c>
      <c r="H135" s="8">
        <v>17.8</v>
      </c>
      <c r="I135" s="8">
        <v>14.399999999999901</v>
      </c>
      <c r="J135" s="8">
        <v>27.2</v>
      </c>
      <c r="K135" s="8">
        <v>54.4</v>
      </c>
      <c r="L135" s="8">
        <v>13</v>
      </c>
      <c r="M135" s="8">
        <v>7.6</v>
      </c>
      <c r="N135" s="8">
        <v>0.2</v>
      </c>
      <c r="O135" s="8">
        <v>0</v>
      </c>
      <c r="P135" s="8">
        <v>10</v>
      </c>
      <c r="Q135" s="8">
        <v>36.4</v>
      </c>
      <c r="R135" s="8">
        <v>4.5999999999999996</v>
      </c>
      <c r="U135" s="8">
        <v>11.299999999999899</v>
      </c>
      <c r="V135" s="29">
        <f>AVERAGE(U135:U140)</f>
        <v>13.585416666666632</v>
      </c>
      <c r="X135" s="11"/>
      <c r="Y135" s="11"/>
    </row>
    <row r="136" spans="1:25" ht="12.75" customHeight="1" x14ac:dyDescent="0.2">
      <c r="A136" s="30"/>
      <c r="B136" s="7" t="s">
        <v>37</v>
      </c>
      <c r="C136" s="8">
        <v>24.6</v>
      </c>
      <c r="D136" s="8">
        <v>46.2</v>
      </c>
      <c r="E136" s="8">
        <v>0</v>
      </c>
      <c r="F136" s="8">
        <v>18.600000000000001</v>
      </c>
      <c r="G136" s="8">
        <v>12.6</v>
      </c>
      <c r="H136" s="8">
        <v>5</v>
      </c>
      <c r="I136" s="8">
        <v>3</v>
      </c>
      <c r="J136" s="8">
        <v>0</v>
      </c>
      <c r="K136" s="8">
        <v>16.399999999999999</v>
      </c>
      <c r="L136" s="8">
        <v>10.6</v>
      </c>
      <c r="M136" s="8">
        <v>17.8</v>
      </c>
      <c r="N136" s="8">
        <v>16.2</v>
      </c>
      <c r="O136" s="8">
        <v>0</v>
      </c>
      <c r="P136" s="8">
        <v>0</v>
      </c>
      <c r="Q136" s="8">
        <v>0</v>
      </c>
      <c r="R136" s="8">
        <v>0</v>
      </c>
      <c r="U136" s="8">
        <v>7.9749999999999996</v>
      </c>
      <c r="V136" s="30"/>
      <c r="X136" s="11"/>
      <c r="Y136" s="11"/>
    </row>
    <row r="137" spans="1:25" ht="12.75" customHeight="1" x14ac:dyDescent="0.2">
      <c r="A137" s="30"/>
      <c r="B137" s="7" t="s">
        <v>36</v>
      </c>
      <c r="C137" s="8">
        <v>52.599999999999902</v>
      </c>
      <c r="D137" s="8">
        <v>98.8</v>
      </c>
      <c r="E137" s="8">
        <v>0</v>
      </c>
      <c r="F137" s="8">
        <v>67.400000000000006</v>
      </c>
      <c r="G137" s="8">
        <v>0</v>
      </c>
      <c r="H137" s="8">
        <v>0</v>
      </c>
      <c r="I137" s="8">
        <v>2.8</v>
      </c>
      <c r="J137" s="8">
        <v>0</v>
      </c>
      <c r="K137" s="8">
        <v>9</v>
      </c>
      <c r="L137" s="8">
        <v>0</v>
      </c>
      <c r="M137" s="8">
        <v>4.5999999999999996</v>
      </c>
      <c r="N137" s="8">
        <v>0</v>
      </c>
      <c r="O137" s="8">
        <v>0</v>
      </c>
      <c r="P137" s="8">
        <v>0</v>
      </c>
      <c r="Q137" s="8">
        <v>35.799999999999997</v>
      </c>
      <c r="R137" s="8">
        <v>34.799999999999997</v>
      </c>
      <c r="U137" s="8">
        <v>9.2750000000000004</v>
      </c>
      <c r="V137" s="30"/>
      <c r="X137" s="11"/>
      <c r="Y137" s="11"/>
    </row>
    <row r="138" spans="1:25" ht="12.75" customHeight="1" x14ac:dyDescent="0.2">
      <c r="A138" s="30"/>
      <c r="B138" s="7" t="s">
        <v>35</v>
      </c>
      <c r="C138" s="8">
        <v>11.399999999999901</v>
      </c>
      <c r="D138" s="8">
        <v>9.1999999999999993</v>
      </c>
      <c r="E138" s="8">
        <v>0</v>
      </c>
      <c r="F138" s="8">
        <v>8.1999999999999993</v>
      </c>
      <c r="G138" s="8">
        <v>28</v>
      </c>
      <c r="H138" s="8">
        <v>13.799999999999899</v>
      </c>
      <c r="I138" s="8">
        <v>33.4</v>
      </c>
      <c r="J138" s="8">
        <v>17.600000000000001</v>
      </c>
      <c r="K138" s="8">
        <v>21.4</v>
      </c>
      <c r="L138" s="8">
        <v>0</v>
      </c>
      <c r="M138" s="8">
        <v>8.6</v>
      </c>
      <c r="N138" s="8">
        <v>1</v>
      </c>
      <c r="O138" s="8">
        <v>0</v>
      </c>
      <c r="P138" s="8">
        <v>0</v>
      </c>
      <c r="Q138" s="8">
        <v>36.200000000000003</v>
      </c>
      <c r="R138" s="8">
        <v>14.2</v>
      </c>
      <c r="U138" s="8">
        <v>16.3</v>
      </c>
      <c r="V138" s="30"/>
      <c r="X138" s="11"/>
      <c r="Y138" s="11"/>
    </row>
    <row r="139" spans="1:25" ht="12.75" customHeight="1" x14ac:dyDescent="0.2">
      <c r="A139" s="30"/>
      <c r="B139" s="7" t="s">
        <v>34</v>
      </c>
      <c r="C139" s="8">
        <v>0</v>
      </c>
      <c r="D139" s="8">
        <v>1</v>
      </c>
      <c r="E139" s="8">
        <v>0</v>
      </c>
      <c r="F139" s="8">
        <v>0</v>
      </c>
      <c r="G139" s="8">
        <v>35.4</v>
      </c>
      <c r="H139" s="8">
        <v>16.2</v>
      </c>
      <c r="I139" s="8">
        <v>30</v>
      </c>
      <c r="J139" s="8">
        <v>27.4</v>
      </c>
      <c r="K139" s="8">
        <v>34.4</v>
      </c>
      <c r="L139" s="8">
        <v>13.2</v>
      </c>
      <c r="M139" s="8">
        <v>9.1999999999999993</v>
      </c>
      <c r="N139" s="8">
        <v>25</v>
      </c>
      <c r="O139" s="8">
        <v>0</v>
      </c>
      <c r="P139" s="8">
        <v>3.5999999999999899</v>
      </c>
      <c r="Q139" s="8">
        <v>1.2</v>
      </c>
      <c r="R139" s="8">
        <v>0</v>
      </c>
      <c r="U139" s="8">
        <v>15.612499999999899</v>
      </c>
      <c r="V139" s="30"/>
      <c r="X139" s="11"/>
      <c r="Y139" s="11"/>
    </row>
    <row r="140" spans="1:25" ht="12.75" customHeight="1" x14ac:dyDescent="0.2">
      <c r="A140" s="30"/>
      <c r="B140" s="7" t="s">
        <v>33</v>
      </c>
      <c r="C140" s="8">
        <v>54</v>
      </c>
      <c r="D140" s="8">
        <v>90.199999999999903</v>
      </c>
      <c r="E140" s="8">
        <v>0</v>
      </c>
      <c r="F140" s="8">
        <v>64.599999999999994</v>
      </c>
      <c r="G140" s="8">
        <v>0</v>
      </c>
      <c r="H140" s="8">
        <v>0</v>
      </c>
      <c r="I140" s="8">
        <v>0</v>
      </c>
      <c r="J140" s="8">
        <v>0</v>
      </c>
      <c r="K140" s="8">
        <v>13</v>
      </c>
      <c r="L140" s="8">
        <v>0</v>
      </c>
      <c r="M140" s="8">
        <v>11</v>
      </c>
      <c r="N140" s="8">
        <v>0</v>
      </c>
      <c r="O140" s="8">
        <v>0</v>
      </c>
      <c r="P140" s="8">
        <v>0</v>
      </c>
      <c r="Q140" s="8">
        <v>26</v>
      </c>
      <c r="R140" s="8">
        <v>20.6</v>
      </c>
      <c r="U140" s="8">
        <v>21.05</v>
      </c>
      <c r="V140" s="30"/>
      <c r="X140" s="11"/>
      <c r="Y140" s="11"/>
    </row>
    <row r="141" spans="1:25" ht="12.75" customHeight="1" x14ac:dyDescent="0.2">
      <c r="A141" s="29" t="s">
        <v>76</v>
      </c>
      <c r="B141" s="7" t="s">
        <v>32</v>
      </c>
      <c r="C141" s="8">
        <v>4.8</v>
      </c>
      <c r="D141" s="8">
        <v>22.799999999999901</v>
      </c>
      <c r="E141" s="8">
        <v>0</v>
      </c>
      <c r="F141" s="8">
        <v>20.6</v>
      </c>
      <c r="G141" s="8">
        <v>19.2</v>
      </c>
      <c r="H141" s="8">
        <v>25.8</v>
      </c>
      <c r="I141" s="8">
        <v>21.8</v>
      </c>
      <c r="J141" s="8">
        <v>9.3999999999999897</v>
      </c>
      <c r="K141" s="8">
        <v>35</v>
      </c>
      <c r="L141" s="8">
        <v>11.6</v>
      </c>
      <c r="M141" s="8">
        <v>0</v>
      </c>
      <c r="N141" s="8">
        <v>0</v>
      </c>
      <c r="O141" s="8">
        <v>0</v>
      </c>
      <c r="P141" s="8">
        <v>0</v>
      </c>
      <c r="Q141" s="8">
        <v>35.200000000000003</v>
      </c>
      <c r="R141" s="8">
        <v>21.4</v>
      </c>
      <c r="U141" s="8">
        <v>16.5</v>
      </c>
      <c r="V141" s="29">
        <f>AVERAGE(U141:U146)</f>
        <v>13.04166666666665</v>
      </c>
      <c r="X141" s="11"/>
      <c r="Y141" s="11"/>
    </row>
    <row r="142" spans="1:25" ht="12.75" customHeight="1" x14ac:dyDescent="0.2">
      <c r="A142" s="30"/>
      <c r="B142" s="7" t="s">
        <v>37</v>
      </c>
      <c r="C142" s="8">
        <v>11.399999999999901</v>
      </c>
      <c r="D142" s="8">
        <v>5.6</v>
      </c>
      <c r="E142" s="8">
        <v>24</v>
      </c>
      <c r="F142" s="8">
        <v>6.8</v>
      </c>
      <c r="G142" s="8">
        <v>8.6</v>
      </c>
      <c r="H142" s="8">
        <v>19.399999999999999</v>
      </c>
      <c r="I142" s="8">
        <v>24.6</v>
      </c>
      <c r="J142" s="8">
        <v>0</v>
      </c>
      <c r="K142" s="8">
        <v>0</v>
      </c>
      <c r="L142" s="8">
        <v>0</v>
      </c>
      <c r="M142" s="8">
        <v>11.399999999999901</v>
      </c>
      <c r="N142" s="8">
        <v>21.2</v>
      </c>
      <c r="O142" s="8">
        <v>0</v>
      </c>
      <c r="P142" s="8">
        <v>0</v>
      </c>
      <c r="Q142" s="8">
        <v>0</v>
      </c>
      <c r="R142" s="8">
        <v>0</v>
      </c>
      <c r="U142" s="8">
        <v>8.7249999999999996</v>
      </c>
      <c r="V142" s="30"/>
      <c r="X142" s="11"/>
      <c r="Y142" s="11"/>
    </row>
    <row r="143" spans="1:25" ht="12.75" customHeight="1" x14ac:dyDescent="0.2">
      <c r="A143" s="30"/>
      <c r="B143" s="7" t="s">
        <v>36</v>
      </c>
      <c r="C143" s="8">
        <v>34.799999999999997</v>
      </c>
      <c r="D143" s="8">
        <v>67.599999999999994</v>
      </c>
      <c r="E143" s="8">
        <v>0</v>
      </c>
      <c r="F143" s="8">
        <v>65.599999999999994</v>
      </c>
      <c r="G143" s="8">
        <v>0</v>
      </c>
      <c r="H143" s="8">
        <v>0</v>
      </c>
      <c r="I143" s="8">
        <v>15.4</v>
      </c>
      <c r="J143" s="8">
        <v>0</v>
      </c>
      <c r="K143" s="8">
        <v>0</v>
      </c>
      <c r="L143" s="8">
        <v>3.4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13.799999999999899</v>
      </c>
      <c r="U143" s="8">
        <v>4</v>
      </c>
      <c r="V143" s="30"/>
      <c r="X143" s="11"/>
      <c r="Y143" s="11"/>
    </row>
    <row r="144" spans="1:25" ht="12.75" customHeight="1" x14ac:dyDescent="0.2">
      <c r="A144" s="30"/>
      <c r="B144" s="7" t="s">
        <v>35</v>
      </c>
      <c r="C144" s="8">
        <v>11.2</v>
      </c>
      <c r="D144" s="8">
        <v>0</v>
      </c>
      <c r="E144" s="8">
        <v>51.2</v>
      </c>
      <c r="F144" s="8">
        <v>0</v>
      </c>
      <c r="G144" s="8">
        <v>18.600000000000001</v>
      </c>
      <c r="H144" s="8">
        <v>43</v>
      </c>
      <c r="I144" s="8">
        <v>32.200000000000003</v>
      </c>
      <c r="J144" s="8">
        <v>0</v>
      </c>
      <c r="K144" s="8">
        <v>0</v>
      </c>
      <c r="L144" s="8">
        <v>0</v>
      </c>
      <c r="M144" s="8">
        <v>10.199999999999999</v>
      </c>
      <c r="N144" s="8">
        <v>22.4</v>
      </c>
      <c r="O144" s="8">
        <v>1.6</v>
      </c>
      <c r="P144" s="8">
        <v>2.6</v>
      </c>
      <c r="Q144" s="8">
        <v>0</v>
      </c>
      <c r="R144" s="8">
        <v>0</v>
      </c>
      <c r="U144" s="8">
        <v>10.324999999999999</v>
      </c>
      <c r="V144" s="30"/>
      <c r="X144" s="11"/>
      <c r="Y144" s="11"/>
    </row>
    <row r="145" spans="1:25" ht="12.75" customHeight="1" x14ac:dyDescent="0.2">
      <c r="A145" s="30"/>
      <c r="B145" s="7" t="s">
        <v>34</v>
      </c>
      <c r="C145" s="8">
        <v>2.2000000000000002</v>
      </c>
      <c r="D145" s="8">
        <v>0</v>
      </c>
      <c r="E145" s="8">
        <v>23.4</v>
      </c>
      <c r="F145" s="8">
        <v>0</v>
      </c>
      <c r="G145" s="8">
        <v>39.799999999999997</v>
      </c>
      <c r="H145" s="8">
        <v>83.6</v>
      </c>
      <c r="I145" s="8">
        <v>59.2</v>
      </c>
      <c r="J145" s="8">
        <v>43.2</v>
      </c>
      <c r="K145" s="8">
        <v>0</v>
      </c>
      <c r="L145" s="8">
        <v>22</v>
      </c>
      <c r="M145" s="8">
        <v>0</v>
      </c>
      <c r="N145" s="8">
        <v>52.199999999999903</v>
      </c>
      <c r="O145" s="8">
        <v>0</v>
      </c>
      <c r="P145" s="8">
        <v>14.8</v>
      </c>
      <c r="Q145" s="8">
        <v>0</v>
      </c>
      <c r="R145" s="8">
        <v>0</v>
      </c>
      <c r="U145" s="8">
        <v>25.8</v>
      </c>
      <c r="V145" s="30"/>
      <c r="X145" s="11"/>
      <c r="Y145" s="11"/>
    </row>
    <row r="146" spans="1:25" ht="12.75" customHeight="1" x14ac:dyDescent="0.2">
      <c r="A146" s="30"/>
      <c r="B146" s="7" t="s">
        <v>33</v>
      </c>
      <c r="C146" s="8">
        <v>11.399999999999901</v>
      </c>
      <c r="D146" s="8">
        <v>20</v>
      </c>
      <c r="E146" s="8">
        <v>22.599999999999898</v>
      </c>
      <c r="F146" s="8">
        <v>95</v>
      </c>
      <c r="G146" s="8">
        <v>2</v>
      </c>
      <c r="H146" s="8">
        <v>15.2</v>
      </c>
      <c r="I146" s="8">
        <v>28.2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16.2</v>
      </c>
      <c r="U146" s="8">
        <v>12.899999999999901</v>
      </c>
      <c r="V146" s="30"/>
      <c r="X146" s="11"/>
      <c r="Y146" s="11"/>
    </row>
    <row r="147" spans="1:25" ht="12.75" customHeight="1" x14ac:dyDescent="0.2">
      <c r="A147" s="29" t="s">
        <v>77</v>
      </c>
      <c r="B147" s="7" t="s">
        <v>32</v>
      </c>
      <c r="C147" s="8">
        <v>0</v>
      </c>
      <c r="D147" s="8">
        <v>0</v>
      </c>
      <c r="E147" s="8">
        <v>0</v>
      </c>
      <c r="F147" s="8">
        <v>0</v>
      </c>
      <c r="G147" s="8">
        <v>45.599999999999902</v>
      </c>
      <c r="H147" s="8">
        <v>25.6</v>
      </c>
      <c r="I147" s="8">
        <v>13.799999999999899</v>
      </c>
      <c r="J147" s="8">
        <v>29.6</v>
      </c>
      <c r="K147" s="8">
        <v>59.6</v>
      </c>
      <c r="L147" s="8">
        <v>30</v>
      </c>
      <c r="M147" s="8">
        <v>0</v>
      </c>
      <c r="N147" s="8">
        <v>0</v>
      </c>
      <c r="O147" s="8">
        <v>5.8</v>
      </c>
      <c r="P147" s="8">
        <v>3.4</v>
      </c>
      <c r="Q147" s="8">
        <v>29</v>
      </c>
      <c r="R147" s="8">
        <v>17.8</v>
      </c>
      <c r="U147" s="8">
        <v>7.7625000000000002</v>
      </c>
      <c r="V147" s="29">
        <f>AVERAGE(U147:U152)</f>
        <v>14.612499999999999</v>
      </c>
      <c r="X147" s="11"/>
      <c r="Y147" s="11"/>
    </row>
    <row r="148" spans="1:25" ht="12.75" customHeight="1" x14ac:dyDescent="0.2">
      <c r="A148" s="30"/>
      <c r="B148" s="7" t="s">
        <v>37</v>
      </c>
      <c r="C148" s="8">
        <v>2</v>
      </c>
      <c r="D148" s="8">
        <v>0</v>
      </c>
      <c r="E148" s="8">
        <v>24.4</v>
      </c>
      <c r="F148" s="8">
        <v>0</v>
      </c>
      <c r="G148" s="8">
        <v>40.199999999999903</v>
      </c>
      <c r="H148" s="8">
        <v>47.599999999999902</v>
      </c>
      <c r="I148" s="8">
        <v>45.199999999999903</v>
      </c>
      <c r="J148" s="8">
        <v>29.6</v>
      </c>
      <c r="K148" s="8">
        <v>0.4</v>
      </c>
      <c r="L148" s="8">
        <v>13.4</v>
      </c>
      <c r="M148" s="8">
        <v>24.2</v>
      </c>
      <c r="N148" s="8">
        <v>67.400000000000006</v>
      </c>
      <c r="O148" s="8">
        <v>3.8</v>
      </c>
      <c r="P148" s="8">
        <v>14.399999999999901</v>
      </c>
      <c r="Q148" s="8">
        <v>0</v>
      </c>
      <c r="R148" s="8">
        <v>15.4</v>
      </c>
      <c r="U148" s="8">
        <v>22.137499999999999</v>
      </c>
      <c r="V148" s="30"/>
      <c r="X148" s="11"/>
      <c r="Y148" s="11"/>
    </row>
    <row r="149" spans="1:25" ht="12.75" customHeight="1" x14ac:dyDescent="0.2">
      <c r="A149" s="30"/>
      <c r="B149" s="7" t="s">
        <v>36</v>
      </c>
      <c r="C149" s="8">
        <v>23</v>
      </c>
      <c r="D149" s="8">
        <v>31.4</v>
      </c>
      <c r="E149" s="8">
        <v>0</v>
      </c>
      <c r="F149" s="8">
        <v>71.2</v>
      </c>
      <c r="G149" s="8">
        <v>0</v>
      </c>
      <c r="H149" s="8">
        <v>11.6</v>
      </c>
      <c r="I149" s="8">
        <v>17.8</v>
      </c>
      <c r="J149" s="8">
        <v>0</v>
      </c>
      <c r="K149" s="8">
        <v>0</v>
      </c>
      <c r="L149" s="8">
        <v>0</v>
      </c>
      <c r="M149" s="8">
        <v>4.4000000000000004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U149" s="8">
        <v>5</v>
      </c>
      <c r="V149" s="30"/>
      <c r="X149" s="11"/>
      <c r="Y149" s="11"/>
    </row>
    <row r="150" spans="1:25" ht="12.75" customHeight="1" x14ac:dyDescent="0.2">
      <c r="A150" s="30"/>
      <c r="B150" s="7" t="s">
        <v>35</v>
      </c>
      <c r="C150" s="8">
        <v>0</v>
      </c>
      <c r="D150" s="8">
        <v>0</v>
      </c>
      <c r="E150" s="8">
        <v>34.6</v>
      </c>
      <c r="F150" s="8">
        <v>0</v>
      </c>
      <c r="G150" s="8">
        <v>7.8</v>
      </c>
      <c r="H150" s="8">
        <v>3</v>
      </c>
      <c r="I150" s="8">
        <v>24</v>
      </c>
      <c r="J150" s="8">
        <v>0</v>
      </c>
      <c r="K150" s="8">
        <v>0</v>
      </c>
      <c r="L150" s="8">
        <v>5.4</v>
      </c>
      <c r="M150" s="8">
        <v>13.799999999999899</v>
      </c>
      <c r="N150" s="8">
        <v>45.599999999999902</v>
      </c>
      <c r="O150" s="8">
        <v>1</v>
      </c>
      <c r="P150" s="8">
        <v>12.6</v>
      </c>
      <c r="Q150" s="8">
        <v>0</v>
      </c>
      <c r="R150" s="8">
        <v>30.2</v>
      </c>
      <c r="U150" s="8">
        <v>8.7874999999999996</v>
      </c>
      <c r="V150" s="30"/>
      <c r="X150" s="11"/>
      <c r="Y150" s="11"/>
    </row>
    <row r="151" spans="1:25" ht="12.75" customHeight="1" x14ac:dyDescent="0.2">
      <c r="A151" s="30"/>
      <c r="B151" s="7" t="s">
        <v>34</v>
      </c>
      <c r="C151" s="8">
        <v>1.7999999999999901</v>
      </c>
      <c r="D151" s="8">
        <v>0</v>
      </c>
      <c r="E151" s="8">
        <v>42.199999999999903</v>
      </c>
      <c r="F151" s="8">
        <v>0</v>
      </c>
      <c r="G151" s="8">
        <v>44.6</v>
      </c>
      <c r="H151" s="8">
        <v>68.8</v>
      </c>
      <c r="I151" s="8">
        <v>56.8</v>
      </c>
      <c r="J151" s="8">
        <v>19</v>
      </c>
      <c r="K151" s="8">
        <v>0</v>
      </c>
      <c r="L151" s="8">
        <v>0</v>
      </c>
      <c r="M151" s="8">
        <v>32.799999999999997</v>
      </c>
      <c r="N151" s="8">
        <v>58.8</v>
      </c>
      <c r="O151" s="8">
        <v>30.4</v>
      </c>
      <c r="P151" s="8">
        <v>13.799999999999899</v>
      </c>
      <c r="Q151" s="8">
        <v>9.1999999999999993</v>
      </c>
      <c r="R151" s="8">
        <v>27.599999999999898</v>
      </c>
      <c r="U151" s="8">
        <v>26.0625</v>
      </c>
      <c r="V151" s="30"/>
      <c r="X151" s="11"/>
      <c r="Y151" s="11"/>
    </row>
    <row r="152" spans="1:25" ht="12.75" customHeight="1" x14ac:dyDescent="0.2">
      <c r="A152" s="30"/>
      <c r="B152" s="7" t="s">
        <v>33</v>
      </c>
      <c r="C152" s="8">
        <v>10</v>
      </c>
      <c r="D152" s="8">
        <v>0</v>
      </c>
      <c r="E152" s="8">
        <v>37</v>
      </c>
      <c r="F152" s="8">
        <v>19</v>
      </c>
      <c r="G152" s="8">
        <v>39.799999999999997</v>
      </c>
      <c r="H152" s="8">
        <v>43</v>
      </c>
      <c r="I152" s="8">
        <v>41.8</v>
      </c>
      <c r="J152" s="8">
        <v>43.4</v>
      </c>
      <c r="K152" s="8">
        <v>17.8</v>
      </c>
      <c r="L152" s="8">
        <v>6.4</v>
      </c>
      <c r="M152" s="8">
        <v>16.2</v>
      </c>
      <c r="N152" s="8">
        <v>24.2</v>
      </c>
      <c r="O152" s="8">
        <v>14</v>
      </c>
      <c r="P152" s="8">
        <v>4.2</v>
      </c>
      <c r="Q152" s="8">
        <v>32.599999999999902</v>
      </c>
      <c r="R152" s="8">
        <v>25.2</v>
      </c>
      <c r="U152" s="8">
        <v>17.925000000000001</v>
      </c>
      <c r="V152" s="30"/>
      <c r="X152" s="11"/>
      <c r="Y152" s="11"/>
    </row>
    <row r="153" spans="1:25" ht="12.75" customHeight="1" x14ac:dyDescent="0.2">
      <c r="A153" s="29" t="s">
        <v>78</v>
      </c>
      <c r="B153" s="7" t="s">
        <v>32</v>
      </c>
      <c r="C153" s="8">
        <v>6</v>
      </c>
      <c r="D153" s="8">
        <v>6.8</v>
      </c>
      <c r="E153" s="8">
        <v>0</v>
      </c>
      <c r="F153" s="8">
        <v>12.8</v>
      </c>
      <c r="G153" s="8">
        <v>28.4</v>
      </c>
      <c r="H153" s="8">
        <v>27.599999999999898</v>
      </c>
      <c r="I153" s="8">
        <v>9.6</v>
      </c>
      <c r="J153" s="8">
        <v>32</v>
      </c>
      <c r="K153" s="8">
        <v>55.199999999999903</v>
      </c>
      <c r="L153" s="8">
        <v>32.599999999999902</v>
      </c>
      <c r="M153" s="8">
        <v>0</v>
      </c>
      <c r="N153" s="8">
        <v>0</v>
      </c>
      <c r="O153" s="8">
        <v>0</v>
      </c>
      <c r="P153" s="8">
        <v>0.2</v>
      </c>
      <c r="Q153" s="8">
        <v>31.6</v>
      </c>
      <c r="R153" s="8">
        <v>9.1999999999999993</v>
      </c>
      <c r="U153" s="8">
        <v>9.2999999999999901</v>
      </c>
      <c r="V153" s="29">
        <f>AVERAGE(U153:U158)</f>
        <v>10.435416666666663</v>
      </c>
      <c r="X153" s="11"/>
      <c r="Y153" s="11"/>
    </row>
    <row r="154" spans="1:25" ht="12.75" customHeight="1" x14ac:dyDescent="0.2">
      <c r="A154" s="30"/>
      <c r="B154" s="7" t="s">
        <v>37</v>
      </c>
      <c r="C154" s="8">
        <v>12.2</v>
      </c>
      <c r="D154" s="8">
        <v>27.599999999999898</v>
      </c>
      <c r="E154" s="8">
        <v>0</v>
      </c>
      <c r="F154" s="8">
        <v>36.4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5.2</v>
      </c>
      <c r="M154" s="8">
        <v>19.600000000000001</v>
      </c>
      <c r="N154" s="8">
        <v>27.4</v>
      </c>
      <c r="O154" s="8">
        <v>13</v>
      </c>
      <c r="P154" s="8">
        <v>9.1999999999999993</v>
      </c>
      <c r="Q154" s="8">
        <v>0</v>
      </c>
      <c r="R154" s="8">
        <v>0</v>
      </c>
      <c r="U154" s="8">
        <v>6.2749999999999897</v>
      </c>
      <c r="V154" s="30"/>
      <c r="X154" s="11"/>
      <c r="Y154" s="11"/>
    </row>
    <row r="155" spans="1:25" ht="12.75" customHeight="1" x14ac:dyDescent="0.2">
      <c r="A155" s="30"/>
      <c r="B155" s="7" t="s">
        <v>36</v>
      </c>
      <c r="C155" s="8">
        <v>24.8</v>
      </c>
      <c r="D155" s="8">
        <v>52.8</v>
      </c>
      <c r="E155" s="8">
        <v>0</v>
      </c>
      <c r="F155" s="8">
        <v>74.2</v>
      </c>
      <c r="G155" s="8">
        <v>0</v>
      </c>
      <c r="H155" s="8">
        <v>0</v>
      </c>
      <c r="I155" s="8">
        <v>0</v>
      </c>
      <c r="J155" s="8">
        <v>14.399999999999901</v>
      </c>
      <c r="K155" s="8">
        <v>2.4</v>
      </c>
      <c r="L155" s="8">
        <v>11.399999999999901</v>
      </c>
      <c r="M155" s="8">
        <v>17.2</v>
      </c>
      <c r="N155" s="8">
        <v>11.799999999999899</v>
      </c>
      <c r="O155" s="8">
        <v>1.4</v>
      </c>
      <c r="P155" s="8">
        <v>0</v>
      </c>
      <c r="Q155" s="8">
        <v>31.4</v>
      </c>
      <c r="R155" s="8">
        <v>28.799999999999901</v>
      </c>
      <c r="U155" s="8">
        <v>9.35</v>
      </c>
      <c r="V155" s="30"/>
      <c r="X155" s="11"/>
      <c r="Y155" s="11"/>
    </row>
    <row r="156" spans="1:25" ht="12.75" customHeight="1" x14ac:dyDescent="0.2">
      <c r="A156" s="30"/>
      <c r="B156" s="7" t="s">
        <v>35</v>
      </c>
      <c r="C156" s="8">
        <v>5.4</v>
      </c>
      <c r="D156" s="8">
        <v>6.6</v>
      </c>
      <c r="E156" s="8">
        <v>18.2</v>
      </c>
      <c r="F156" s="8">
        <v>2.2000000000000002</v>
      </c>
      <c r="G156" s="8">
        <v>14</v>
      </c>
      <c r="H156" s="8">
        <v>33.4</v>
      </c>
      <c r="I156" s="8">
        <v>14.2</v>
      </c>
      <c r="J156" s="8">
        <v>0</v>
      </c>
      <c r="K156" s="8">
        <v>3.2</v>
      </c>
      <c r="L156" s="8">
        <v>12.6</v>
      </c>
      <c r="M156" s="8">
        <v>1.6</v>
      </c>
      <c r="N156" s="8">
        <v>14.399999999999901</v>
      </c>
      <c r="O156" s="8">
        <v>1</v>
      </c>
      <c r="P156" s="8">
        <v>0</v>
      </c>
      <c r="Q156" s="8">
        <v>0</v>
      </c>
      <c r="R156" s="8">
        <v>0</v>
      </c>
      <c r="U156" s="8">
        <v>8.2125000000000004</v>
      </c>
      <c r="V156" s="30"/>
      <c r="X156" s="11"/>
      <c r="Y156" s="11"/>
    </row>
    <row r="157" spans="1:25" ht="12.75" customHeight="1" x14ac:dyDescent="0.2">
      <c r="A157" s="30"/>
      <c r="B157" s="7" t="s">
        <v>34</v>
      </c>
      <c r="C157" s="8">
        <v>10</v>
      </c>
      <c r="D157" s="8">
        <v>3.2</v>
      </c>
      <c r="E157" s="8">
        <v>10.6</v>
      </c>
      <c r="F157" s="8">
        <v>2.6</v>
      </c>
      <c r="G157" s="8">
        <v>16.399999999999999</v>
      </c>
      <c r="H157" s="8">
        <v>30.2</v>
      </c>
      <c r="I157" s="8">
        <v>19.399999999999999</v>
      </c>
      <c r="J157" s="8">
        <v>23.2</v>
      </c>
      <c r="K157" s="8">
        <v>15.6</v>
      </c>
      <c r="L157" s="8">
        <v>16.599999999999898</v>
      </c>
      <c r="M157" s="8">
        <v>0</v>
      </c>
      <c r="N157" s="8">
        <v>5.6</v>
      </c>
      <c r="O157" s="8">
        <v>0</v>
      </c>
      <c r="P157" s="8">
        <v>0</v>
      </c>
      <c r="Q157" s="8">
        <v>25.4</v>
      </c>
      <c r="R157" s="8">
        <v>12.8</v>
      </c>
      <c r="U157" s="8">
        <v>12.975</v>
      </c>
      <c r="V157" s="30"/>
      <c r="X157" s="11"/>
      <c r="Y157" s="11"/>
    </row>
    <row r="158" spans="1:25" ht="12.75" customHeight="1" x14ac:dyDescent="0.2">
      <c r="A158" s="30"/>
      <c r="B158" s="7" t="s">
        <v>33</v>
      </c>
      <c r="C158" s="8">
        <v>11.799999999999899</v>
      </c>
      <c r="D158" s="8">
        <v>36.799999999999997</v>
      </c>
      <c r="E158" s="8">
        <v>0</v>
      </c>
      <c r="F158" s="8">
        <v>80.599999999999994</v>
      </c>
      <c r="G158" s="8">
        <v>0</v>
      </c>
      <c r="H158" s="8">
        <v>4.5999999999999996</v>
      </c>
      <c r="I158" s="8">
        <v>0</v>
      </c>
      <c r="J158" s="8">
        <v>3.2</v>
      </c>
      <c r="K158" s="8">
        <v>0</v>
      </c>
      <c r="L158" s="8">
        <v>0</v>
      </c>
      <c r="M158" s="8">
        <v>24.8</v>
      </c>
      <c r="N158" s="8">
        <v>21.6</v>
      </c>
      <c r="O158" s="8">
        <v>0</v>
      </c>
      <c r="P158" s="8">
        <v>5.4</v>
      </c>
      <c r="Q158" s="8">
        <v>0</v>
      </c>
      <c r="R158" s="8">
        <v>23</v>
      </c>
      <c r="U158" s="8">
        <v>16.5</v>
      </c>
      <c r="V158" s="30"/>
      <c r="X158" s="11"/>
      <c r="Y158" s="11"/>
    </row>
    <row r="159" spans="1:25" ht="12.75" customHeight="1" x14ac:dyDescent="0.2">
      <c r="A159" s="29" t="s">
        <v>79</v>
      </c>
      <c r="B159" s="7" t="s">
        <v>32</v>
      </c>
      <c r="C159" s="8">
        <v>0</v>
      </c>
      <c r="D159" s="8">
        <v>1</v>
      </c>
      <c r="E159" s="8">
        <v>0</v>
      </c>
      <c r="F159" s="8">
        <v>0</v>
      </c>
      <c r="G159" s="8">
        <v>63.4</v>
      </c>
      <c r="H159" s="8">
        <v>50</v>
      </c>
      <c r="I159" s="8">
        <v>6.2</v>
      </c>
      <c r="J159" s="8">
        <v>45.8</v>
      </c>
      <c r="K159" s="8">
        <v>78.599999999999994</v>
      </c>
      <c r="L159" s="8">
        <v>43.4</v>
      </c>
      <c r="M159" s="8">
        <v>0</v>
      </c>
      <c r="N159" s="8">
        <v>0</v>
      </c>
      <c r="O159" s="8">
        <v>0</v>
      </c>
      <c r="P159" s="8">
        <v>14.2</v>
      </c>
      <c r="Q159" s="8">
        <v>55.8</v>
      </c>
      <c r="R159" s="8">
        <v>0</v>
      </c>
      <c r="U159" s="8">
        <v>5.5250000000000004</v>
      </c>
      <c r="V159" s="29">
        <f>AVERAGE(U159:U164)</f>
        <v>14.429166666666667</v>
      </c>
      <c r="X159" s="11"/>
      <c r="Y159" s="11"/>
    </row>
    <row r="160" spans="1:25" ht="12.75" customHeight="1" x14ac:dyDescent="0.2">
      <c r="A160" s="30"/>
      <c r="B160" s="7" t="s">
        <v>37</v>
      </c>
      <c r="C160" s="8">
        <v>43.4</v>
      </c>
      <c r="D160" s="8">
        <v>63</v>
      </c>
      <c r="E160" s="8">
        <v>7.8</v>
      </c>
      <c r="F160" s="8">
        <v>41.8</v>
      </c>
      <c r="G160" s="8">
        <v>0.2</v>
      </c>
      <c r="H160" s="8">
        <v>11.2</v>
      </c>
      <c r="I160" s="8">
        <v>0</v>
      </c>
      <c r="J160" s="8">
        <v>0</v>
      </c>
      <c r="K160" s="8">
        <v>0</v>
      </c>
      <c r="L160" s="8">
        <v>10.199999999999999</v>
      </c>
      <c r="M160" s="8">
        <v>15.8</v>
      </c>
      <c r="N160" s="8">
        <v>16</v>
      </c>
      <c r="O160" s="8">
        <v>0</v>
      </c>
      <c r="P160" s="8">
        <v>0</v>
      </c>
      <c r="Q160" s="8">
        <v>0</v>
      </c>
      <c r="R160" s="8">
        <v>0</v>
      </c>
      <c r="U160" s="8">
        <v>10.199999999999999</v>
      </c>
      <c r="V160" s="30"/>
      <c r="X160" s="11"/>
      <c r="Y160" s="11"/>
    </row>
    <row r="161" spans="1:25" ht="12.75" customHeight="1" x14ac:dyDescent="0.2">
      <c r="A161" s="30"/>
      <c r="B161" s="7" t="s">
        <v>36</v>
      </c>
      <c r="C161" s="8">
        <v>28.799999999999901</v>
      </c>
      <c r="D161" s="8">
        <v>82.4</v>
      </c>
      <c r="E161" s="8">
        <v>0</v>
      </c>
      <c r="F161" s="8">
        <v>100</v>
      </c>
      <c r="G161" s="8">
        <v>0</v>
      </c>
      <c r="H161" s="8">
        <v>3</v>
      </c>
      <c r="I161" s="8">
        <v>0</v>
      </c>
      <c r="J161" s="8">
        <v>0</v>
      </c>
      <c r="K161" s="8">
        <v>17</v>
      </c>
      <c r="L161" s="8">
        <v>29</v>
      </c>
      <c r="M161" s="8">
        <v>1.2</v>
      </c>
      <c r="N161" s="8">
        <v>0</v>
      </c>
      <c r="O161" s="8">
        <v>0</v>
      </c>
      <c r="P161" s="8">
        <v>0</v>
      </c>
      <c r="Q161" s="8">
        <v>29</v>
      </c>
      <c r="R161" s="8">
        <v>21.4</v>
      </c>
      <c r="U161" s="8">
        <v>11.6</v>
      </c>
      <c r="V161" s="30"/>
      <c r="X161" s="11"/>
      <c r="Y161" s="11"/>
    </row>
    <row r="162" spans="1:25" ht="12.75" customHeight="1" x14ac:dyDescent="0.2">
      <c r="A162" s="30"/>
      <c r="B162" s="7" t="s">
        <v>35</v>
      </c>
      <c r="C162" s="8">
        <v>12.2</v>
      </c>
      <c r="D162" s="8">
        <v>21.2</v>
      </c>
      <c r="E162" s="8">
        <v>0</v>
      </c>
      <c r="F162" s="8">
        <v>75.599999999999994</v>
      </c>
      <c r="G162" s="8">
        <v>13.799999999999899</v>
      </c>
      <c r="H162" s="8">
        <v>34.200000000000003</v>
      </c>
      <c r="I162" s="8">
        <v>34.6</v>
      </c>
      <c r="J162" s="8">
        <v>37.200000000000003</v>
      </c>
      <c r="K162" s="8">
        <v>8</v>
      </c>
      <c r="L162" s="8">
        <v>19.8</v>
      </c>
      <c r="M162" s="8">
        <v>8.6</v>
      </c>
      <c r="N162" s="8">
        <v>10</v>
      </c>
      <c r="O162" s="8">
        <v>0</v>
      </c>
      <c r="P162" s="8">
        <v>3</v>
      </c>
      <c r="Q162" s="8">
        <v>34.200000000000003</v>
      </c>
      <c r="R162" s="8">
        <v>3.4</v>
      </c>
      <c r="U162" s="8">
        <v>21.274999999999999</v>
      </c>
      <c r="V162" s="30"/>
      <c r="X162" s="11"/>
      <c r="Y162" s="11"/>
    </row>
    <row r="163" spans="1:25" ht="12.75" customHeight="1" x14ac:dyDescent="0.2">
      <c r="A163" s="30"/>
      <c r="B163" s="7" t="s">
        <v>34</v>
      </c>
      <c r="C163" s="8">
        <v>0</v>
      </c>
      <c r="D163" s="8">
        <v>1.6</v>
      </c>
      <c r="E163" s="8">
        <v>0</v>
      </c>
      <c r="F163" s="8">
        <v>0</v>
      </c>
      <c r="G163" s="8">
        <v>24.4</v>
      </c>
      <c r="H163" s="8">
        <v>64.2</v>
      </c>
      <c r="I163" s="8">
        <v>35</v>
      </c>
      <c r="J163" s="8">
        <v>21.2</v>
      </c>
      <c r="K163" s="8">
        <v>15.2</v>
      </c>
      <c r="L163" s="8">
        <v>14.8</v>
      </c>
      <c r="M163" s="8">
        <v>0</v>
      </c>
      <c r="N163" s="8">
        <v>4.4000000000000004</v>
      </c>
      <c r="O163" s="8">
        <v>0</v>
      </c>
      <c r="P163" s="8">
        <v>16.8</v>
      </c>
      <c r="Q163" s="8">
        <v>0</v>
      </c>
      <c r="R163" s="8">
        <v>0</v>
      </c>
      <c r="U163" s="8">
        <v>17.024999999999999</v>
      </c>
      <c r="V163" s="30"/>
      <c r="X163" s="11"/>
      <c r="Y163" s="11"/>
    </row>
    <row r="164" spans="1:25" ht="12.75" customHeight="1" x14ac:dyDescent="0.2">
      <c r="A164" s="30"/>
      <c r="B164" s="7" t="s">
        <v>33</v>
      </c>
      <c r="C164" s="8">
        <v>42.199999999999903</v>
      </c>
      <c r="D164" s="8">
        <v>64</v>
      </c>
      <c r="E164" s="8">
        <v>2</v>
      </c>
      <c r="F164" s="8">
        <v>90</v>
      </c>
      <c r="G164" s="8">
        <v>4.8</v>
      </c>
      <c r="H164" s="8">
        <v>4.2</v>
      </c>
      <c r="I164" s="8">
        <v>0</v>
      </c>
      <c r="J164" s="8">
        <v>0</v>
      </c>
      <c r="K164" s="8">
        <v>10.4</v>
      </c>
      <c r="L164" s="8">
        <v>33.199999999999903</v>
      </c>
      <c r="M164" s="8">
        <v>1</v>
      </c>
      <c r="N164" s="8">
        <v>0</v>
      </c>
      <c r="O164" s="8">
        <v>0</v>
      </c>
      <c r="P164" s="8">
        <v>0</v>
      </c>
      <c r="Q164" s="8">
        <v>30</v>
      </c>
      <c r="R164" s="8">
        <v>0</v>
      </c>
      <c r="U164" s="8">
        <v>20.95</v>
      </c>
      <c r="V164" s="30"/>
      <c r="X164" s="11"/>
      <c r="Y164" s="11"/>
    </row>
    <row r="165" spans="1:25" ht="12.75" customHeight="1" x14ac:dyDescent="0.2">
      <c r="A165" s="29" t="s">
        <v>48</v>
      </c>
      <c r="B165" s="7" t="s">
        <v>32</v>
      </c>
      <c r="C165" s="8">
        <v>5.6</v>
      </c>
      <c r="D165" s="8">
        <v>14.399999999999901</v>
      </c>
      <c r="E165" s="8">
        <v>0</v>
      </c>
      <c r="F165" s="8">
        <v>6.6</v>
      </c>
      <c r="G165" s="8">
        <v>18.600000000000001</v>
      </c>
      <c r="H165" s="8">
        <v>17.2</v>
      </c>
      <c r="I165" s="8">
        <v>14.6</v>
      </c>
      <c r="J165" s="8">
        <v>19.2</v>
      </c>
      <c r="K165" s="8">
        <v>38.4</v>
      </c>
      <c r="L165" s="8">
        <v>22.4</v>
      </c>
      <c r="M165" s="8">
        <v>0</v>
      </c>
      <c r="N165" s="8">
        <v>0</v>
      </c>
      <c r="O165" s="8">
        <v>7.6</v>
      </c>
      <c r="P165" s="8">
        <v>0</v>
      </c>
      <c r="Q165" s="8">
        <v>23.2</v>
      </c>
      <c r="R165" s="8">
        <v>8.6</v>
      </c>
      <c r="U165" s="8">
        <v>13.8249999999999</v>
      </c>
      <c r="V165" s="29">
        <f>AVERAGE(U165:U170)</f>
        <v>12.249999999999966</v>
      </c>
      <c r="X165" s="11"/>
      <c r="Y165" s="11"/>
    </row>
    <row r="166" spans="1:25" ht="12.75" customHeight="1" x14ac:dyDescent="0.2">
      <c r="A166" s="30"/>
      <c r="B166" s="7" t="s">
        <v>37</v>
      </c>
      <c r="C166" s="8">
        <v>11.6</v>
      </c>
      <c r="D166" s="8">
        <v>29.8</v>
      </c>
      <c r="E166" s="8">
        <v>20.2</v>
      </c>
      <c r="F166" s="8">
        <v>0.2</v>
      </c>
      <c r="G166" s="8">
        <v>8</v>
      </c>
      <c r="H166" s="8">
        <v>10.199999999999999</v>
      </c>
      <c r="I166" s="8">
        <v>16.599999999999898</v>
      </c>
      <c r="J166" s="8">
        <v>0</v>
      </c>
      <c r="K166" s="8">
        <v>0</v>
      </c>
      <c r="L166" s="8">
        <v>6.4</v>
      </c>
      <c r="M166" s="8">
        <v>10.6</v>
      </c>
      <c r="N166" s="8">
        <v>0</v>
      </c>
      <c r="O166" s="8">
        <v>19.2</v>
      </c>
      <c r="P166" s="8">
        <v>0</v>
      </c>
      <c r="Q166" s="8">
        <v>0</v>
      </c>
      <c r="R166" s="8">
        <v>0</v>
      </c>
      <c r="U166" s="8">
        <v>8.8625000000000007</v>
      </c>
      <c r="V166" s="30"/>
      <c r="X166" s="11"/>
      <c r="Y166" s="11"/>
    </row>
    <row r="167" spans="1:25" ht="12.75" customHeight="1" x14ac:dyDescent="0.2">
      <c r="A167" s="30"/>
      <c r="B167" s="7" t="s">
        <v>36</v>
      </c>
      <c r="C167" s="8">
        <v>41</v>
      </c>
      <c r="D167" s="8">
        <v>91.199999999999903</v>
      </c>
      <c r="E167" s="8">
        <v>0</v>
      </c>
      <c r="F167" s="8">
        <v>97</v>
      </c>
      <c r="G167" s="8">
        <v>9.3999999999999897</v>
      </c>
      <c r="H167" s="8">
        <v>25.4</v>
      </c>
      <c r="I167" s="8">
        <v>5</v>
      </c>
      <c r="J167" s="8">
        <v>11.2</v>
      </c>
      <c r="K167" s="8">
        <v>12.8</v>
      </c>
      <c r="L167" s="8">
        <v>0</v>
      </c>
      <c r="M167" s="8">
        <v>1.2</v>
      </c>
      <c r="N167" s="8">
        <v>0</v>
      </c>
      <c r="O167" s="8">
        <v>0</v>
      </c>
      <c r="P167" s="8">
        <v>0</v>
      </c>
      <c r="Q167" s="8">
        <v>28</v>
      </c>
      <c r="R167" s="8">
        <v>29.4</v>
      </c>
      <c r="U167" s="8">
        <v>12.5625</v>
      </c>
      <c r="V167" s="30"/>
      <c r="X167" s="11"/>
      <c r="Y167" s="11"/>
    </row>
    <row r="168" spans="1:25" ht="12.75" customHeight="1" x14ac:dyDescent="0.2">
      <c r="A168" s="30"/>
      <c r="B168" s="7" t="s">
        <v>35</v>
      </c>
      <c r="C168" s="8">
        <v>0.2</v>
      </c>
      <c r="D168" s="8">
        <v>6.8</v>
      </c>
      <c r="E168" s="8">
        <v>18.600000000000001</v>
      </c>
      <c r="F168" s="8">
        <v>18.399999999999999</v>
      </c>
      <c r="G168" s="8">
        <v>5</v>
      </c>
      <c r="H168" s="8">
        <v>0</v>
      </c>
      <c r="I168" s="8">
        <v>9.1999999999999993</v>
      </c>
      <c r="J168" s="8">
        <v>0</v>
      </c>
      <c r="K168" s="8">
        <v>0</v>
      </c>
      <c r="L168" s="8">
        <v>8.6</v>
      </c>
      <c r="M168" s="8">
        <v>9.6</v>
      </c>
      <c r="N168" s="8">
        <v>12.2</v>
      </c>
      <c r="O168" s="8">
        <v>41.2</v>
      </c>
      <c r="P168" s="8">
        <v>9.8000000000000007</v>
      </c>
      <c r="Q168" s="8">
        <v>0</v>
      </c>
      <c r="R168" s="8">
        <v>0</v>
      </c>
      <c r="U168" s="8">
        <v>7.1124999999999998</v>
      </c>
      <c r="V168" s="30"/>
      <c r="X168" s="11"/>
      <c r="Y168" s="11"/>
    </row>
    <row r="169" spans="1:25" ht="12.75" customHeight="1" x14ac:dyDescent="0.2">
      <c r="A169" s="30"/>
      <c r="B169" s="7" t="s">
        <v>34</v>
      </c>
      <c r="C169" s="8">
        <v>0</v>
      </c>
      <c r="D169" s="8">
        <v>8.6</v>
      </c>
      <c r="E169" s="8">
        <v>18.600000000000001</v>
      </c>
      <c r="F169" s="8">
        <v>10.199999999999999</v>
      </c>
      <c r="G169" s="8">
        <v>10.6</v>
      </c>
      <c r="H169" s="8">
        <v>23.2</v>
      </c>
      <c r="I169" s="8">
        <v>31.2</v>
      </c>
      <c r="J169" s="8">
        <v>0</v>
      </c>
      <c r="K169" s="8">
        <v>0</v>
      </c>
      <c r="L169" s="8">
        <v>0.4</v>
      </c>
      <c r="M169" s="8">
        <v>1.6</v>
      </c>
      <c r="N169" s="8">
        <v>9.3999999999999897</v>
      </c>
      <c r="O169" s="8">
        <v>31</v>
      </c>
      <c r="P169" s="8">
        <v>0</v>
      </c>
      <c r="Q169" s="8">
        <v>0</v>
      </c>
      <c r="R169" s="8">
        <v>0</v>
      </c>
      <c r="U169" s="8">
        <v>10.775</v>
      </c>
      <c r="V169" s="30"/>
      <c r="X169" s="11"/>
      <c r="Y169" s="11"/>
    </row>
    <row r="170" spans="1:25" ht="12.75" customHeight="1" x14ac:dyDescent="0.2">
      <c r="A170" s="30"/>
      <c r="B170" s="7" t="s">
        <v>33</v>
      </c>
      <c r="C170" s="8">
        <v>49.6</v>
      </c>
      <c r="D170" s="8">
        <v>80.199999999999903</v>
      </c>
      <c r="E170" s="8">
        <v>0</v>
      </c>
      <c r="F170" s="8">
        <v>89.399999999999906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1.6</v>
      </c>
      <c r="N170" s="8">
        <v>0</v>
      </c>
      <c r="O170" s="8">
        <v>13.4</v>
      </c>
      <c r="P170" s="8">
        <v>0</v>
      </c>
      <c r="Q170" s="8">
        <v>7</v>
      </c>
      <c r="R170" s="8">
        <v>0</v>
      </c>
      <c r="U170" s="8">
        <v>20.362499999999901</v>
      </c>
      <c r="V170" s="30"/>
      <c r="X170" s="11"/>
      <c r="Y170" s="11"/>
    </row>
    <row r="171" spans="1:25" ht="12.75" customHeight="1" x14ac:dyDescent="0.2">
      <c r="A171" s="29" t="s">
        <v>80</v>
      </c>
      <c r="B171" s="7" t="s">
        <v>32</v>
      </c>
      <c r="C171" s="8">
        <v>0</v>
      </c>
      <c r="D171" s="8">
        <v>0</v>
      </c>
      <c r="E171" s="8">
        <v>16</v>
      </c>
      <c r="F171" s="8">
        <v>0</v>
      </c>
      <c r="G171" s="8">
        <v>64.400000000000006</v>
      </c>
      <c r="H171" s="8">
        <v>41.6</v>
      </c>
      <c r="I171" s="8">
        <v>25.2</v>
      </c>
      <c r="J171" s="8">
        <v>55.8</v>
      </c>
      <c r="K171" s="8">
        <v>70.8</v>
      </c>
      <c r="L171" s="8">
        <v>17.2</v>
      </c>
      <c r="M171" s="8">
        <v>2</v>
      </c>
      <c r="N171" s="8">
        <v>0</v>
      </c>
      <c r="O171" s="8">
        <v>0</v>
      </c>
      <c r="P171" s="8">
        <v>0</v>
      </c>
      <c r="Q171" s="8">
        <v>58</v>
      </c>
      <c r="R171" s="8">
        <v>0</v>
      </c>
      <c r="U171" s="8">
        <v>7.7124999999999897</v>
      </c>
      <c r="V171" s="29">
        <f>AVERAGE(U171:U176)</f>
        <v>14.29791666666665</v>
      </c>
      <c r="X171" s="11"/>
      <c r="Y171" s="11"/>
    </row>
    <row r="172" spans="1:25" ht="12.75" customHeight="1" x14ac:dyDescent="0.2">
      <c r="A172" s="30"/>
      <c r="B172" s="7" t="s">
        <v>37</v>
      </c>
      <c r="C172" s="8">
        <v>2.4</v>
      </c>
      <c r="D172" s="8">
        <v>7</v>
      </c>
      <c r="E172" s="8">
        <v>31</v>
      </c>
      <c r="F172" s="8">
        <v>0.4</v>
      </c>
      <c r="G172" s="8">
        <v>13.4</v>
      </c>
      <c r="H172" s="8">
        <v>23</v>
      </c>
      <c r="I172" s="8">
        <v>20.2</v>
      </c>
      <c r="J172" s="8">
        <v>0</v>
      </c>
      <c r="K172" s="8">
        <v>0.2</v>
      </c>
      <c r="L172" s="8">
        <v>17.2</v>
      </c>
      <c r="M172" s="8">
        <v>16.399999999999999</v>
      </c>
      <c r="N172" s="8">
        <v>29.4</v>
      </c>
      <c r="O172" s="8">
        <v>0</v>
      </c>
      <c r="P172" s="8">
        <v>2.4</v>
      </c>
      <c r="Q172" s="8">
        <v>0</v>
      </c>
      <c r="R172" s="8">
        <v>3.2</v>
      </c>
      <c r="U172" s="8">
        <v>12.424999999999899</v>
      </c>
      <c r="V172" s="30"/>
      <c r="X172" s="11"/>
      <c r="Y172" s="11"/>
    </row>
    <row r="173" spans="1:25" ht="12.75" customHeight="1" x14ac:dyDescent="0.2">
      <c r="A173" s="30"/>
      <c r="B173" s="7" t="s">
        <v>36</v>
      </c>
      <c r="C173" s="8">
        <v>38.799999999999997</v>
      </c>
      <c r="D173" s="8">
        <v>71</v>
      </c>
      <c r="E173" s="8">
        <v>0</v>
      </c>
      <c r="F173" s="8">
        <v>66.2</v>
      </c>
      <c r="G173" s="8">
        <v>0</v>
      </c>
      <c r="H173" s="8">
        <v>3</v>
      </c>
      <c r="I173" s="8">
        <v>10.6</v>
      </c>
      <c r="J173" s="8">
        <v>0</v>
      </c>
      <c r="K173" s="8">
        <v>0</v>
      </c>
      <c r="L173" s="8">
        <v>0</v>
      </c>
      <c r="M173" s="8">
        <v>2.6</v>
      </c>
      <c r="N173" s="8">
        <v>0</v>
      </c>
      <c r="O173" s="8">
        <v>0</v>
      </c>
      <c r="P173" s="8">
        <v>0</v>
      </c>
      <c r="Q173" s="8">
        <v>23.2</v>
      </c>
      <c r="R173" s="8">
        <v>31.4</v>
      </c>
      <c r="U173" s="8">
        <v>6.3125</v>
      </c>
      <c r="V173" s="30"/>
      <c r="X173" s="11"/>
      <c r="Y173" s="11"/>
    </row>
    <row r="174" spans="1:25" ht="12.75" customHeight="1" x14ac:dyDescent="0.2">
      <c r="A174" s="30"/>
      <c r="B174" s="7" t="s">
        <v>35</v>
      </c>
      <c r="C174" s="8">
        <v>8.8000000000000007</v>
      </c>
      <c r="D174" s="8">
        <v>0</v>
      </c>
      <c r="E174" s="8">
        <v>67.599999999999994</v>
      </c>
      <c r="F174" s="8">
        <v>0</v>
      </c>
      <c r="G174" s="8">
        <v>15.4</v>
      </c>
      <c r="H174" s="8">
        <v>40.4</v>
      </c>
      <c r="I174" s="8">
        <v>35.200000000000003</v>
      </c>
      <c r="J174" s="8">
        <v>12.4</v>
      </c>
      <c r="K174" s="8">
        <v>0</v>
      </c>
      <c r="L174" s="8">
        <v>3.2</v>
      </c>
      <c r="M174" s="8">
        <v>16.8</v>
      </c>
      <c r="N174" s="8">
        <v>38</v>
      </c>
      <c r="O174" s="8">
        <v>0</v>
      </c>
      <c r="P174" s="8">
        <v>15</v>
      </c>
      <c r="Q174" s="8">
        <v>0</v>
      </c>
      <c r="R174" s="8">
        <v>12</v>
      </c>
      <c r="U174" s="8">
        <v>13.262499999999999</v>
      </c>
      <c r="V174" s="30"/>
      <c r="X174" s="11"/>
      <c r="Y174" s="11"/>
    </row>
    <row r="175" spans="1:25" ht="12.75" customHeight="1" x14ac:dyDescent="0.2">
      <c r="A175" s="30"/>
      <c r="B175" s="7" t="s">
        <v>34</v>
      </c>
      <c r="C175" s="8">
        <v>0</v>
      </c>
      <c r="D175" s="8">
        <v>0</v>
      </c>
      <c r="E175" s="8">
        <v>64.2</v>
      </c>
      <c r="F175" s="8">
        <v>0</v>
      </c>
      <c r="G175" s="8">
        <v>60.8</v>
      </c>
      <c r="H175" s="8">
        <v>76.2</v>
      </c>
      <c r="I175" s="8">
        <v>51.6</v>
      </c>
      <c r="J175" s="8">
        <v>54</v>
      </c>
      <c r="K175" s="8">
        <v>45.4</v>
      </c>
      <c r="L175" s="8">
        <v>12</v>
      </c>
      <c r="M175" s="8">
        <v>1.2</v>
      </c>
      <c r="N175" s="8">
        <v>1.2</v>
      </c>
      <c r="O175" s="8">
        <v>0</v>
      </c>
      <c r="P175" s="8">
        <v>0</v>
      </c>
      <c r="Q175" s="8">
        <v>56.6</v>
      </c>
      <c r="R175" s="8">
        <v>0</v>
      </c>
      <c r="U175" s="8">
        <v>30.625</v>
      </c>
      <c r="V175" s="30"/>
      <c r="X175" s="11"/>
      <c r="Y175" s="11"/>
    </row>
    <row r="176" spans="1:25" ht="12.75" customHeight="1" x14ac:dyDescent="0.2">
      <c r="A176" s="30"/>
      <c r="B176" s="7" t="s">
        <v>33</v>
      </c>
      <c r="C176" s="8">
        <v>17.600000000000001</v>
      </c>
      <c r="D176" s="8">
        <v>34.6</v>
      </c>
      <c r="E176" s="8">
        <v>0.4</v>
      </c>
      <c r="F176" s="8">
        <v>55.8</v>
      </c>
      <c r="G176" s="8">
        <v>7.4</v>
      </c>
      <c r="H176" s="8">
        <v>14.6</v>
      </c>
      <c r="I176" s="8">
        <v>10.4</v>
      </c>
      <c r="J176" s="8">
        <v>19.600000000000001</v>
      </c>
      <c r="K176" s="8">
        <v>25</v>
      </c>
      <c r="L176" s="8">
        <v>7.1999999999999904</v>
      </c>
      <c r="M176" s="8">
        <v>10.8</v>
      </c>
      <c r="N176" s="8">
        <v>0</v>
      </c>
      <c r="O176" s="8">
        <v>3.8</v>
      </c>
      <c r="P176" s="8">
        <v>0</v>
      </c>
      <c r="Q176" s="8">
        <v>52.4</v>
      </c>
      <c r="R176" s="8">
        <v>3</v>
      </c>
      <c r="U176" s="8">
        <v>15.45</v>
      </c>
      <c r="V176" s="30"/>
      <c r="X176" s="11"/>
      <c r="Y176" s="11"/>
    </row>
    <row r="177" spans="1:25" ht="12.75" customHeight="1" x14ac:dyDescent="0.2">
      <c r="A177" s="29" t="s">
        <v>81</v>
      </c>
      <c r="B177" s="7" t="s">
        <v>32</v>
      </c>
      <c r="C177" s="8">
        <v>0</v>
      </c>
      <c r="D177" s="8">
        <v>4.4000000000000004</v>
      </c>
      <c r="E177" s="8">
        <v>0</v>
      </c>
      <c r="F177" s="8">
        <v>7.4</v>
      </c>
      <c r="G177" s="8">
        <v>16.2</v>
      </c>
      <c r="H177" s="8">
        <v>24</v>
      </c>
      <c r="I177" s="8">
        <v>7.6</v>
      </c>
      <c r="J177" s="8">
        <v>12.2</v>
      </c>
      <c r="K177" s="8">
        <v>35</v>
      </c>
      <c r="L177" s="8">
        <v>26</v>
      </c>
      <c r="M177" s="8">
        <v>0</v>
      </c>
      <c r="N177" s="8">
        <v>0</v>
      </c>
      <c r="O177" s="8">
        <v>0</v>
      </c>
      <c r="P177" s="8">
        <v>0</v>
      </c>
      <c r="Q177" s="8">
        <v>24.2</v>
      </c>
      <c r="R177" s="8">
        <v>23.4</v>
      </c>
      <c r="U177" s="8">
        <v>13.374999999999901</v>
      </c>
      <c r="V177" s="29">
        <f>AVERAGE(U177:U182)</f>
        <v>12.516666666666632</v>
      </c>
      <c r="X177" s="11"/>
      <c r="Y177" s="11"/>
    </row>
    <row r="178" spans="1:25" ht="12.75" customHeight="1" x14ac:dyDescent="0.2">
      <c r="A178" s="30"/>
      <c r="B178" s="7" t="s">
        <v>37</v>
      </c>
      <c r="C178" s="8">
        <v>0</v>
      </c>
      <c r="D178" s="8">
        <v>7</v>
      </c>
      <c r="E178" s="8">
        <v>0</v>
      </c>
      <c r="F178" s="8">
        <v>14.8</v>
      </c>
      <c r="G178" s="8">
        <v>0</v>
      </c>
      <c r="H178" s="8">
        <v>18</v>
      </c>
      <c r="I178" s="8">
        <v>0.6</v>
      </c>
      <c r="J178" s="8">
        <v>0</v>
      </c>
      <c r="K178" s="8">
        <v>5.4</v>
      </c>
      <c r="L178" s="8">
        <v>14.399999999999901</v>
      </c>
      <c r="M178" s="8">
        <v>10.8</v>
      </c>
      <c r="N178" s="8">
        <v>30.2</v>
      </c>
      <c r="O178" s="8">
        <v>0</v>
      </c>
      <c r="P178" s="8">
        <v>5.6</v>
      </c>
      <c r="Q178" s="8">
        <v>0</v>
      </c>
      <c r="R178" s="8">
        <v>0</v>
      </c>
      <c r="U178" s="8">
        <v>7.0875000000000004</v>
      </c>
      <c r="V178" s="30"/>
      <c r="X178" s="11"/>
      <c r="Y178" s="11"/>
    </row>
    <row r="179" spans="1:25" ht="12.75" customHeight="1" x14ac:dyDescent="0.2">
      <c r="A179" s="30"/>
      <c r="B179" s="7" t="s">
        <v>36</v>
      </c>
      <c r="C179" s="8">
        <v>3.2</v>
      </c>
      <c r="D179" s="8">
        <v>30</v>
      </c>
      <c r="E179" s="8">
        <v>0</v>
      </c>
      <c r="F179" s="8">
        <v>36.200000000000003</v>
      </c>
      <c r="G179" s="8">
        <v>5</v>
      </c>
      <c r="H179" s="8">
        <v>35</v>
      </c>
      <c r="I179" s="8">
        <v>3</v>
      </c>
      <c r="J179" s="8">
        <v>0</v>
      </c>
      <c r="K179" s="8">
        <v>13.2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21.4</v>
      </c>
      <c r="R179" s="8">
        <v>43</v>
      </c>
      <c r="U179" s="8">
        <v>13.2875</v>
      </c>
      <c r="V179" s="30"/>
      <c r="X179" s="11"/>
      <c r="Y179" s="11"/>
    </row>
    <row r="180" spans="1:25" ht="12.75" customHeight="1" x14ac:dyDescent="0.2">
      <c r="A180" s="30"/>
      <c r="B180" s="7" t="s">
        <v>35</v>
      </c>
      <c r="C180" s="8">
        <v>0</v>
      </c>
      <c r="D180" s="8">
        <v>0</v>
      </c>
      <c r="E180" s="8">
        <v>40.799999999999997</v>
      </c>
      <c r="F180" s="8">
        <v>0</v>
      </c>
      <c r="G180" s="8">
        <v>20.6</v>
      </c>
      <c r="H180" s="8">
        <v>50</v>
      </c>
      <c r="I180" s="8">
        <v>25.2</v>
      </c>
      <c r="J180" s="8">
        <v>13.2</v>
      </c>
      <c r="K180" s="8">
        <v>2.8</v>
      </c>
      <c r="L180" s="8">
        <v>9</v>
      </c>
      <c r="M180" s="8">
        <v>7.6</v>
      </c>
      <c r="N180" s="8">
        <v>28.599999999999898</v>
      </c>
      <c r="O180" s="8">
        <v>0</v>
      </c>
      <c r="P180" s="8">
        <v>7.6</v>
      </c>
      <c r="Q180" s="8">
        <v>0</v>
      </c>
      <c r="R180" s="8">
        <v>5.2</v>
      </c>
      <c r="U180" s="8">
        <v>10.8</v>
      </c>
      <c r="V180" s="30"/>
      <c r="X180" s="11"/>
      <c r="Y180" s="11"/>
    </row>
    <row r="181" spans="1:25" ht="12.75" customHeight="1" x14ac:dyDescent="0.2">
      <c r="A181" s="30"/>
      <c r="B181" s="7" t="s">
        <v>34</v>
      </c>
      <c r="C181" s="8">
        <v>0</v>
      </c>
      <c r="D181" s="8">
        <v>0</v>
      </c>
      <c r="E181" s="8">
        <v>8</v>
      </c>
      <c r="F181" s="8">
        <v>0</v>
      </c>
      <c r="G181" s="8">
        <v>36.799999999999997</v>
      </c>
      <c r="H181" s="8">
        <v>84</v>
      </c>
      <c r="I181" s="8">
        <v>41.2</v>
      </c>
      <c r="J181" s="8">
        <v>19.600000000000001</v>
      </c>
      <c r="K181" s="8">
        <v>11</v>
      </c>
      <c r="L181" s="8">
        <v>15.4</v>
      </c>
      <c r="M181" s="8">
        <v>3.4</v>
      </c>
      <c r="N181" s="8">
        <v>35</v>
      </c>
      <c r="O181" s="8">
        <v>0</v>
      </c>
      <c r="P181" s="8">
        <v>8.1999999999999993</v>
      </c>
      <c r="Q181" s="8">
        <v>0</v>
      </c>
      <c r="R181" s="8">
        <v>10.8</v>
      </c>
      <c r="U181" s="8">
        <v>19.462499999999899</v>
      </c>
      <c r="V181" s="30"/>
      <c r="X181" s="11"/>
      <c r="Y181" s="11"/>
    </row>
    <row r="182" spans="1:25" ht="12.75" customHeight="1" x14ac:dyDescent="0.2">
      <c r="A182" s="30"/>
      <c r="B182" s="7" t="s">
        <v>33</v>
      </c>
      <c r="C182" s="8">
        <v>11.2</v>
      </c>
      <c r="D182" s="8">
        <v>18</v>
      </c>
      <c r="E182" s="8">
        <v>1.4</v>
      </c>
      <c r="F182" s="8">
        <v>49</v>
      </c>
      <c r="G182" s="8">
        <v>0</v>
      </c>
      <c r="H182" s="8">
        <v>4.8</v>
      </c>
      <c r="I182" s="8">
        <v>0</v>
      </c>
      <c r="J182" s="8">
        <v>2</v>
      </c>
      <c r="K182" s="8">
        <v>4.4000000000000004</v>
      </c>
      <c r="L182" s="8">
        <v>0</v>
      </c>
      <c r="M182" s="8">
        <v>3.5999999999999899</v>
      </c>
      <c r="N182" s="8">
        <v>0.2</v>
      </c>
      <c r="O182" s="8">
        <v>0</v>
      </c>
      <c r="P182" s="8">
        <v>0</v>
      </c>
      <c r="Q182" s="8">
        <v>7.6</v>
      </c>
      <c r="R182" s="8">
        <v>19.8</v>
      </c>
      <c r="U182" s="8">
        <v>11.0875</v>
      </c>
      <c r="V182" s="30"/>
      <c r="X182" s="11"/>
      <c r="Y182" s="11"/>
    </row>
    <row r="183" spans="1:25" ht="12.75" customHeight="1" x14ac:dyDescent="0.2">
      <c r="A183" s="29" t="s">
        <v>82</v>
      </c>
      <c r="B183" s="7" t="s">
        <v>32</v>
      </c>
      <c r="C183" s="8">
        <v>0.4</v>
      </c>
      <c r="D183" s="8">
        <v>6.6</v>
      </c>
      <c r="E183" s="8">
        <v>0</v>
      </c>
      <c r="F183" s="8">
        <v>0</v>
      </c>
      <c r="G183" s="8">
        <v>34.799999999999997</v>
      </c>
      <c r="H183" s="8">
        <v>47.199999999999903</v>
      </c>
      <c r="I183" s="8">
        <v>34</v>
      </c>
      <c r="J183" s="8">
        <v>46</v>
      </c>
      <c r="K183" s="8">
        <v>56</v>
      </c>
      <c r="L183" s="8">
        <v>24.2</v>
      </c>
      <c r="M183" s="8">
        <v>0</v>
      </c>
      <c r="N183" s="8">
        <v>28.599999999999898</v>
      </c>
      <c r="O183" s="8">
        <v>13</v>
      </c>
      <c r="P183" s="8">
        <v>13.6</v>
      </c>
      <c r="Q183" s="8">
        <v>36</v>
      </c>
      <c r="R183" s="8">
        <v>34.200000000000003</v>
      </c>
      <c r="U183" s="8">
        <v>12.762499999999999</v>
      </c>
      <c r="V183" s="29">
        <f>AVERAGE(U183:U188)</f>
        <v>15.985416666666666</v>
      </c>
      <c r="X183" s="11"/>
      <c r="Y183" s="11"/>
    </row>
    <row r="184" spans="1:25" ht="12.75" customHeight="1" x14ac:dyDescent="0.2">
      <c r="A184" s="30"/>
      <c r="B184" s="7" t="s">
        <v>37</v>
      </c>
      <c r="C184" s="8">
        <v>11.2</v>
      </c>
      <c r="D184" s="8">
        <v>18.799999999999901</v>
      </c>
      <c r="E184" s="8">
        <v>51</v>
      </c>
      <c r="F184" s="8">
        <v>7</v>
      </c>
      <c r="G184" s="8">
        <v>0</v>
      </c>
      <c r="H184" s="8">
        <v>10.199999999999999</v>
      </c>
      <c r="I184" s="8">
        <v>30.8</v>
      </c>
      <c r="J184" s="8">
        <v>12.2</v>
      </c>
      <c r="K184" s="8">
        <v>0</v>
      </c>
      <c r="L184" s="8">
        <v>23.4</v>
      </c>
      <c r="M184" s="8">
        <v>13.2</v>
      </c>
      <c r="N184" s="8">
        <v>38.4</v>
      </c>
      <c r="O184" s="8">
        <v>10.8</v>
      </c>
      <c r="P184" s="8">
        <v>1.7999999999999901</v>
      </c>
      <c r="Q184" s="8">
        <v>0.8</v>
      </c>
      <c r="R184" s="8">
        <v>21.6</v>
      </c>
      <c r="U184" s="8">
        <v>14.5375</v>
      </c>
      <c r="V184" s="30"/>
      <c r="X184" s="11"/>
      <c r="Y184" s="11"/>
    </row>
    <row r="185" spans="1:25" ht="12.75" customHeight="1" x14ac:dyDescent="0.2">
      <c r="A185" s="30"/>
      <c r="B185" s="7" t="s">
        <v>36</v>
      </c>
      <c r="C185" s="8">
        <v>29.8</v>
      </c>
      <c r="D185" s="8">
        <v>73.8</v>
      </c>
      <c r="E185" s="8">
        <v>0</v>
      </c>
      <c r="F185" s="8">
        <v>59.8</v>
      </c>
      <c r="G185" s="8">
        <v>0</v>
      </c>
      <c r="H185" s="8">
        <v>26.2</v>
      </c>
      <c r="I185" s="8">
        <v>13.4</v>
      </c>
      <c r="J185" s="8">
        <v>5.4</v>
      </c>
      <c r="K185" s="8">
        <v>3.2</v>
      </c>
      <c r="L185" s="8">
        <v>15.2</v>
      </c>
      <c r="M185" s="8">
        <v>0</v>
      </c>
      <c r="N185" s="8">
        <v>5</v>
      </c>
      <c r="O185" s="8">
        <v>4.8</v>
      </c>
      <c r="P185" s="8">
        <v>3.2</v>
      </c>
      <c r="Q185" s="8">
        <v>0</v>
      </c>
      <c r="R185" s="8">
        <v>34</v>
      </c>
      <c r="U185" s="8">
        <v>9.625</v>
      </c>
      <c r="V185" s="30"/>
      <c r="X185" s="11"/>
      <c r="Y185" s="11"/>
    </row>
    <row r="186" spans="1:25" ht="12.75" customHeight="1" x14ac:dyDescent="0.2">
      <c r="A186" s="30"/>
      <c r="B186" s="7" t="s">
        <v>35</v>
      </c>
      <c r="C186" s="8">
        <v>0</v>
      </c>
      <c r="D186" s="8">
        <v>0.4</v>
      </c>
      <c r="E186" s="8">
        <v>20.399999999999999</v>
      </c>
      <c r="F186" s="8">
        <v>0</v>
      </c>
      <c r="G186" s="8">
        <v>30</v>
      </c>
      <c r="H186" s="8">
        <v>62.4</v>
      </c>
      <c r="I186" s="8">
        <v>72.8</v>
      </c>
      <c r="J186" s="8">
        <v>58</v>
      </c>
      <c r="K186" s="8">
        <v>11</v>
      </c>
      <c r="L186" s="8">
        <v>20.399999999999999</v>
      </c>
      <c r="M186" s="8">
        <v>1.6</v>
      </c>
      <c r="N186" s="8">
        <v>22</v>
      </c>
      <c r="O186" s="8">
        <v>0</v>
      </c>
      <c r="P186" s="8">
        <v>0.2</v>
      </c>
      <c r="Q186" s="8">
        <v>31.4</v>
      </c>
      <c r="R186" s="8">
        <v>13.6</v>
      </c>
      <c r="U186" s="8">
        <v>20.95</v>
      </c>
      <c r="V186" s="30"/>
      <c r="X186" s="11"/>
      <c r="Y186" s="11"/>
    </row>
    <row r="187" spans="1:25" ht="12.75" customHeight="1" x14ac:dyDescent="0.2">
      <c r="A187" s="30"/>
      <c r="B187" s="7" t="s">
        <v>34</v>
      </c>
      <c r="C187" s="8">
        <v>3.5999999999999899</v>
      </c>
      <c r="D187" s="8">
        <v>10.199999999999999</v>
      </c>
      <c r="E187" s="8">
        <v>8.8000000000000007</v>
      </c>
      <c r="F187" s="8">
        <v>3.2</v>
      </c>
      <c r="G187" s="8">
        <v>21.8</v>
      </c>
      <c r="H187" s="8">
        <v>47.199999999999903</v>
      </c>
      <c r="I187" s="8">
        <v>62.4</v>
      </c>
      <c r="J187" s="8">
        <v>40.799999999999997</v>
      </c>
      <c r="K187" s="8">
        <v>0.6</v>
      </c>
      <c r="L187" s="8">
        <v>7.6</v>
      </c>
      <c r="M187" s="8">
        <v>20.399999999999999</v>
      </c>
      <c r="N187" s="8">
        <v>55.4</v>
      </c>
      <c r="O187" s="8">
        <v>8.6</v>
      </c>
      <c r="P187" s="8">
        <v>9.1999999999999993</v>
      </c>
      <c r="Q187" s="8">
        <v>0</v>
      </c>
      <c r="R187" s="8">
        <v>2</v>
      </c>
      <c r="U187" s="8">
        <v>21.5625</v>
      </c>
      <c r="V187" s="30"/>
      <c r="X187" s="11"/>
      <c r="Y187" s="11"/>
    </row>
    <row r="188" spans="1:25" ht="12.75" customHeight="1" x14ac:dyDescent="0.2">
      <c r="A188" s="30"/>
      <c r="B188" s="7" t="s">
        <v>33</v>
      </c>
      <c r="C188" s="8">
        <v>40.4</v>
      </c>
      <c r="D188" s="8">
        <v>55</v>
      </c>
      <c r="E188" s="8">
        <v>14.6</v>
      </c>
      <c r="F188" s="8">
        <v>67.8</v>
      </c>
      <c r="G188" s="8">
        <v>0</v>
      </c>
      <c r="H188" s="8">
        <v>12.6</v>
      </c>
      <c r="I188" s="8">
        <v>14.2</v>
      </c>
      <c r="J188" s="8">
        <v>0</v>
      </c>
      <c r="K188" s="8">
        <v>0</v>
      </c>
      <c r="L188" s="8">
        <v>0</v>
      </c>
      <c r="M188" s="8">
        <v>3</v>
      </c>
      <c r="N188" s="8">
        <v>2.4</v>
      </c>
      <c r="O188" s="8">
        <v>6.2</v>
      </c>
      <c r="P188" s="8">
        <v>0</v>
      </c>
      <c r="Q188" s="8">
        <v>12.8</v>
      </c>
      <c r="R188" s="8">
        <v>33.199999999999903</v>
      </c>
      <c r="U188" s="8">
        <v>16.475000000000001</v>
      </c>
      <c r="V188" s="30"/>
      <c r="X188" s="11"/>
      <c r="Y188" s="11"/>
    </row>
    <row r="189" spans="1:25" ht="12.75" customHeight="1" x14ac:dyDescent="0.2">
      <c r="A189" s="29" t="s">
        <v>83</v>
      </c>
      <c r="B189" s="7" t="s">
        <v>32</v>
      </c>
      <c r="C189" s="8">
        <v>17.8</v>
      </c>
      <c r="D189" s="8">
        <v>5</v>
      </c>
      <c r="E189" s="8">
        <v>0</v>
      </c>
      <c r="F189" s="8">
        <v>0</v>
      </c>
      <c r="G189" s="8">
        <v>43.4</v>
      </c>
      <c r="H189" s="8">
        <v>18.799999999999901</v>
      </c>
      <c r="I189" s="8">
        <v>0</v>
      </c>
      <c r="J189" s="8">
        <v>9.3999999999999897</v>
      </c>
      <c r="K189" s="8">
        <v>47.4</v>
      </c>
      <c r="L189" s="8">
        <v>41.8</v>
      </c>
      <c r="M189" s="8">
        <v>0</v>
      </c>
      <c r="N189" s="8">
        <v>47.599999999999902</v>
      </c>
      <c r="O189" s="8">
        <v>0</v>
      </c>
      <c r="P189" s="8">
        <v>28.799999999999901</v>
      </c>
      <c r="Q189" s="8">
        <v>6.6</v>
      </c>
      <c r="R189" s="8">
        <v>18.799999999999901</v>
      </c>
      <c r="U189" s="8">
        <v>17.862500000000001</v>
      </c>
      <c r="V189" s="29">
        <f>AVERAGE(U189:U194)</f>
        <v>16.466666666666633</v>
      </c>
      <c r="X189" s="11"/>
      <c r="Y189" s="11"/>
    </row>
    <row r="190" spans="1:25" ht="12.75" customHeight="1" x14ac:dyDescent="0.2">
      <c r="A190" s="30"/>
      <c r="B190" s="7" t="s">
        <v>37</v>
      </c>
      <c r="C190" s="8">
        <v>25.6</v>
      </c>
      <c r="D190" s="8">
        <v>21.4</v>
      </c>
      <c r="E190" s="8">
        <v>21.4</v>
      </c>
      <c r="F190" s="8">
        <v>5.6</v>
      </c>
      <c r="G190" s="8">
        <v>11</v>
      </c>
      <c r="H190" s="8">
        <v>9.6</v>
      </c>
      <c r="I190" s="8">
        <v>0.2</v>
      </c>
      <c r="J190" s="8">
        <v>0</v>
      </c>
      <c r="K190" s="8">
        <v>0.6</v>
      </c>
      <c r="L190" s="8">
        <v>28.799999999999901</v>
      </c>
      <c r="M190" s="8">
        <v>15.6</v>
      </c>
      <c r="N190" s="8">
        <v>40.799999999999997</v>
      </c>
      <c r="O190" s="8">
        <v>4.2</v>
      </c>
      <c r="P190" s="8">
        <v>22.4</v>
      </c>
      <c r="Q190" s="8">
        <v>0</v>
      </c>
      <c r="R190" s="8">
        <v>36.6</v>
      </c>
      <c r="U190" s="8">
        <v>13.074999999999999</v>
      </c>
      <c r="V190" s="30"/>
      <c r="X190" s="11"/>
      <c r="Y190" s="11"/>
    </row>
    <row r="191" spans="1:25" ht="12.75" customHeight="1" x14ac:dyDescent="0.2">
      <c r="A191" s="30"/>
      <c r="B191" s="7" t="s">
        <v>36</v>
      </c>
      <c r="C191" s="8">
        <v>26</v>
      </c>
      <c r="D191" s="8">
        <v>56</v>
      </c>
      <c r="E191" s="8">
        <v>0</v>
      </c>
      <c r="F191" s="8">
        <v>30.2</v>
      </c>
      <c r="G191" s="8">
        <v>0</v>
      </c>
      <c r="H191" s="8">
        <v>0</v>
      </c>
      <c r="I191" s="8">
        <v>7</v>
      </c>
      <c r="J191" s="8">
        <v>0</v>
      </c>
      <c r="K191" s="8">
        <v>6.2</v>
      </c>
      <c r="L191" s="8">
        <v>19.2</v>
      </c>
      <c r="M191" s="8">
        <v>10.8</v>
      </c>
      <c r="N191" s="8">
        <v>31.4</v>
      </c>
      <c r="O191" s="8">
        <v>0</v>
      </c>
      <c r="P191" s="8">
        <v>8.6</v>
      </c>
      <c r="Q191" s="8">
        <v>1.2</v>
      </c>
      <c r="R191" s="8">
        <v>58.8</v>
      </c>
      <c r="U191" s="8">
        <v>12.924999999999899</v>
      </c>
      <c r="V191" s="30"/>
      <c r="X191" s="11"/>
      <c r="Y191" s="11"/>
    </row>
    <row r="192" spans="1:25" ht="12.75" customHeight="1" x14ac:dyDescent="0.2">
      <c r="A192" s="30"/>
      <c r="B192" s="7" t="s">
        <v>35</v>
      </c>
      <c r="C192" s="8">
        <v>15.4</v>
      </c>
      <c r="D192" s="8">
        <v>1.6</v>
      </c>
      <c r="E192" s="8">
        <v>32.200000000000003</v>
      </c>
      <c r="F192" s="8">
        <v>0</v>
      </c>
      <c r="G192" s="8">
        <v>20.6</v>
      </c>
      <c r="H192" s="8">
        <v>27.799999999999901</v>
      </c>
      <c r="I192" s="8">
        <v>4</v>
      </c>
      <c r="J192" s="8">
        <v>6</v>
      </c>
      <c r="K192" s="8">
        <v>3.4</v>
      </c>
      <c r="L192" s="8">
        <v>36.4</v>
      </c>
      <c r="M192" s="8">
        <v>16.399999999999999</v>
      </c>
      <c r="N192" s="8">
        <v>48</v>
      </c>
      <c r="O192" s="8">
        <v>8.1999999999999993</v>
      </c>
      <c r="P192" s="8">
        <v>32.599999999999902</v>
      </c>
      <c r="Q192" s="8">
        <v>0</v>
      </c>
      <c r="R192" s="8">
        <v>35</v>
      </c>
      <c r="U192" s="8">
        <v>13.5625</v>
      </c>
      <c r="V192" s="30"/>
      <c r="X192" s="11"/>
      <c r="Y192" s="11"/>
    </row>
    <row r="193" spans="1:25" ht="12.75" customHeight="1" x14ac:dyDescent="0.2">
      <c r="A193" s="30"/>
      <c r="B193" s="7" t="s">
        <v>34</v>
      </c>
      <c r="C193" s="8">
        <v>12.8</v>
      </c>
      <c r="D193" s="8">
        <v>3.4</v>
      </c>
      <c r="E193" s="8">
        <v>8.6</v>
      </c>
      <c r="F193" s="8">
        <v>0</v>
      </c>
      <c r="G193" s="8">
        <v>39.200000000000003</v>
      </c>
      <c r="H193" s="8">
        <v>22.599999999999898</v>
      </c>
      <c r="I193" s="8">
        <v>6.6</v>
      </c>
      <c r="J193" s="8">
        <v>19.600000000000001</v>
      </c>
      <c r="K193" s="8">
        <v>23.4</v>
      </c>
      <c r="L193" s="8">
        <v>50.599999999999902</v>
      </c>
      <c r="M193" s="8">
        <v>0</v>
      </c>
      <c r="N193" s="8">
        <v>54</v>
      </c>
      <c r="O193" s="8">
        <v>0</v>
      </c>
      <c r="P193" s="8">
        <v>34.200000000000003</v>
      </c>
      <c r="Q193" s="8">
        <v>0</v>
      </c>
      <c r="R193" s="8">
        <v>25.2</v>
      </c>
      <c r="U193" s="8">
        <v>19.862499999999901</v>
      </c>
      <c r="V193" s="30"/>
      <c r="X193" s="11"/>
      <c r="Y193" s="11"/>
    </row>
    <row r="194" spans="1:25" ht="12.75" customHeight="1" x14ac:dyDescent="0.2">
      <c r="A194" s="30"/>
      <c r="B194" s="7" t="s">
        <v>33</v>
      </c>
      <c r="C194" s="8">
        <v>28.799999999999901</v>
      </c>
      <c r="D194" s="8">
        <v>26.6</v>
      </c>
      <c r="E194" s="8">
        <v>0</v>
      </c>
      <c r="F194" s="8">
        <v>31.4</v>
      </c>
      <c r="G194" s="8">
        <v>8.8000000000000007</v>
      </c>
      <c r="H194" s="8">
        <v>0</v>
      </c>
      <c r="I194" s="8">
        <v>18.2</v>
      </c>
      <c r="J194" s="8">
        <v>3.5999999999999899</v>
      </c>
      <c r="K194" s="8">
        <v>9.6</v>
      </c>
      <c r="L194" s="8">
        <v>52.4</v>
      </c>
      <c r="M194" s="8">
        <v>13.4</v>
      </c>
      <c r="N194" s="8">
        <v>62</v>
      </c>
      <c r="O194" s="8">
        <v>0.8</v>
      </c>
      <c r="P194" s="8">
        <v>36</v>
      </c>
      <c r="Q194" s="8">
        <v>0</v>
      </c>
      <c r="R194" s="8">
        <v>46</v>
      </c>
      <c r="U194" s="8">
        <v>21.512499999999999</v>
      </c>
      <c r="V194" s="30"/>
      <c r="X194" s="11"/>
      <c r="Y194" s="11"/>
    </row>
    <row r="195" spans="1:25" ht="12.75" customHeight="1" x14ac:dyDescent="0.2">
      <c r="A195" s="29" t="s">
        <v>84</v>
      </c>
      <c r="B195" s="7" t="s">
        <v>32</v>
      </c>
      <c r="C195" s="8">
        <v>0</v>
      </c>
      <c r="D195" s="8">
        <v>5.4</v>
      </c>
      <c r="E195" s="8">
        <v>9.6</v>
      </c>
      <c r="F195" s="8">
        <v>0</v>
      </c>
      <c r="G195" s="8">
        <v>59.4</v>
      </c>
      <c r="H195" s="8">
        <v>48.8</v>
      </c>
      <c r="I195" s="8">
        <v>0</v>
      </c>
      <c r="J195" s="8">
        <v>18.2</v>
      </c>
      <c r="K195" s="8">
        <v>77.8</v>
      </c>
      <c r="L195" s="8">
        <v>16.2</v>
      </c>
      <c r="M195" s="8">
        <v>0</v>
      </c>
      <c r="N195" s="8">
        <v>0</v>
      </c>
      <c r="O195" s="8">
        <v>0</v>
      </c>
      <c r="P195" s="8">
        <v>8.1999999999999993</v>
      </c>
      <c r="Q195" s="8">
        <v>47</v>
      </c>
      <c r="R195" s="8">
        <v>1.2</v>
      </c>
      <c r="U195" s="8">
        <v>6.3624999999999998</v>
      </c>
      <c r="V195" s="29">
        <f>AVERAGE(U195:U200)</f>
        <v>13.15625</v>
      </c>
      <c r="X195" s="11"/>
      <c r="Y195" s="11"/>
    </row>
    <row r="196" spans="1:25" ht="12.75" customHeight="1" x14ac:dyDescent="0.2">
      <c r="A196" s="30"/>
      <c r="B196" s="7" t="s">
        <v>37</v>
      </c>
      <c r="C196" s="8">
        <v>38.799999999999997</v>
      </c>
      <c r="D196" s="8">
        <v>36.4</v>
      </c>
      <c r="E196" s="8">
        <v>38.4</v>
      </c>
      <c r="F196" s="8">
        <v>22.599999999999898</v>
      </c>
      <c r="G196" s="8">
        <v>26.6</v>
      </c>
      <c r="H196" s="8">
        <v>44</v>
      </c>
      <c r="I196" s="8">
        <v>0</v>
      </c>
      <c r="J196" s="8">
        <v>0</v>
      </c>
      <c r="K196" s="8">
        <v>6.4</v>
      </c>
      <c r="L196" s="8">
        <v>19</v>
      </c>
      <c r="M196" s="8">
        <v>21.6</v>
      </c>
      <c r="N196" s="8">
        <v>50.199999999999903</v>
      </c>
      <c r="O196" s="8">
        <v>2.8</v>
      </c>
      <c r="P196" s="8">
        <v>2</v>
      </c>
      <c r="Q196" s="8">
        <v>0</v>
      </c>
      <c r="R196" s="8">
        <v>7.4</v>
      </c>
      <c r="U196" s="8">
        <v>16.274999999999999</v>
      </c>
      <c r="V196" s="30"/>
      <c r="X196" s="11"/>
      <c r="Y196" s="11"/>
    </row>
    <row r="197" spans="1:25" ht="12.75" customHeight="1" x14ac:dyDescent="0.2">
      <c r="A197" s="30"/>
      <c r="B197" s="7" t="s">
        <v>36</v>
      </c>
      <c r="C197" s="8">
        <v>12.6</v>
      </c>
      <c r="D197" s="8">
        <v>50.199999999999903</v>
      </c>
      <c r="E197" s="8">
        <v>6.6</v>
      </c>
      <c r="F197" s="8">
        <v>69.8</v>
      </c>
      <c r="G197" s="8">
        <v>5.2</v>
      </c>
      <c r="H197" s="8">
        <v>4.5999999999999996</v>
      </c>
      <c r="I197" s="8">
        <v>2.8</v>
      </c>
      <c r="J197" s="8">
        <v>0</v>
      </c>
      <c r="K197" s="8">
        <v>0</v>
      </c>
      <c r="L197" s="8">
        <v>0</v>
      </c>
      <c r="M197" s="8">
        <v>11</v>
      </c>
      <c r="N197" s="8">
        <v>0</v>
      </c>
      <c r="O197" s="8">
        <v>0</v>
      </c>
      <c r="P197" s="8">
        <v>0</v>
      </c>
      <c r="Q197" s="8">
        <v>12</v>
      </c>
      <c r="R197" s="8">
        <v>21</v>
      </c>
      <c r="U197" s="8">
        <v>6.4</v>
      </c>
      <c r="V197" s="30"/>
      <c r="X197" s="11"/>
      <c r="Y197" s="11"/>
    </row>
    <row r="198" spans="1:25" ht="12.75" customHeight="1" x14ac:dyDescent="0.2">
      <c r="A198" s="30"/>
      <c r="B198" s="7" t="s">
        <v>35</v>
      </c>
      <c r="C198" s="8">
        <v>8.1999999999999993</v>
      </c>
      <c r="D198" s="8">
        <v>0</v>
      </c>
      <c r="E198" s="8">
        <v>39.4</v>
      </c>
      <c r="F198" s="8">
        <v>0.6</v>
      </c>
      <c r="G198" s="8">
        <v>54.6</v>
      </c>
      <c r="H198" s="8">
        <v>28.599999999999898</v>
      </c>
      <c r="I198" s="8">
        <v>0</v>
      </c>
      <c r="J198" s="8">
        <v>32</v>
      </c>
      <c r="K198" s="8">
        <v>46.6</v>
      </c>
      <c r="L198" s="8">
        <v>32.799999999999997</v>
      </c>
      <c r="M198" s="8">
        <v>0</v>
      </c>
      <c r="N198" s="8">
        <v>0</v>
      </c>
      <c r="O198" s="8">
        <v>18.799999999999901</v>
      </c>
      <c r="P198" s="8">
        <v>17.2</v>
      </c>
      <c r="Q198" s="8">
        <v>27.2</v>
      </c>
      <c r="R198" s="8">
        <v>3.5999999999999899</v>
      </c>
      <c r="U198" s="8">
        <v>17.962499999999999</v>
      </c>
      <c r="V198" s="30"/>
      <c r="X198" s="11"/>
      <c r="Y198" s="11"/>
    </row>
    <row r="199" spans="1:25" ht="12.75" customHeight="1" x14ac:dyDescent="0.2">
      <c r="A199" s="30"/>
      <c r="B199" s="7" t="s">
        <v>34</v>
      </c>
      <c r="C199" s="8">
        <v>34</v>
      </c>
      <c r="D199" s="8">
        <v>12</v>
      </c>
      <c r="E199" s="8">
        <v>43</v>
      </c>
      <c r="F199" s="8">
        <v>2.6</v>
      </c>
      <c r="G199" s="8">
        <v>52.599999999999902</v>
      </c>
      <c r="H199" s="8">
        <v>51.4</v>
      </c>
      <c r="I199" s="8">
        <v>0</v>
      </c>
      <c r="J199" s="8">
        <v>10.8</v>
      </c>
      <c r="K199" s="8">
        <v>46.6</v>
      </c>
      <c r="L199" s="8">
        <v>4.5999999999999996</v>
      </c>
      <c r="M199" s="8">
        <v>1.2</v>
      </c>
      <c r="N199" s="8">
        <v>26.6</v>
      </c>
      <c r="O199" s="8">
        <v>0</v>
      </c>
      <c r="P199" s="8">
        <v>0</v>
      </c>
      <c r="Q199" s="8">
        <v>5.2</v>
      </c>
      <c r="R199" s="8">
        <v>0</v>
      </c>
      <c r="U199" s="8">
        <v>17.787500000000001</v>
      </c>
      <c r="V199" s="30"/>
      <c r="X199" s="11"/>
      <c r="Y199" s="11"/>
    </row>
    <row r="200" spans="1:25" ht="12.75" customHeight="1" x14ac:dyDescent="0.2">
      <c r="A200" s="30"/>
      <c r="B200" s="7" t="s">
        <v>33</v>
      </c>
      <c r="C200" s="8">
        <v>28.2</v>
      </c>
      <c r="D200" s="8">
        <v>17.2</v>
      </c>
      <c r="E200" s="8">
        <v>8.6</v>
      </c>
      <c r="F200" s="8">
        <v>25.4</v>
      </c>
      <c r="G200" s="8">
        <v>23.799999999999901</v>
      </c>
      <c r="H200" s="8">
        <v>32</v>
      </c>
      <c r="I200" s="8">
        <v>0</v>
      </c>
      <c r="J200" s="8">
        <v>0</v>
      </c>
      <c r="K200" s="8">
        <v>38</v>
      </c>
      <c r="L200" s="8">
        <v>13.2</v>
      </c>
      <c r="M200" s="8">
        <v>0</v>
      </c>
      <c r="N200" s="8">
        <v>23.799999999999901</v>
      </c>
      <c r="O200" s="8">
        <v>0</v>
      </c>
      <c r="P200" s="8">
        <v>9.8000000000000007</v>
      </c>
      <c r="Q200" s="8">
        <v>13</v>
      </c>
      <c r="R200" s="8">
        <v>13.6</v>
      </c>
      <c r="U200" s="8">
        <v>14.15</v>
      </c>
      <c r="V200" s="30"/>
      <c r="X200" s="11"/>
      <c r="Y200" s="11"/>
    </row>
    <row r="201" spans="1:25" ht="12.75" customHeight="1" x14ac:dyDescent="0.2">
      <c r="A201" s="29" t="s">
        <v>85</v>
      </c>
      <c r="B201" s="7" t="s">
        <v>32</v>
      </c>
      <c r="C201" s="8">
        <v>0</v>
      </c>
      <c r="D201" s="8">
        <v>0</v>
      </c>
      <c r="E201" s="8">
        <v>0</v>
      </c>
      <c r="F201" s="8">
        <v>0</v>
      </c>
      <c r="G201" s="8">
        <v>38.799999999999997</v>
      </c>
      <c r="H201" s="8">
        <v>36.799999999999997</v>
      </c>
      <c r="I201" s="8">
        <v>0</v>
      </c>
      <c r="J201" s="8">
        <v>27.799999999999901</v>
      </c>
      <c r="K201" s="8">
        <v>61</v>
      </c>
      <c r="L201" s="8">
        <v>0.4</v>
      </c>
      <c r="M201" s="8">
        <v>0</v>
      </c>
      <c r="N201" s="8">
        <v>2.4</v>
      </c>
      <c r="O201" s="8">
        <v>16.8</v>
      </c>
      <c r="P201" s="8">
        <v>2.4</v>
      </c>
      <c r="Q201" s="8">
        <v>41.4</v>
      </c>
      <c r="R201" s="8">
        <v>6</v>
      </c>
      <c r="U201" s="8">
        <v>8.0875000000000004</v>
      </c>
      <c r="V201" s="29">
        <f>AVERAGE(U201:U206)</f>
        <v>13.78125</v>
      </c>
      <c r="X201" s="11"/>
      <c r="Y201" s="11"/>
    </row>
    <row r="202" spans="1:25" ht="12.75" customHeight="1" x14ac:dyDescent="0.2">
      <c r="A202" s="30"/>
      <c r="B202" s="7" t="s">
        <v>37</v>
      </c>
      <c r="C202" s="8">
        <v>0.2</v>
      </c>
      <c r="D202" s="8">
        <v>14.2</v>
      </c>
      <c r="E202" s="8">
        <v>0</v>
      </c>
      <c r="F202" s="8">
        <v>16.2</v>
      </c>
      <c r="G202" s="8">
        <v>3.2</v>
      </c>
      <c r="H202" s="8">
        <v>32.4</v>
      </c>
      <c r="I202" s="8">
        <v>13.6</v>
      </c>
      <c r="J202" s="8">
        <v>0</v>
      </c>
      <c r="K202" s="8">
        <v>0</v>
      </c>
      <c r="L202" s="8">
        <v>0</v>
      </c>
      <c r="M202" s="8">
        <v>38</v>
      </c>
      <c r="N202" s="8">
        <v>38.199999999999903</v>
      </c>
      <c r="O202" s="8">
        <v>18</v>
      </c>
      <c r="P202" s="8">
        <v>0.6</v>
      </c>
      <c r="Q202" s="8">
        <v>0</v>
      </c>
      <c r="R202" s="8">
        <v>0</v>
      </c>
      <c r="U202" s="8">
        <v>9.2249999999999996</v>
      </c>
      <c r="V202" s="30"/>
      <c r="X202" s="11"/>
      <c r="Y202" s="11"/>
    </row>
    <row r="203" spans="1:25" ht="12.75" customHeight="1" x14ac:dyDescent="0.2">
      <c r="A203" s="30"/>
      <c r="B203" s="7" t="s">
        <v>36</v>
      </c>
      <c r="C203" s="8">
        <v>8.6</v>
      </c>
      <c r="D203" s="8">
        <v>27.799999999999901</v>
      </c>
      <c r="E203" s="8">
        <v>9.3999999999999897</v>
      </c>
      <c r="F203" s="8">
        <v>35.6</v>
      </c>
      <c r="G203" s="8">
        <v>0</v>
      </c>
      <c r="H203" s="8">
        <v>16.8</v>
      </c>
      <c r="I203" s="8">
        <v>13.2</v>
      </c>
      <c r="J203" s="8">
        <v>0</v>
      </c>
      <c r="K203" s="8">
        <v>0</v>
      </c>
      <c r="L203" s="8">
        <v>0</v>
      </c>
      <c r="M203" s="8">
        <v>21.8</v>
      </c>
      <c r="N203" s="8">
        <v>0</v>
      </c>
      <c r="O203" s="8">
        <v>5</v>
      </c>
      <c r="P203" s="8">
        <v>0</v>
      </c>
      <c r="Q203" s="8">
        <v>44.2</v>
      </c>
      <c r="R203" s="8">
        <v>26.6</v>
      </c>
      <c r="U203" s="8">
        <v>13.9</v>
      </c>
      <c r="V203" s="30"/>
      <c r="X203" s="11"/>
      <c r="Y203" s="11"/>
    </row>
    <row r="204" spans="1:25" ht="12.75" customHeight="1" x14ac:dyDescent="0.2">
      <c r="A204" s="30"/>
      <c r="B204" s="7" t="s">
        <v>35</v>
      </c>
      <c r="C204" s="8">
        <v>0</v>
      </c>
      <c r="D204" s="8">
        <v>0</v>
      </c>
      <c r="E204" s="8">
        <v>18.399999999999999</v>
      </c>
      <c r="F204" s="8">
        <v>7.1999999999999904</v>
      </c>
      <c r="G204" s="8">
        <v>15.4</v>
      </c>
      <c r="H204" s="8">
        <v>17.8</v>
      </c>
      <c r="I204" s="8">
        <v>22.4</v>
      </c>
      <c r="J204" s="8">
        <v>1.6</v>
      </c>
      <c r="K204" s="8">
        <v>0.8</v>
      </c>
      <c r="L204" s="8">
        <v>0</v>
      </c>
      <c r="M204" s="8">
        <v>24.2</v>
      </c>
      <c r="N204" s="8">
        <v>13.799999999999899</v>
      </c>
      <c r="O204" s="8">
        <v>16.599999999999898</v>
      </c>
      <c r="P204" s="8">
        <v>0</v>
      </c>
      <c r="Q204" s="8">
        <v>34.799999999999997</v>
      </c>
      <c r="R204" s="8">
        <v>12.2</v>
      </c>
      <c r="U204" s="8">
        <v>10.5625</v>
      </c>
      <c r="V204" s="30"/>
      <c r="X204" s="11"/>
      <c r="Y204" s="11"/>
    </row>
    <row r="205" spans="1:25" ht="12.75" customHeight="1" x14ac:dyDescent="0.2">
      <c r="A205" s="30"/>
      <c r="B205" s="7" t="s">
        <v>34</v>
      </c>
      <c r="C205" s="8">
        <v>0</v>
      </c>
      <c r="D205" s="8">
        <v>0</v>
      </c>
      <c r="E205" s="8">
        <v>0</v>
      </c>
      <c r="F205" s="8">
        <v>0</v>
      </c>
      <c r="G205" s="8">
        <v>21.4</v>
      </c>
      <c r="H205" s="8">
        <v>64</v>
      </c>
      <c r="I205" s="8">
        <v>51.2</v>
      </c>
      <c r="J205" s="8">
        <v>27.799999999999901</v>
      </c>
      <c r="K205" s="8">
        <v>0</v>
      </c>
      <c r="L205" s="8">
        <v>0</v>
      </c>
      <c r="M205" s="8">
        <v>27.2</v>
      </c>
      <c r="N205" s="8">
        <v>55.599999999999902</v>
      </c>
      <c r="O205" s="8">
        <v>0</v>
      </c>
      <c r="P205" s="8">
        <v>2.6</v>
      </c>
      <c r="Q205" s="8">
        <v>0</v>
      </c>
      <c r="R205" s="8">
        <v>0</v>
      </c>
      <c r="U205" s="8">
        <v>22.137499999999999</v>
      </c>
      <c r="V205" s="30"/>
      <c r="X205" s="11"/>
      <c r="Y205" s="11"/>
    </row>
    <row r="206" spans="1:25" ht="12.75" customHeight="1" x14ac:dyDescent="0.2">
      <c r="A206" s="30"/>
      <c r="B206" s="7" t="s">
        <v>33</v>
      </c>
      <c r="C206" s="8">
        <v>26.6</v>
      </c>
      <c r="D206" s="8">
        <v>61</v>
      </c>
      <c r="E206" s="8">
        <v>2.8</v>
      </c>
      <c r="F206" s="8">
        <v>42</v>
      </c>
      <c r="G206" s="8">
        <v>0</v>
      </c>
      <c r="H206" s="8">
        <v>0</v>
      </c>
      <c r="I206" s="8">
        <v>3</v>
      </c>
      <c r="J206" s="8">
        <v>0</v>
      </c>
      <c r="K206" s="8">
        <v>0</v>
      </c>
      <c r="L206" s="8">
        <v>0</v>
      </c>
      <c r="M206" s="8">
        <v>26.6</v>
      </c>
      <c r="N206" s="8">
        <v>9.3999999999999897</v>
      </c>
      <c r="O206" s="8">
        <v>0</v>
      </c>
      <c r="P206" s="8">
        <v>0</v>
      </c>
      <c r="Q206" s="8">
        <v>27</v>
      </c>
      <c r="R206" s="8">
        <v>45.8</v>
      </c>
      <c r="U206" s="8">
        <v>18.774999999999999</v>
      </c>
      <c r="V206" s="30"/>
      <c r="X206" s="11"/>
      <c r="Y206" s="11"/>
    </row>
    <row r="207" spans="1:25" ht="12.75" customHeight="1" x14ac:dyDescent="0.2">
      <c r="A207" s="29" t="s">
        <v>86</v>
      </c>
      <c r="B207" s="7" t="s">
        <v>32</v>
      </c>
      <c r="C207" s="8">
        <v>0</v>
      </c>
      <c r="D207" s="8">
        <v>3.4</v>
      </c>
      <c r="E207" s="8">
        <v>0</v>
      </c>
      <c r="F207" s="8">
        <v>23</v>
      </c>
      <c r="G207" s="8">
        <v>0</v>
      </c>
      <c r="H207" s="8">
        <v>2.6</v>
      </c>
      <c r="I207" s="8">
        <v>10.199999999999999</v>
      </c>
      <c r="J207" s="8">
        <v>0</v>
      </c>
      <c r="K207" s="8">
        <v>11.6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30.8</v>
      </c>
      <c r="R207" s="8">
        <v>29.8</v>
      </c>
      <c r="U207" s="8">
        <v>20.637499999999999</v>
      </c>
      <c r="V207" s="29">
        <f>AVERAGE(U207:U212)</f>
        <v>13.104166666666631</v>
      </c>
      <c r="X207" s="11"/>
      <c r="Y207" s="11"/>
    </row>
    <row r="208" spans="1:25" ht="12.75" customHeight="1" x14ac:dyDescent="0.2">
      <c r="A208" s="30"/>
      <c r="B208" s="7" t="s">
        <v>37</v>
      </c>
      <c r="C208" s="8">
        <v>24</v>
      </c>
      <c r="D208" s="8">
        <v>40.599999999999902</v>
      </c>
      <c r="E208" s="8">
        <v>0</v>
      </c>
      <c r="F208" s="8">
        <v>42.199999999999903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17.399999999999999</v>
      </c>
      <c r="N208" s="8">
        <v>17.2</v>
      </c>
      <c r="O208" s="8">
        <v>15.6</v>
      </c>
      <c r="P208" s="8">
        <v>0</v>
      </c>
      <c r="Q208" s="8">
        <v>0</v>
      </c>
      <c r="R208" s="8">
        <v>3.5999999999999899</v>
      </c>
      <c r="U208" s="8">
        <v>5.5249999999999897</v>
      </c>
      <c r="V208" s="30"/>
      <c r="X208" s="11"/>
      <c r="Y208" s="11"/>
    </row>
    <row r="209" spans="1:25" ht="12.75" customHeight="1" x14ac:dyDescent="0.2">
      <c r="A209" s="30"/>
      <c r="B209" s="7" t="s">
        <v>36</v>
      </c>
      <c r="C209" s="8">
        <v>34</v>
      </c>
      <c r="D209" s="8">
        <v>67.2</v>
      </c>
      <c r="E209" s="8">
        <v>2.4</v>
      </c>
      <c r="F209" s="8">
        <v>78</v>
      </c>
      <c r="G209" s="8">
        <v>0</v>
      </c>
      <c r="H209" s="8">
        <v>20.2</v>
      </c>
      <c r="I209" s="8">
        <v>15.4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20</v>
      </c>
      <c r="R209" s="8">
        <v>23.799999999999901</v>
      </c>
      <c r="U209" s="8">
        <v>7.8</v>
      </c>
      <c r="V209" s="30"/>
      <c r="X209" s="11"/>
      <c r="Y209" s="11"/>
    </row>
    <row r="210" spans="1:25" ht="12.75" customHeight="1" x14ac:dyDescent="0.2">
      <c r="A210" s="30"/>
      <c r="B210" s="7" t="s">
        <v>35</v>
      </c>
      <c r="C210" s="8">
        <v>3.5999999999999899</v>
      </c>
      <c r="D210" s="8">
        <v>5.4</v>
      </c>
      <c r="E210" s="8">
        <v>23.2</v>
      </c>
      <c r="F210" s="8">
        <v>20.6</v>
      </c>
      <c r="G210" s="8">
        <v>2.6</v>
      </c>
      <c r="H210" s="8">
        <v>43</v>
      </c>
      <c r="I210" s="8">
        <v>23.4</v>
      </c>
      <c r="J210" s="8">
        <v>0</v>
      </c>
      <c r="K210" s="8">
        <v>0</v>
      </c>
      <c r="L210" s="8">
        <v>0</v>
      </c>
      <c r="M210" s="8">
        <v>5.8</v>
      </c>
      <c r="N210" s="8">
        <v>0</v>
      </c>
      <c r="O210" s="8">
        <v>0</v>
      </c>
      <c r="P210" s="8">
        <v>0</v>
      </c>
      <c r="Q210" s="8">
        <v>17.600000000000001</v>
      </c>
      <c r="R210" s="8">
        <v>18.2</v>
      </c>
      <c r="U210" s="8">
        <v>10.4749999999999</v>
      </c>
      <c r="V210" s="30"/>
      <c r="X210" s="11"/>
      <c r="Y210" s="11"/>
    </row>
    <row r="211" spans="1:25" ht="12.75" customHeight="1" x14ac:dyDescent="0.2">
      <c r="A211" s="30"/>
      <c r="B211" s="7" t="s">
        <v>34</v>
      </c>
      <c r="C211" s="8">
        <v>0</v>
      </c>
      <c r="D211" s="8">
        <v>0</v>
      </c>
      <c r="E211" s="8">
        <v>24</v>
      </c>
      <c r="F211" s="8">
        <v>22.2</v>
      </c>
      <c r="G211" s="8">
        <v>0</v>
      </c>
      <c r="H211" s="8">
        <v>25.4</v>
      </c>
      <c r="I211" s="8">
        <v>25.2</v>
      </c>
      <c r="J211" s="8">
        <v>0</v>
      </c>
      <c r="K211" s="8">
        <v>0</v>
      </c>
      <c r="L211" s="8">
        <v>0.8</v>
      </c>
      <c r="M211" s="8">
        <v>30.4</v>
      </c>
      <c r="N211" s="8">
        <v>38.4</v>
      </c>
      <c r="O211" s="8">
        <v>20.2</v>
      </c>
      <c r="P211" s="8">
        <v>5.2</v>
      </c>
      <c r="Q211" s="8">
        <v>0</v>
      </c>
      <c r="R211" s="8">
        <v>19.600000000000001</v>
      </c>
      <c r="U211" s="8">
        <v>14.9625</v>
      </c>
      <c r="V211" s="30"/>
      <c r="X211" s="11"/>
      <c r="Y211" s="11"/>
    </row>
    <row r="212" spans="1:25" ht="12.75" customHeight="1" x14ac:dyDescent="0.2">
      <c r="A212" s="30"/>
      <c r="B212" s="7" t="s">
        <v>33</v>
      </c>
      <c r="C212" s="8">
        <v>38.6</v>
      </c>
      <c r="D212" s="8">
        <v>84.399999999999906</v>
      </c>
      <c r="E212" s="8">
        <v>0</v>
      </c>
      <c r="F212" s="8">
        <v>64.599999999999994</v>
      </c>
      <c r="G212" s="8">
        <v>0</v>
      </c>
      <c r="H212" s="8">
        <v>0.8</v>
      </c>
      <c r="I212" s="8">
        <v>3.4</v>
      </c>
      <c r="J212" s="8">
        <v>0</v>
      </c>
      <c r="K212" s="8">
        <v>0</v>
      </c>
      <c r="L212" s="8">
        <v>0</v>
      </c>
      <c r="M212" s="8">
        <v>0.8</v>
      </c>
      <c r="N212" s="8">
        <v>0</v>
      </c>
      <c r="O212" s="8">
        <v>1</v>
      </c>
      <c r="P212" s="8">
        <v>0</v>
      </c>
      <c r="Q212" s="8">
        <v>12</v>
      </c>
      <c r="R212" s="8">
        <v>24.2</v>
      </c>
      <c r="U212" s="8">
        <v>19.224999999999898</v>
      </c>
      <c r="V212" s="30"/>
      <c r="X212" s="11"/>
      <c r="Y212" s="11"/>
    </row>
    <row r="213" spans="1:25" ht="12.75" customHeight="1" x14ac:dyDescent="0.2">
      <c r="A213" s="29" t="s">
        <v>87</v>
      </c>
      <c r="B213" s="7" t="s">
        <v>32</v>
      </c>
      <c r="C213" s="8">
        <v>0</v>
      </c>
      <c r="D213" s="8">
        <v>15.8</v>
      </c>
      <c r="E213" s="8">
        <v>0</v>
      </c>
      <c r="F213" s="8">
        <v>48</v>
      </c>
      <c r="G213" s="8">
        <v>19.600000000000001</v>
      </c>
      <c r="H213" s="8">
        <v>0</v>
      </c>
      <c r="I213" s="8">
        <v>24.2</v>
      </c>
      <c r="J213" s="8">
        <v>30.2</v>
      </c>
      <c r="K213" s="8">
        <v>25.8</v>
      </c>
      <c r="L213" s="8">
        <v>7</v>
      </c>
      <c r="M213" s="8">
        <v>0</v>
      </c>
      <c r="N213" s="8">
        <v>12.2</v>
      </c>
      <c r="O213" s="8">
        <v>0</v>
      </c>
      <c r="P213" s="8">
        <v>0</v>
      </c>
      <c r="Q213" s="8">
        <v>26.2</v>
      </c>
      <c r="R213" s="8">
        <v>18</v>
      </c>
      <c r="U213" s="8">
        <v>19.8874999999999</v>
      </c>
      <c r="V213" s="29">
        <f>AVERAGE(U213:U218)</f>
        <v>12.60416666666665</v>
      </c>
      <c r="X213" s="11"/>
      <c r="Y213" s="11"/>
    </row>
    <row r="214" spans="1:25" ht="12.75" customHeight="1" x14ac:dyDescent="0.2">
      <c r="A214" s="30"/>
      <c r="B214" s="7" t="s">
        <v>37</v>
      </c>
      <c r="C214" s="8">
        <v>12.6</v>
      </c>
      <c r="D214" s="8">
        <v>22.4</v>
      </c>
      <c r="E214" s="8">
        <v>0</v>
      </c>
      <c r="F214" s="8">
        <v>54.2</v>
      </c>
      <c r="G214" s="8">
        <v>3.4</v>
      </c>
      <c r="H214" s="8">
        <v>0</v>
      </c>
      <c r="I214" s="8">
        <v>16</v>
      </c>
      <c r="J214" s="8">
        <v>2.2000000000000002</v>
      </c>
      <c r="K214" s="8">
        <v>0</v>
      </c>
      <c r="L214" s="8">
        <v>4.4000000000000004</v>
      </c>
      <c r="M214" s="8">
        <v>5.4</v>
      </c>
      <c r="N214" s="8">
        <v>29.4</v>
      </c>
      <c r="O214" s="8">
        <v>0</v>
      </c>
      <c r="P214" s="8">
        <v>8.4</v>
      </c>
      <c r="Q214" s="8">
        <v>0</v>
      </c>
      <c r="R214" s="8">
        <v>0</v>
      </c>
      <c r="U214" s="8">
        <v>8.8125</v>
      </c>
      <c r="V214" s="30"/>
      <c r="X214" s="11"/>
      <c r="Y214" s="11"/>
    </row>
    <row r="215" spans="1:25" ht="12.75" customHeight="1" x14ac:dyDescent="0.2">
      <c r="A215" s="30"/>
      <c r="B215" s="7" t="s">
        <v>36</v>
      </c>
      <c r="C215" s="8">
        <v>11.399999999999901</v>
      </c>
      <c r="D215" s="8">
        <v>18</v>
      </c>
      <c r="E215" s="8">
        <v>0</v>
      </c>
      <c r="F215" s="8">
        <v>51</v>
      </c>
      <c r="G215" s="8">
        <v>0</v>
      </c>
      <c r="H215" s="8">
        <v>0</v>
      </c>
      <c r="I215" s="8">
        <v>10.8</v>
      </c>
      <c r="J215" s="8">
        <v>6.4</v>
      </c>
      <c r="K215" s="8">
        <v>0</v>
      </c>
      <c r="L215" s="8">
        <v>0</v>
      </c>
      <c r="M215" s="8">
        <v>0.2</v>
      </c>
      <c r="N215" s="8">
        <v>9.8000000000000007</v>
      </c>
      <c r="O215" s="8">
        <v>0</v>
      </c>
      <c r="P215" s="8">
        <v>0</v>
      </c>
      <c r="Q215" s="8">
        <v>7.4</v>
      </c>
      <c r="R215" s="8">
        <v>20.8</v>
      </c>
      <c r="U215" s="8">
        <v>8.5500000000000007</v>
      </c>
      <c r="V215" s="30"/>
      <c r="X215" s="11"/>
      <c r="Y215" s="11"/>
    </row>
    <row r="216" spans="1:25" ht="12.75" customHeight="1" x14ac:dyDescent="0.2">
      <c r="A216" s="30"/>
      <c r="B216" s="7" t="s">
        <v>35</v>
      </c>
      <c r="C216" s="8">
        <v>3.4</v>
      </c>
      <c r="D216" s="8">
        <v>2.6</v>
      </c>
      <c r="E216" s="8">
        <v>5.4</v>
      </c>
      <c r="F216" s="8">
        <v>25</v>
      </c>
      <c r="G216" s="8">
        <v>10.6</v>
      </c>
      <c r="H216" s="8">
        <v>2.4</v>
      </c>
      <c r="I216" s="8">
        <v>22.799999999999901</v>
      </c>
      <c r="J216" s="8">
        <v>5.8</v>
      </c>
      <c r="K216" s="8">
        <v>0</v>
      </c>
      <c r="L216" s="8">
        <v>12.8</v>
      </c>
      <c r="M216" s="8">
        <v>2</v>
      </c>
      <c r="N216" s="8">
        <v>43.2</v>
      </c>
      <c r="O216" s="8">
        <v>0</v>
      </c>
      <c r="P216" s="8">
        <v>17.399999999999999</v>
      </c>
      <c r="Q216" s="8">
        <v>0</v>
      </c>
      <c r="R216" s="8">
        <v>0</v>
      </c>
      <c r="U216" s="8">
        <v>7.7750000000000004</v>
      </c>
      <c r="V216" s="30"/>
      <c r="X216" s="11"/>
      <c r="Y216" s="11"/>
    </row>
    <row r="217" spans="1:25" ht="12.75" customHeight="1" x14ac:dyDescent="0.2">
      <c r="A217" s="30"/>
      <c r="B217" s="7" t="s">
        <v>34</v>
      </c>
      <c r="C217" s="8">
        <v>0</v>
      </c>
      <c r="D217" s="8">
        <v>0</v>
      </c>
      <c r="E217" s="8">
        <v>5.2</v>
      </c>
      <c r="F217" s="8">
        <v>21.6</v>
      </c>
      <c r="G217" s="8">
        <v>28</v>
      </c>
      <c r="H217" s="8">
        <v>17.8</v>
      </c>
      <c r="I217" s="8">
        <v>48.2</v>
      </c>
      <c r="J217" s="8">
        <v>31.8</v>
      </c>
      <c r="K217" s="8">
        <v>0</v>
      </c>
      <c r="L217" s="8">
        <v>8.4</v>
      </c>
      <c r="M217" s="8">
        <v>13</v>
      </c>
      <c r="N217" s="8">
        <v>62</v>
      </c>
      <c r="O217" s="8">
        <v>0</v>
      </c>
      <c r="P217" s="8">
        <v>15.4</v>
      </c>
      <c r="Q217" s="8">
        <v>0</v>
      </c>
      <c r="R217" s="8">
        <v>0</v>
      </c>
      <c r="U217" s="8">
        <v>19.612500000000001</v>
      </c>
      <c r="V217" s="30"/>
      <c r="X217" s="11"/>
      <c r="Y217" s="11"/>
    </row>
    <row r="218" spans="1:25" ht="12.75" customHeight="1" x14ac:dyDescent="0.2">
      <c r="A218" s="30"/>
      <c r="B218" s="7" t="s">
        <v>33</v>
      </c>
      <c r="C218" s="8">
        <v>11.2</v>
      </c>
      <c r="D218" s="8">
        <v>19.399999999999999</v>
      </c>
      <c r="E218" s="8">
        <v>0</v>
      </c>
      <c r="F218" s="8">
        <v>48.8</v>
      </c>
      <c r="G218" s="8">
        <v>4</v>
      </c>
      <c r="H218" s="8">
        <v>0</v>
      </c>
      <c r="I218" s="8">
        <v>14.2</v>
      </c>
      <c r="J218" s="8">
        <v>6</v>
      </c>
      <c r="K218" s="8">
        <v>1.7999999999999901</v>
      </c>
      <c r="L218" s="8">
        <v>0</v>
      </c>
      <c r="M218" s="8">
        <v>1.6</v>
      </c>
      <c r="N218" s="8">
        <v>20.8</v>
      </c>
      <c r="O218" s="8">
        <v>0</v>
      </c>
      <c r="P218" s="8">
        <v>4.2</v>
      </c>
      <c r="Q218" s="8">
        <v>0</v>
      </c>
      <c r="R218" s="8">
        <v>4</v>
      </c>
      <c r="U218" s="8">
        <v>10.987500000000001</v>
      </c>
      <c r="V218" s="30"/>
      <c r="X218" s="11"/>
      <c r="Y218" s="11"/>
    </row>
    <row r="219" spans="1:25" ht="12.75" customHeight="1" x14ac:dyDescent="0.2">
      <c r="A219" s="29" t="s">
        <v>88</v>
      </c>
      <c r="B219" s="7" t="s">
        <v>32</v>
      </c>
      <c r="C219" s="8">
        <v>0</v>
      </c>
      <c r="D219" s="8">
        <v>0</v>
      </c>
      <c r="E219" s="8">
        <v>0</v>
      </c>
      <c r="F219" s="8">
        <v>6.6</v>
      </c>
      <c r="G219" s="8">
        <v>13.6</v>
      </c>
      <c r="H219" s="8">
        <v>31.4</v>
      </c>
      <c r="I219" s="8">
        <v>9.1999999999999993</v>
      </c>
      <c r="J219" s="8">
        <v>5</v>
      </c>
      <c r="K219" s="8">
        <v>17.399999999999999</v>
      </c>
      <c r="L219" s="8">
        <v>9.3999999999999897</v>
      </c>
      <c r="M219" s="8">
        <v>5.6</v>
      </c>
      <c r="N219" s="8">
        <v>22</v>
      </c>
      <c r="O219" s="8">
        <v>0</v>
      </c>
      <c r="P219" s="8">
        <v>0</v>
      </c>
      <c r="Q219" s="8">
        <v>3.8</v>
      </c>
      <c r="R219" s="8">
        <v>12.6</v>
      </c>
      <c r="U219" s="8">
        <v>17.762499999999999</v>
      </c>
      <c r="V219" s="29">
        <f>AVERAGE(U219:U224)</f>
        <v>13.785416666666665</v>
      </c>
      <c r="X219" s="11"/>
      <c r="Y219" s="11"/>
    </row>
    <row r="220" spans="1:25" ht="12.75" customHeight="1" x14ac:dyDescent="0.2">
      <c r="A220" s="30"/>
      <c r="B220" s="7" t="s">
        <v>37</v>
      </c>
      <c r="C220" s="8">
        <v>4.2</v>
      </c>
      <c r="D220" s="8">
        <v>17.399999999999999</v>
      </c>
      <c r="E220" s="8">
        <v>0</v>
      </c>
      <c r="F220" s="8">
        <v>39.4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12.2</v>
      </c>
      <c r="N220" s="8">
        <v>28.799999999999901</v>
      </c>
      <c r="O220" s="8">
        <v>0</v>
      </c>
      <c r="P220" s="8">
        <v>2</v>
      </c>
      <c r="Q220" s="8">
        <v>0</v>
      </c>
      <c r="R220" s="8">
        <v>0</v>
      </c>
      <c r="U220" s="8">
        <v>6.1624999999999996</v>
      </c>
      <c r="V220" s="30"/>
      <c r="X220" s="11"/>
      <c r="Y220" s="11"/>
    </row>
    <row r="221" spans="1:25" ht="12.75" customHeight="1" x14ac:dyDescent="0.2">
      <c r="A221" s="30"/>
      <c r="B221" s="7" t="s">
        <v>36</v>
      </c>
      <c r="C221" s="8">
        <v>10</v>
      </c>
      <c r="D221" s="8">
        <v>26.6</v>
      </c>
      <c r="E221" s="8">
        <v>0</v>
      </c>
      <c r="F221" s="8">
        <v>68.8</v>
      </c>
      <c r="G221" s="8">
        <v>0.2</v>
      </c>
      <c r="H221" s="8">
        <v>16.2</v>
      </c>
      <c r="I221" s="8">
        <v>11.6</v>
      </c>
      <c r="J221" s="8">
        <v>0</v>
      </c>
      <c r="K221" s="8">
        <v>0</v>
      </c>
      <c r="L221" s="8">
        <v>0</v>
      </c>
      <c r="M221" s="8">
        <v>5.2</v>
      </c>
      <c r="N221" s="8">
        <v>2</v>
      </c>
      <c r="O221" s="8">
        <v>0</v>
      </c>
      <c r="P221" s="8">
        <v>0</v>
      </c>
      <c r="Q221" s="8">
        <v>0</v>
      </c>
      <c r="R221" s="8">
        <v>23.599999999999898</v>
      </c>
      <c r="U221" s="8">
        <v>7.5249999999999897</v>
      </c>
      <c r="V221" s="30"/>
      <c r="X221" s="11"/>
      <c r="Y221" s="11"/>
    </row>
    <row r="222" spans="1:25" ht="12.75" customHeight="1" x14ac:dyDescent="0.2">
      <c r="A222" s="30"/>
      <c r="B222" s="7" t="s">
        <v>35</v>
      </c>
      <c r="C222" s="8">
        <v>0</v>
      </c>
      <c r="D222" s="8">
        <v>0</v>
      </c>
      <c r="E222" s="8">
        <v>7.4</v>
      </c>
      <c r="F222" s="8">
        <v>2.4</v>
      </c>
      <c r="G222" s="8">
        <v>24.4</v>
      </c>
      <c r="H222" s="8">
        <v>37</v>
      </c>
      <c r="I222" s="8">
        <v>45.4</v>
      </c>
      <c r="J222" s="8">
        <v>33.4</v>
      </c>
      <c r="K222" s="8">
        <v>22</v>
      </c>
      <c r="L222" s="8">
        <v>0</v>
      </c>
      <c r="M222" s="8">
        <v>0</v>
      </c>
      <c r="N222" s="8">
        <v>6.8</v>
      </c>
      <c r="O222" s="8">
        <v>0</v>
      </c>
      <c r="P222" s="8">
        <v>0</v>
      </c>
      <c r="Q222" s="8">
        <v>25.4</v>
      </c>
      <c r="R222" s="8">
        <v>6.2</v>
      </c>
      <c r="U222" s="8">
        <v>15.9375</v>
      </c>
      <c r="V222" s="30"/>
      <c r="X222" s="11"/>
      <c r="Y222" s="11"/>
    </row>
    <row r="223" spans="1:25" ht="12.75" customHeight="1" x14ac:dyDescent="0.2">
      <c r="A223" s="30"/>
      <c r="B223" s="7" t="s">
        <v>34</v>
      </c>
      <c r="C223" s="8">
        <v>0</v>
      </c>
      <c r="D223" s="8">
        <v>0</v>
      </c>
      <c r="E223" s="8">
        <v>29</v>
      </c>
      <c r="F223" s="8">
        <v>0.8</v>
      </c>
      <c r="G223" s="8">
        <v>29</v>
      </c>
      <c r="H223" s="8">
        <v>64</v>
      </c>
      <c r="I223" s="8">
        <v>36</v>
      </c>
      <c r="J223" s="8">
        <v>4</v>
      </c>
      <c r="K223" s="8">
        <v>10</v>
      </c>
      <c r="L223" s="8">
        <v>17</v>
      </c>
      <c r="M223" s="8">
        <v>0</v>
      </c>
      <c r="N223" s="8">
        <v>24</v>
      </c>
      <c r="O223" s="8">
        <v>0</v>
      </c>
      <c r="P223" s="8">
        <v>5.2</v>
      </c>
      <c r="Q223" s="8">
        <v>0</v>
      </c>
      <c r="R223" s="8">
        <v>0</v>
      </c>
      <c r="U223" s="8">
        <v>17.137499999999999</v>
      </c>
      <c r="V223" s="30"/>
      <c r="X223" s="11"/>
      <c r="Y223" s="11"/>
    </row>
    <row r="224" spans="1:25" ht="12.75" customHeight="1" x14ac:dyDescent="0.2">
      <c r="A224" s="30"/>
      <c r="B224" s="7" t="s">
        <v>33</v>
      </c>
      <c r="C224" s="8">
        <v>28</v>
      </c>
      <c r="D224" s="8">
        <v>65.8</v>
      </c>
      <c r="E224" s="8">
        <v>0</v>
      </c>
      <c r="F224" s="8">
        <v>93.2</v>
      </c>
      <c r="G224" s="8">
        <v>0</v>
      </c>
      <c r="H224" s="8">
        <v>9.1999999999999993</v>
      </c>
      <c r="I224" s="8">
        <v>0</v>
      </c>
      <c r="J224" s="8">
        <v>0</v>
      </c>
      <c r="K224" s="8">
        <v>7.1999999999999904</v>
      </c>
      <c r="L224" s="8">
        <v>0</v>
      </c>
      <c r="M224" s="8">
        <v>0</v>
      </c>
      <c r="N224" s="8">
        <v>4.8</v>
      </c>
      <c r="O224" s="8">
        <v>0</v>
      </c>
      <c r="P224" s="8">
        <v>0</v>
      </c>
      <c r="Q224" s="8">
        <v>5.6</v>
      </c>
      <c r="R224" s="8">
        <v>18.2</v>
      </c>
      <c r="U224" s="8">
        <v>18.1875</v>
      </c>
      <c r="V224" s="30"/>
      <c r="X224" s="11"/>
      <c r="Y224" s="11"/>
    </row>
    <row r="225" spans="1:25" ht="12.75" customHeight="1" x14ac:dyDescent="0.2">
      <c r="A225" s="29" t="s">
        <v>89</v>
      </c>
      <c r="B225" s="7" t="s">
        <v>32</v>
      </c>
      <c r="C225" s="8">
        <v>0</v>
      </c>
      <c r="D225" s="8">
        <v>2.8</v>
      </c>
      <c r="E225" s="8">
        <v>0</v>
      </c>
      <c r="F225" s="8">
        <v>28.4</v>
      </c>
      <c r="G225" s="8">
        <v>56.4</v>
      </c>
      <c r="H225" s="8">
        <v>58</v>
      </c>
      <c r="I225" s="8">
        <v>15</v>
      </c>
      <c r="J225" s="8">
        <v>31.2</v>
      </c>
      <c r="K225" s="8">
        <v>60</v>
      </c>
      <c r="L225" s="8">
        <v>8</v>
      </c>
      <c r="M225" s="8">
        <v>0</v>
      </c>
      <c r="N225" s="8">
        <v>0</v>
      </c>
      <c r="O225" s="8">
        <v>0</v>
      </c>
      <c r="P225" s="8">
        <v>5</v>
      </c>
      <c r="Q225" s="8">
        <v>42.4</v>
      </c>
      <c r="R225" s="8">
        <v>0</v>
      </c>
      <c r="U225" s="8">
        <v>6.5</v>
      </c>
      <c r="V225" s="29">
        <f>AVERAGE(U225:U230)</f>
        <v>12.493749999999999</v>
      </c>
      <c r="X225" s="11"/>
      <c r="Y225" s="11"/>
    </row>
    <row r="226" spans="1:25" ht="12.75" customHeight="1" x14ac:dyDescent="0.2">
      <c r="A226" s="30"/>
      <c r="B226" s="7" t="s">
        <v>37</v>
      </c>
      <c r="C226" s="8">
        <v>0</v>
      </c>
      <c r="D226" s="8">
        <v>4.5999999999999996</v>
      </c>
      <c r="E226" s="8">
        <v>0</v>
      </c>
      <c r="F226" s="8">
        <v>5</v>
      </c>
      <c r="G226" s="8">
        <v>15.8</v>
      </c>
      <c r="H226" s="8">
        <v>26.6</v>
      </c>
      <c r="I226" s="8">
        <v>24.8</v>
      </c>
      <c r="J226" s="8">
        <v>0</v>
      </c>
      <c r="K226" s="8">
        <v>0</v>
      </c>
      <c r="L226" s="8">
        <v>0</v>
      </c>
      <c r="M226" s="8">
        <v>36</v>
      </c>
      <c r="N226" s="8">
        <v>32.799999999999997</v>
      </c>
      <c r="O226" s="8">
        <v>34.799999999999997</v>
      </c>
      <c r="P226" s="8">
        <v>0.6</v>
      </c>
      <c r="Q226" s="8">
        <v>0</v>
      </c>
      <c r="R226" s="8">
        <v>0</v>
      </c>
      <c r="U226" s="8">
        <v>10.85</v>
      </c>
      <c r="V226" s="30"/>
      <c r="X226" s="11"/>
      <c r="Y226" s="11"/>
    </row>
    <row r="227" spans="1:25" ht="12.75" customHeight="1" x14ac:dyDescent="0.2">
      <c r="A227" s="30"/>
      <c r="B227" s="7" t="s">
        <v>36</v>
      </c>
      <c r="C227" s="8">
        <v>14.6</v>
      </c>
      <c r="D227" s="8">
        <v>51</v>
      </c>
      <c r="E227" s="8">
        <v>0</v>
      </c>
      <c r="F227" s="8">
        <v>79.2</v>
      </c>
      <c r="G227" s="8">
        <v>0</v>
      </c>
      <c r="H227" s="8">
        <v>0</v>
      </c>
      <c r="I227" s="8">
        <v>5.6</v>
      </c>
      <c r="J227" s="8">
        <v>0</v>
      </c>
      <c r="K227" s="8">
        <v>0</v>
      </c>
      <c r="L227" s="8">
        <v>0</v>
      </c>
      <c r="M227" s="8">
        <v>17.2</v>
      </c>
      <c r="N227" s="8">
        <v>4.8</v>
      </c>
      <c r="O227" s="8">
        <v>9.1999999999999993</v>
      </c>
      <c r="P227" s="8">
        <v>0</v>
      </c>
      <c r="Q227" s="8">
        <v>0</v>
      </c>
      <c r="R227" s="8">
        <v>28.4</v>
      </c>
      <c r="U227" s="8">
        <v>6.7624999999999904</v>
      </c>
      <c r="V227" s="30"/>
      <c r="X227" s="11"/>
      <c r="Y227" s="11"/>
    </row>
    <row r="228" spans="1:25" ht="12.75" customHeight="1" x14ac:dyDescent="0.2">
      <c r="A228" s="30"/>
      <c r="B228" s="7" t="s">
        <v>35</v>
      </c>
      <c r="C228" s="8">
        <v>5.8</v>
      </c>
      <c r="D228" s="8">
        <v>0</v>
      </c>
      <c r="E228" s="8">
        <v>23.4</v>
      </c>
      <c r="F228" s="8">
        <v>0</v>
      </c>
      <c r="G228" s="8">
        <v>27.599999999999898</v>
      </c>
      <c r="H228" s="8">
        <v>58.4</v>
      </c>
      <c r="I228" s="8">
        <v>49.4</v>
      </c>
      <c r="J228" s="8">
        <v>20.399999999999999</v>
      </c>
      <c r="K228" s="8">
        <v>0</v>
      </c>
      <c r="L228" s="8">
        <v>3.8</v>
      </c>
      <c r="M228" s="8">
        <v>13.6</v>
      </c>
      <c r="N228" s="8">
        <v>4.4000000000000004</v>
      </c>
      <c r="O228" s="8">
        <v>7</v>
      </c>
      <c r="P228" s="8">
        <v>0</v>
      </c>
      <c r="Q228" s="8">
        <v>20</v>
      </c>
      <c r="R228" s="8">
        <v>0</v>
      </c>
      <c r="U228" s="8">
        <v>15.05</v>
      </c>
      <c r="V228" s="30"/>
      <c r="X228" s="11"/>
      <c r="Y228" s="11"/>
    </row>
    <row r="229" spans="1:25" ht="12.75" customHeight="1" x14ac:dyDescent="0.2">
      <c r="A229" s="30"/>
      <c r="B229" s="7" t="s">
        <v>34</v>
      </c>
      <c r="C229" s="8">
        <v>0</v>
      </c>
      <c r="D229" s="8">
        <v>0</v>
      </c>
      <c r="E229" s="8">
        <v>0</v>
      </c>
      <c r="F229" s="8">
        <v>4.8</v>
      </c>
      <c r="G229" s="8">
        <v>29.8</v>
      </c>
      <c r="H229" s="8">
        <v>60.599999999999902</v>
      </c>
      <c r="I229" s="8">
        <v>47.8</v>
      </c>
      <c r="J229" s="8">
        <v>19.2</v>
      </c>
      <c r="K229" s="8">
        <v>0</v>
      </c>
      <c r="L229" s="8">
        <v>0</v>
      </c>
      <c r="M229" s="8">
        <v>29</v>
      </c>
      <c r="N229" s="8">
        <v>29</v>
      </c>
      <c r="O229" s="8">
        <v>31</v>
      </c>
      <c r="P229" s="8">
        <v>7.6</v>
      </c>
      <c r="Q229" s="8">
        <v>0</v>
      </c>
      <c r="R229" s="8">
        <v>0</v>
      </c>
      <c r="U229" s="8">
        <v>18.225000000000001</v>
      </c>
      <c r="V229" s="30"/>
      <c r="X229" s="11"/>
      <c r="Y229" s="11"/>
    </row>
    <row r="230" spans="1:25" ht="12.75" customHeight="1" x14ac:dyDescent="0.2">
      <c r="A230" s="30"/>
      <c r="B230" s="7" t="s">
        <v>33</v>
      </c>
      <c r="C230" s="8">
        <v>30</v>
      </c>
      <c r="D230" s="8">
        <v>28.4</v>
      </c>
      <c r="E230" s="8">
        <v>0</v>
      </c>
      <c r="F230" s="8">
        <v>66.8</v>
      </c>
      <c r="G230" s="8">
        <v>21.8</v>
      </c>
      <c r="H230" s="8">
        <v>41</v>
      </c>
      <c r="I230" s="8">
        <v>20.399999999999999</v>
      </c>
      <c r="J230" s="8">
        <v>7.8</v>
      </c>
      <c r="K230" s="8">
        <v>1.2</v>
      </c>
      <c r="L230" s="8">
        <v>3.2</v>
      </c>
      <c r="M230" s="8">
        <v>25</v>
      </c>
      <c r="N230" s="8">
        <v>23.4</v>
      </c>
      <c r="O230" s="8">
        <v>40</v>
      </c>
      <c r="P230" s="8">
        <v>5.6</v>
      </c>
      <c r="Q230" s="8">
        <v>0</v>
      </c>
      <c r="R230" s="8">
        <v>14.8</v>
      </c>
      <c r="U230" s="8">
        <v>17.574999999999999</v>
      </c>
      <c r="V230" s="30"/>
      <c r="X230" s="11"/>
      <c r="Y230" s="11"/>
    </row>
    <row r="231" spans="1:25" ht="12.75" customHeight="1" x14ac:dyDescent="0.2">
      <c r="A231" s="29" t="s">
        <v>90</v>
      </c>
      <c r="B231" s="7" t="s">
        <v>32</v>
      </c>
      <c r="C231" s="8">
        <v>14.2</v>
      </c>
      <c r="D231" s="8">
        <v>34.4</v>
      </c>
      <c r="E231" s="8">
        <v>0</v>
      </c>
      <c r="F231" s="8">
        <v>63.4</v>
      </c>
      <c r="G231" s="8">
        <v>35.4</v>
      </c>
      <c r="H231" s="8">
        <v>41.4</v>
      </c>
      <c r="I231" s="8">
        <v>16.599999999999898</v>
      </c>
      <c r="J231" s="8">
        <v>14.6</v>
      </c>
      <c r="K231" s="8">
        <v>33.6</v>
      </c>
      <c r="L231" s="8">
        <v>11.6</v>
      </c>
      <c r="M231" s="8">
        <v>0</v>
      </c>
      <c r="N231" s="8">
        <v>12</v>
      </c>
      <c r="O231" s="8">
        <v>0</v>
      </c>
      <c r="P231" s="8">
        <v>0</v>
      </c>
      <c r="Q231" s="8">
        <v>22.799999999999901</v>
      </c>
      <c r="R231" s="8">
        <v>14</v>
      </c>
      <c r="U231" s="8">
        <v>18.999999999999901</v>
      </c>
      <c r="V231" s="29">
        <f>AVERAGE(U231:U236)</f>
        <v>13.820833333333299</v>
      </c>
      <c r="X231" s="11"/>
      <c r="Y231" s="11"/>
    </row>
    <row r="232" spans="1:25" ht="12.75" customHeight="1" x14ac:dyDescent="0.2">
      <c r="A232" s="30"/>
      <c r="B232" s="7" t="s">
        <v>37</v>
      </c>
      <c r="C232" s="8">
        <v>25.4</v>
      </c>
      <c r="D232" s="8">
        <v>37</v>
      </c>
      <c r="E232" s="8">
        <v>4.2</v>
      </c>
      <c r="F232" s="8">
        <v>36</v>
      </c>
      <c r="G232" s="8">
        <v>5</v>
      </c>
      <c r="H232" s="8">
        <v>34</v>
      </c>
      <c r="I232" s="8">
        <v>10.8</v>
      </c>
      <c r="J232" s="8">
        <v>0</v>
      </c>
      <c r="K232" s="8">
        <v>0</v>
      </c>
      <c r="L232" s="8">
        <v>14.8</v>
      </c>
      <c r="M232" s="8">
        <v>18</v>
      </c>
      <c r="N232" s="8">
        <v>40.599999999999902</v>
      </c>
      <c r="O232" s="8">
        <v>0</v>
      </c>
      <c r="P232" s="8">
        <v>3.8</v>
      </c>
      <c r="Q232" s="8">
        <v>0</v>
      </c>
      <c r="R232" s="8">
        <v>8.4</v>
      </c>
      <c r="U232" s="8">
        <v>11.637499999999999</v>
      </c>
      <c r="V232" s="30"/>
      <c r="X232" s="11"/>
      <c r="Y232" s="11"/>
    </row>
    <row r="233" spans="1:25" ht="12.75" customHeight="1" x14ac:dyDescent="0.2">
      <c r="A233" s="30"/>
      <c r="B233" s="7" t="s">
        <v>36</v>
      </c>
      <c r="C233" s="8">
        <v>36.200000000000003</v>
      </c>
      <c r="D233" s="8">
        <v>100</v>
      </c>
      <c r="E233" s="8">
        <v>0</v>
      </c>
      <c r="F233" s="8">
        <v>100</v>
      </c>
      <c r="G233" s="8">
        <v>0</v>
      </c>
      <c r="H233" s="8">
        <v>8.1999999999999993</v>
      </c>
      <c r="I233" s="8">
        <v>0</v>
      </c>
      <c r="J233" s="8">
        <v>0</v>
      </c>
      <c r="K233" s="8">
        <v>0</v>
      </c>
      <c r="L233" s="8">
        <v>0</v>
      </c>
      <c r="M233" s="8">
        <v>5.8</v>
      </c>
      <c r="N233" s="8">
        <v>10.4</v>
      </c>
      <c r="O233" s="8">
        <v>0</v>
      </c>
      <c r="P233" s="8">
        <v>0</v>
      </c>
      <c r="Q233" s="8">
        <v>0</v>
      </c>
      <c r="R233" s="8">
        <v>23.599999999999898</v>
      </c>
      <c r="U233" s="8">
        <v>8.9749999999999996</v>
      </c>
      <c r="V233" s="30"/>
      <c r="X233" s="11"/>
      <c r="Y233" s="11"/>
    </row>
    <row r="234" spans="1:25" ht="12.75" customHeight="1" x14ac:dyDescent="0.2">
      <c r="A234" s="30"/>
      <c r="B234" s="7" t="s">
        <v>35</v>
      </c>
      <c r="C234" s="8">
        <v>6</v>
      </c>
      <c r="D234" s="8">
        <v>7.8</v>
      </c>
      <c r="E234" s="8">
        <v>1.2</v>
      </c>
      <c r="F234" s="8">
        <v>7.4</v>
      </c>
      <c r="G234" s="8">
        <v>0</v>
      </c>
      <c r="H234" s="8">
        <v>13.4</v>
      </c>
      <c r="I234" s="8">
        <v>9.8000000000000007</v>
      </c>
      <c r="J234" s="8">
        <v>0</v>
      </c>
      <c r="K234" s="8">
        <v>0</v>
      </c>
      <c r="L234" s="8">
        <v>7</v>
      </c>
      <c r="M234" s="8">
        <v>10</v>
      </c>
      <c r="N234" s="8">
        <v>22.799999999999901</v>
      </c>
      <c r="O234" s="8">
        <v>0</v>
      </c>
      <c r="P234" s="8">
        <v>1.4</v>
      </c>
      <c r="Q234" s="8">
        <v>0.4</v>
      </c>
      <c r="R234" s="8">
        <v>28.4</v>
      </c>
      <c r="U234" s="8">
        <v>7.8875000000000002</v>
      </c>
      <c r="V234" s="30"/>
      <c r="X234" s="11"/>
      <c r="Y234" s="11"/>
    </row>
    <row r="235" spans="1:25" ht="12.75" customHeight="1" x14ac:dyDescent="0.2">
      <c r="A235" s="30"/>
      <c r="B235" s="7" t="s">
        <v>34</v>
      </c>
      <c r="C235" s="8">
        <v>13.4</v>
      </c>
      <c r="D235" s="8">
        <v>0</v>
      </c>
      <c r="E235" s="8">
        <v>11</v>
      </c>
      <c r="F235" s="8">
        <v>0</v>
      </c>
      <c r="G235" s="8">
        <v>36.6</v>
      </c>
      <c r="H235" s="8">
        <v>74.2</v>
      </c>
      <c r="I235" s="8">
        <v>39</v>
      </c>
      <c r="J235" s="8">
        <v>11.2</v>
      </c>
      <c r="K235" s="8">
        <v>14.6</v>
      </c>
      <c r="L235" s="8">
        <v>32.799999999999997</v>
      </c>
      <c r="M235" s="8">
        <v>0</v>
      </c>
      <c r="N235" s="8">
        <v>23.599999999999898</v>
      </c>
      <c r="O235" s="8">
        <v>0</v>
      </c>
      <c r="P235" s="8">
        <v>7</v>
      </c>
      <c r="Q235" s="8">
        <v>9</v>
      </c>
      <c r="R235" s="8">
        <v>15.4</v>
      </c>
      <c r="U235" s="8">
        <v>18.537499999999898</v>
      </c>
      <c r="V235" s="30"/>
      <c r="X235" s="11"/>
      <c r="Y235" s="11"/>
    </row>
    <row r="236" spans="1:25" ht="12.75" customHeight="1" x14ac:dyDescent="0.2">
      <c r="A236" s="30"/>
      <c r="B236" s="7" t="s">
        <v>33</v>
      </c>
      <c r="C236" s="8">
        <v>24.4</v>
      </c>
      <c r="D236" s="8">
        <v>69.400000000000006</v>
      </c>
      <c r="E236" s="8">
        <v>0</v>
      </c>
      <c r="F236" s="8">
        <v>73.2</v>
      </c>
      <c r="G236" s="8">
        <v>0</v>
      </c>
      <c r="H236" s="8">
        <v>4.4000000000000004</v>
      </c>
      <c r="I236" s="8">
        <v>0</v>
      </c>
      <c r="J236" s="8">
        <v>0</v>
      </c>
      <c r="K236" s="8">
        <v>0</v>
      </c>
      <c r="L236" s="8">
        <v>0</v>
      </c>
      <c r="M236" s="8">
        <v>7.4</v>
      </c>
      <c r="N236" s="8">
        <v>22.4</v>
      </c>
      <c r="O236" s="8">
        <v>0</v>
      </c>
      <c r="P236" s="8">
        <v>0</v>
      </c>
      <c r="Q236" s="8">
        <v>0</v>
      </c>
      <c r="R236" s="8">
        <v>4.8</v>
      </c>
      <c r="U236" s="8">
        <v>16.887499999999999</v>
      </c>
      <c r="V236" s="30"/>
      <c r="X236" s="11"/>
      <c r="Y236" s="11"/>
    </row>
    <row r="237" spans="1:25" ht="12.75" customHeight="1" x14ac:dyDescent="0.2">
      <c r="A237" s="29" t="s">
        <v>91</v>
      </c>
      <c r="B237" s="7" t="s">
        <v>32</v>
      </c>
      <c r="C237" s="8">
        <v>0</v>
      </c>
      <c r="D237" s="8">
        <v>18.2</v>
      </c>
      <c r="E237" s="8">
        <v>0</v>
      </c>
      <c r="F237" s="8">
        <v>25.8</v>
      </c>
      <c r="G237" s="8">
        <v>18</v>
      </c>
      <c r="H237" s="8">
        <v>5.4</v>
      </c>
      <c r="I237" s="8">
        <v>5.2</v>
      </c>
      <c r="J237" s="8">
        <v>19.399999999999999</v>
      </c>
      <c r="K237" s="8">
        <v>41.8</v>
      </c>
      <c r="L237" s="8">
        <v>12.2</v>
      </c>
      <c r="M237" s="8">
        <v>0</v>
      </c>
      <c r="N237" s="8">
        <v>0</v>
      </c>
      <c r="O237" s="8">
        <v>0</v>
      </c>
      <c r="P237" s="8">
        <v>0</v>
      </c>
      <c r="Q237" s="8">
        <v>41.2</v>
      </c>
      <c r="R237" s="8">
        <v>29.6</v>
      </c>
      <c r="U237" s="8">
        <v>15.6</v>
      </c>
      <c r="V237" s="29">
        <f>AVERAGE(U237:U242)</f>
        <v>14.754166666666668</v>
      </c>
      <c r="X237" s="11"/>
      <c r="Y237" s="11"/>
    </row>
    <row r="238" spans="1:25" ht="12.75" customHeight="1" x14ac:dyDescent="0.2">
      <c r="A238" s="30"/>
      <c r="B238" s="7" t="s">
        <v>37</v>
      </c>
      <c r="C238" s="8">
        <v>0</v>
      </c>
      <c r="D238" s="8">
        <v>21.4</v>
      </c>
      <c r="E238" s="8">
        <v>7.6</v>
      </c>
      <c r="F238" s="8">
        <v>27.4</v>
      </c>
      <c r="G238" s="8">
        <v>0</v>
      </c>
      <c r="H238" s="8">
        <v>0</v>
      </c>
      <c r="I238" s="8">
        <v>4.4000000000000004</v>
      </c>
      <c r="J238" s="8">
        <v>0</v>
      </c>
      <c r="K238" s="8">
        <v>0</v>
      </c>
      <c r="L238" s="8">
        <v>0</v>
      </c>
      <c r="M238" s="8">
        <v>0</v>
      </c>
      <c r="N238" s="8">
        <v>10.4</v>
      </c>
      <c r="O238" s="8">
        <v>0</v>
      </c>
      <c r="P238" s="8">
        <v>13</v>
      </c>
      <c r="Q238" s="8">
        <v>0</v>
      </c>
      <c r="R238" s="8">
        <v>17.399999999999999</v>
      </c>
      <c r="U238" s="8">
        <v>7.9625000000000004</v>
      </c>
      <c r="V238" s="30"/>
      <c r="X238" s="11"/>
      <c r="Y238" s="11"/>
    </row>
    <row r="239" spans="1:25" ht="12.75" customHeight="1" x14ac:dyDescent="0.2">
      <c r="A239" s="30"/>
      <c r="B239" s="7" t="s">
        <v>36</v>
      </c>
      <c r="C239" s="8">
        <v>9.3999999999999897</v>
      </c>
      <c r="D239" s="8">
        <v>42.8</v>
      </c>
      <c r="E239" s="8">
        <v>10.4</v>
      </c>
      <c r="F239" s="8">
        <v>42.199999999999903</v>
      </c>
      <c r="G239" s="8">
        <v>0</v>
      </c>
      <c r="H239" s="8">
        <v>0</v>
      </c>
      <c r="I239" s="8">
        <v>8.4</v>
      </c>
      <c r="J239" s="8">
        <v>0</v>
      </c>
      <c r="K239" s="8">
        <v>0</v>
      </c>
      <c r="L239" s="8">
        <v>0</v>
      </c>
      <c r="M239" s="8">
        <v>2.4</v>
      </c>
      <c r="N239" s="8">
        <v>0</v>
      </c>
      <c r="O239" s="8">
        <v>0</v>
      </c>
      <c r="P239" s="8">
        <v>0</v>
      </c>
      <c r="Q239" s="8">
        <v>14</v>
      </c>
      <c r="R239" s="8">
        <v>32.200000000000003</v>
      </c>
      <c r="U239" s="8">
        <v>8.4250000000000007</v>
      </c>
      <c r="V239" s="30"/>
      <c r="X239" s="11"/>
      <c r="Y239" s="11"/>
    </row>
    <row r="240" spans="1:25" ht="12.75" customHeight="1" x14ac:dyDescent="0.2">
      <c r="A240" s="30"/>
      <c r="B240" s="7" t="s">
        <v>35</v>
      </c>
      <c r="C240" s="8">
        <v>13</v>
      </c>
      <c r="D240" s="8">
        <v>16.8</v>
      </c>
      <c r="E240" s="8">
        <v>38</v>
      </c>
      <c r="F240" s="8">
        <v>0</v>
      </c>
      <c r="G240" s="8">
        <v>2.6</v>
      </c>
      <c r="H240" s="8">
        <v>32.200000000000003</v>
      </c>
      <c r="I240" s="8">
        <v>16.8</v>
      </c>
      <c r="J240" s="8">
        <v>0</v>
      </c>
      <c r="K240" s="8">
        <v>0</v>
      </c>
      <c r="L240" s="8">
        <v>0</v>
      </c>
      <c r="M240" s="8">
        <v>0</v>
      </c>
      <c r="N240" s="8">
        <v>2</v>
      </c>
      <c r="O240" s="8">
        <v>0</v>
      </c>
      <c r="P240" s="8">
        <v>0</v>
      </c>
      <c r="Q240" s="8">
        <v>19.600000000000001</v>
      </c>
      <c r="R240" s="8">
        <v>33.4</v>
      </c>
      <c r="U240" s="8">
        <v>12.3375</v>
      </c>
      <c r="V240" s="30"/>
      <c r="X240" s="11"/>
      <c r="Y240" s="11"/>
    </row>
    <row r="241" spans="1:25" ht="12.75" customHeight="1" x14ac:dyDescent="0.2">
      <c r="A241" s="30"/>
      <c r="B241" s="7" t="s">
        <v>34</v>
      </c>
      <c r="C241" s="8">
        <v>0</v>
      </c>
      <c r="D241" s="8">
        <v>14.399999999999901</v>
      </c>
      <c r="E241" s="8">
        <v>21.8</v>
      </c>
      <c r="F241" s="8">
        <v>1.2</v>
      </c>
      <c r="G241" s="8">
        <v>27.2</v>
      </c>
      <c r="H241" s="8">
        <v>45.4</v>
      </c>
      <c r="I241" s="8">
        <v>30.4</v>
      </c>
      <c r="J241" s="8">
        <v>20.6</v>
      </c>
      <c r="K241" s="8">
        <v>21.8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32.799999999999997</v>
      </c>
      <c r="R241" s="8">
        <v>26.4</v>
      </c>
      <c r="U241" s="8">
        <v>20.25</v>
      </c>
      <c r="V241" s="30"/>
      <c r="X241" s="11"/>
      <c r="Y241" s="11"/>
    </row>
    <row r="242" spans="1:25" ht="12.75" customHeight="1" x14ac:dyDescent="0.2">
      <c r="A242" s="30"/>
      <c r="B242" s="7" t="s">
        <v>33</v>
      </c>
      <c r="C242" s="8">
        <v>49.6</v>
      </c>
      <c r="D242" s="8">
        <v>100</v>
      </c>
      <c r="E242" s="8">
        <v>0</v>
      </c>
      <c r="F242" s="8">
        <v>100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12.2</v>
      </c>
      <c r="R242" s="8">
        <v>33.6</v>
      </c>
      <c r="U242" s="8">
        <v>23.95</v>
      </c>
      <c r="V242" s="30"/>
      <c r="X242" s="11"/>
      <c r="Y242" s="11"/>
    </row>
    <row r="243" spans="1:25" ht="12.75" customHeight="1" x14ac:dyDescent="0.2">
      <c r="A243" s="29" t="s">
        <v>73</v>
      </c>
      <c r="B243" s="7" t="s">
        <v>32</v>
      </c>
      <c r="C243" s="8">
        <v>0</v>
      </c>
      <c r="D243" s="8">
        <v>15.8</v>
      </c>
      <c r="E243" s="8">
        <v>36.200000000000003</v>
      </c>
      <c r="F243" s="8">
        <v>8</v>
      </c>
      <c r="G243" s="8">
        <v>29.2</v>
      </c>
      <c r="H243" s="8">
        <v>40.599999999999902</v>
      </c>
      <c r="I243" s="8">
        <v>18.799999999999901</v>
      </c>
      <c r="J243" s="8">
        <v>23.2</v>
      </c>
      <c r="K243" s="8">
        <v>36.200000000000003</v>
      </c>
      <c r="L243" s="8">
        <v>1.4</v>
      </c>
      <c r="M243" s="8">
        <v>2.2000000000000002</v>
      </c>
      <c r="N243" s="8">
        <v>6.8</v>
      </c>
      <c r="O243" s="8">
        <v>0</v>
      </c>
      <c r="P243" s="8">
        <v>0.4</v>
      </c>
      <c r="Q243" s="8">
        <v>36.6</v>
      </c>
      <c r="R243" s="8">
        <v>29.8</v>
      </c>
      <c r="U243" s="8">
        <v>16.074999999999999</v>
      </c>
      <c r="V243" s="29">
        <f>AVERAGE(U243:U248)</f>
        <v>12.477083333333313</v>
      </c>
      <c r="X243" s="11"/>
      <c r="Y243" s="11"/>
    </row>
    <row r="244" spans="1:25" ht="12.75" customHeight="1" x14ac:dyDescent="0.2">
      <c r="A244" s="30"/>
      <c r="B244" s="7" t="s">
        <v>37</v>
      </c>
      <c r="C244" s="8">
        <v>21</v>
      </c>
      <c r="D244" s="8">
        <v>38.4</v>
      </c>
      <c r="E244" s="8">
        <v>34.799999999999997</v>
      </c>
      <c r="F244" s="8">
        <v>26.4</v>
      </c>
      <c r="G244" s="8">
        <v>1.6</v>
      </c>
      <c r="H244" s="8">
        <v>4.4000000000000004</v>
      </c>
      <c r="I244" s="8">
        <v>8.4</v>
      </c>
      <c r="J244" s="8">
        <v>0</v>
      </c>
      <c r="K244" s="8">
        <v>0</v>
      </c>
      <c r="L244" s="8">
        <v>12.4</v>
      </c>
      <c r="M244" s="8">
        <v>20.8</v>
      </c>
      <c r="N244" s="8">
        <v>31</v>
      </c>
      <c r="O244" s="8">
        <v>0</v>
      </c>
      <c r="P244" s="8">
        <v>8</v>
      </c>
      <c r="Q244" s="8">
        <v>0</v>
      </c>
      <c r="R244" s="8">
        <v>17</v>
      </c>
      <c r="U244" s="8">
        <v>11.324999999999999</v>
      </c>
      <c r="V244" s="30"/>
      <c r="X244" s="11"/>
      <c r="Y244" s="11"/>
    </row>
    <row r="245" spans="1:25" ht="12.75" customHeight="1" x14ac:dyDescent="0.2">
      <c r="A245" s="30"/>
      <c r="B245" s="7" t="s">
        <v>36</v>
      </c>
      <c r="C245" s="8">
        <v>27.2</v>
      </c>
      <c r="D245" s="8">
        <v>72</v>
      </c>
      <c r="E245" s="8">
        <v>22.4</v>
      </c>
      <c r="F245" s="8">
        <v>52.599999999999902</v>
      </c>
      <c r="G245" s="8">
        <v>0</v>
      </c>
      <c r="H245" s="8">
        <v>0</v>
      </c>
      <c r="I245" s="8">
        <v>2.6</v>
      </c>
      <c r="J245" s="8">
        <v>0</v>
      </c>
      <c r="K245" s="8">
        <v>0</v>
      </c>
      <c r="L245" s="8">
        <v>0</v>
      </c>
      <c r="M245" s="8">
        <v>11</v>
      </c>
      <c r="N245" s="8">
        <v>0</v>
      </c>
      <c r="O245" s="8">
        <v>0</v>
      </c>
      <c r="P245" s="8">
        <v>0</v>
      </c>
      <c r="Q245" s="8">
        <v>5.4</v>
      </c>
      <c r="R245" s="8">
        <v>28.599999999999898</v>
      </c>
      <c r="U245" s="8">
        <v>7.9</v>
      </c>
      <c r="V245" s="30"/>
      <c r="X245" s="11"/>
      <c r="Y245" s="11"/>
    </row>
    <row r="246" spans="1:25" ht="12.75" customHeight="1" x14ac:dyDescent="0.2">
      <c r="A246" s="30"/>
      <c r="B246" s="7" t="s">
        <v>35</v>
      </c>
      <c r="C246" s="8">
        <v>9.6</v>
      </c>
      <c r="D246" s="8">
        <v>1.2</v>
      </c>
      <c r="E246" s="8">
        <v>66</v>
      </c>
      <c r="F246" s="8">
        <v>21.2</v>
      </c>
      <c r="G246" s="8">
        <v>5.4</v>
      </c>
      <c r="H246" s="8">
        <v>11.799999999999899</v>
      </c>
      <c r="I246" s="8">
        <v>16.399999999999999</v>
      </c>
      <c r="J246" s="8">
        <v>0</v>
      </c>
      <c r="K246" s="8">
        <v>0</v>
      </c>
      <c r="L246" s="8">
        <v>14</v>
      </c>
      <c r="M246" s="8">
        <v>14.8</v>
      </c>
      <c r="N246" s="8">
        <v>15.6</v>
      </c>
      <c r="O246" s="8">
        <v>0</v>
      </c>
      <c r="P246" s="8">
        <v>16.2</v>
      </c>
      <c r="Q246" s="8">
        <v>0</v>
      </c>
      <c r="R246" s="8">
        <v>0</v>
      </c>
      <c r="U246" s="8">
        <v>8.0249999999999897</v>
      </c>
      <c r="V246" s="30"/>
      <c r="X246" s="11"/>
      <c r="Y246" s="11"/>
    </row>
    <row r="247" spans="1:25" ht="12.75" customHeight="1" x14ac:dyDescent="0.2">
      <c r="A247" s="30"/>
      <c r="B247" s="7" t="s">
        <v>34</v>
      </c>
      <c r="C247" s="8">
        <v>16</v>
      </c>
      <c r="D247" s="8">
        <v>24.4</v>
      </c>
      <c r="E247" s="8">
        <v>25.6</v>
      </c>
      <c r="F247" s="8">
        <v>23.599999999999898</v>
      </c>
      <c r="G247" s="8">
        <v>24.2</v>
      </c>
      <c r="H247" s="8">
        <v>11.799999999999899</v>
      </c>
      <c r="I247" s="8">
        <v>10.4</v>
      </c>
      <c r="J247" s="8">
        <v>19.8</v>
      </c>
      <c r="K247" s="8">
        <v>26.6</v>
      </c>
      <c r="L247" s="8">
        <v>13.799999999999899</v>
      </c>
      <c r="M247" s="8">
        <v>2.8</v>
      </c>
      <c r="N247" s="8">
        <v>14.399999999999901</v>
      </c>
      <c r="O247" s="8">
        <v>5.6</v>
      </c>
      <c r="P247" s="8">
        <v>10.4</v>
      </c>
      <c r="Q247" s="8">
        <v>25.8</v>
      </c>
      <c r="R247" s="8">
        <v>35.6</v>
      </c>
      <c r="U247" s="8">
        <v>16.675000000000001</v>
      </c>
      <c r="V247" s="30"/>
      <c r="X247" s="11"/>
      <c r="Y247" s="11"/>
    </row>
    <row r="248" spans="1:25" ht="12.75" customHeight="1" x14ac:dyDescent="0.2">
      <c r="A248" s="30"/>
      <c r="B248" s="7" t="s">
        <v>33</v>
      </c>
      <c r="C248" s="8">
        <v>24.4</v>
      </c>
      <c r="D248" s="8">
        <v>59.2</v>
      </c>
      <c r="E248" s="8">
        <v>22.599999999999898</v>
      </c>
      <c r="F248" s="8">
        <v>55.8</v>
      </c>
      <c r="G248" s="8">
        <v>7.1999999999999904</v>
      </c>
      <c r="H248" s="8">
        <v>12.8</v>
      </c>
      <c r="I248" s="8">
        <v>7</v>
      </c>
      <c r="J248" s="8">
        <v>6.6</v>
      </c>
      <c r="K248" s="8">
        <v>0.2</v>
      </c>
      <c r="L248" s="8">
        <v>0</v>
      </c>
      <c r="M248" s="8">
        <v>4.8</v>
      </c>
      <c r="N248" s="8">
        <v>7.4</v>
      </c>
      <c r="O248" s="8">
        <v>0</v>
      </c>
      <c r="P248" s="8">
        <v>0</v>
      </c>
      <c r="Q248" s="8">
        <v>16.8</v>
      </c>
      <c r="R248" s="8">
        <v>28</v>
      </c>
      <c r="U248" s="8">
        <v>14.862499999999899</v>
      </c>
      <c r="V248" s="30"/>
      <c r="X248" s="11"/>
      <c r="Y248" s="11"/>
    </row>
    <row r="249" spans="1:25" ht="12.75" customHeight="1" x14ac:dyDescent="0.2">
      <c r="A249" s="29" t="s">
        <v>92</v>
      </c>
      <c r="B249" s="7" t="s">
        <v>32</v>
      </c>
      <c r="C249" s="8">
        <v>0</v>
      </c>
      <c r="D249" s="8">
        <v>0</v>
      </c>
      <c r="E249" s="8">
        <v>0</v>
      </c>
      <c r="F249" s="8">
        <v>12</v>
      </c>
      <c r="G249" s="8">
        <v>33.4</v>
      </c>
      <c r="H249" s="8">
        <v>33.199999999999903</v>
      </c>
      <c r="I249" s="8">
        <v>28.4</v>
      </c>
      <c r="J249" s="8">
        <v>23.599999999999898</v>
      </c>
      <c r="K249" s="8">
        <v>44.4</v>
      </c>
      <c r="L249" s="8">
        <v>20.8</v>
      </c>
      <c r="M249" s="8">
        <v>0</v>
      </c>
      <c r="N249" s="8">
        <v>0</v>
      </c>
      <c r="O249" s="8">
        <v>0</v>
      </c>
      <c r="P249" s="8">
        <v>2</v>
      </c>
      <c r="Q249" s="8">
        <v>26.6</v>
      </c>
      <c r="R249" s="8">
        <v>26</v>
      </c>
      <c r="U249" s="8">
        <v>12.2</v>
      </c>
      <c r="V249" s="29">
        <f>AVERAGE(U249:U254)</f>
        <v>11.791666666666664</v>
      </c>
      <c r="X249" s="11"/>
      <c r="Y249" s="11"/>
    </row>
    <row r="250" spans="1:25" ht="12.75" customHeight="1" x14ac:dyDescent="0.2">
      <c r="A250" s="30"/>
      <c r="B250" s="7" t="s">
        <v>37</v>
      </c>
      <c r="C250" s="8">
        <v>0</v>
      </c>
      <c r="D250" s="8">
        <v>0</v>
      </c>
      <c r="E250" s="8">
        <v>18</v>
      </c>
      <c r="F250" s="8">
        <v>22.599999999999898</v>
      </c>
      <c r="G250" s="8">
        <v>2.8</v>
      </c>
      <c r="H250" s="8">
        <v>0</v>
      </c>
      <c r="I250" s="8">
        <v>19</v>
      </c>
      <c r="J250" s="8">
        <v>0</v>
      </c>
      <c r="K250" s="8">
        <v>0</v>
      </c>
      <c r="L250" s="8">
        <v>4.2</v>
      </c>
      <c r="M250" s="8">
        <v>3.5999999999999899</v>
      </c>
      <c r="N250" s="8">
        <v>14.2</v>
      </c>
      <c r="O250" s="8">
        <v>0</v>
      </c>
      <c r="P250" s="8">
        <v>8.8000000000000007</v>
      </c>
      <c r="Q250" s="8">
        <v>0</v>
      </c>
      <c r="R250" s="8">
        <v>14.399999999999901</v>
      </c>
      <c r="U250" s="8">
        <v>7.5374999999999996</v>
      </c>
      <c r="V250" s="30"/>
      <c r="X250" s="11"/>
      <c r="Y250" s="11"/>
    </row>
    <row r="251" spans="1:25" ht="12.75" customHeight="1" x14ac:dyDescent="0.2">
      <c r="A251" s="30"/>
      <c r="B251" s="7" t="s">
        <v>36</v>
      </c>
      <c r="C251" s="8">
        <v>20.8</v>
      </c>
      <c r="D251" s="8">
        <v>67.8</v>
      </c>
      <c r="E251" s="8">
        <v>0</v>
      </c>
      <c r="F251" s="8">
        <v>88.6</v>
      </c>
      <c r="G251" s="8">
        <v>0</v>
      </c>
      <c r="H251" s="8">
        <v>0.4</v>
      </c>
      <c r="I251" s="8">
        <v>7.8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3.8</v>
      </c>
      <c r="R251" s="8">
        <v>41.4</v>
      </c>
      <c r="U251" s="8">
        <v>7.5499999999999901</v>
      </c>
      <c r="V251" s="30"/>
      <c r="X251" s="11"/>
      <c r="Y251" s="11"/>
    </row>
    <row r="252" spans="1:25" ht="12.75" customHeight="1" x14ac:dyDescent="0.2">
      <c r="A252" s="30"/>
      <c r="B252" s="7" t="s">
        <v>35</v>
      </c>
      <c r="C252" s="8">
        <v>1.2</v>
      </c>
      <c r="D252" s="8">
        <v>0</v>
      </c>
      <c r="E252" s="8">
        <v>58.6</v>
      </c>
      <c r="F252" s="8">
        <v>12.8</v>
      </c>
      <c r="G252" s="8">
        <v>0.8</v>
      </c>
      <c r="H252" s="8">
        <v>14.2</v>
      </c>
      <c r="I252" s="8">
        <v>12.6</v>
      </c>
      <c r="J252" s="8">
        <v>0</v>
      </c>
      <c r="K252" s="8">
        <v>0</v>
      </c>
      <c r="L252" s="8">
        <v>4.5999999999999996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8.1999999999999993</v>
      </c>
      <c r="U252" s="8">
        <v>7.15</v>
      </c>
      <c r="V252" s="30"/>
      <c r="X252" s="11"/>
      <c r="Y252" s="11"/>
    </row>
    <row r="253" spans="1:25" ht="12.75" customHeight="1" x14ac:dyDescent="0.2">
      <c r="A253" s="30"/>
      <c r="B253" s="7" t="s">
        <v>34</v>
      </c>
      <c r="C253" s="8">
        <v>0</v>
      </c>
      <c r="D253" s="8">
        <v>7.8</v>
      </c>
      <c r="E253" s="8">
        <v>17.8</v>
      </c>
      <c r="F253" s="8">
        <v>12.8</v>
      </c>
      <c r="G253" s="8">
        <v>21.2</v>
      </c>
      <c r="H253" s="8">
        <v>50.199999999999903</v>
      </c>
      <c r="I253" s="8">
        <v>51</v>
      </c>
      <c r="J253" s="8">
        <v>14.8</v>
      </c>
      <c r="K253" s="8">
        <v>0</v>
      </c>
      <c r="L253" s="8">
        <v>0</v>
      </c>
      <c r="M253" s="8">
        <v>5.8</v>
      </c>
      <c r="N253" s="8">
        <v>31.8</v>
      </c>
      <c r="O253" s="8">
        <v>0</v>
      </c>
      <c r="P253" s="8">
        <v>7.4</v>
      </c>
      <c r="Q253" s="8">
        <v>0</v>
      </c>
      <c r="R253" s="8">
        <v>24</v>
      </c>
      <c r="U253" s="8">
        <v>19.712499999999999</v>
      </c>
      <c r="V253" s="30"/>
      <c r="X253" s="11"/>
      <c r="Y253" s="11"/>
    </row>
    <row r="254" spans="1:25" ht="12.75" customHeight="1" x14ac:dyDescent="0.2">
      <c r="A254" s="30"/>
      <c r="B254" s="7" t="s">
        <v>33</v>
      </c>
      <c r="C254" s="8">
        <v>24.2</v>
      </c>
      <c r="D254" s="8">
        <v>56.4</v>
      </c>
      <c r="E254" s="8">
        <v>0</v>
      </c>
      <c r="F254" s="8">
        <v>79.400000000000006</v>
      </c>
      <c r="G254" s="8">
        <v>0</v>
      </c>
      <c r="H254" s="8">
        <v>0</v>
      </c>
      <c r="I254" s="8">
        <v>7.6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25.4</v>
      </c>
      <c r="U254" s="8">
        <v>16.600000000000001</v>
      </c>
      <c r="V254" s="30"/>
      <c r="X254" s="11"/>
      <c r="Y254" s="11"/>
    </row>
    <row r="255" spans="1:25" ht="12.75" customHeight="1" x14ac:dyDescent="0.2">
      <c r="A255" s="29" t="s">
        <v>93</v>
      </c>
      <c r="B255" s="7" t="s">
        <v>32</v>
      </c>
      <c r="C255" s="8">
        <v>4.5999999999999996</v>
      </c>
      <c r="D255" s="8">
        <v>0</v>
      </c>
      <c r="E255" s="8">
        <v>0</v>
      </c>
      <c r="F255" s="8">
        <v>0</v>
      </c>
      <c r="G255" s="8">
        <v>35.799999999999997</v>
      </c>
      <c r="H255" s="8">
        <v>39</v>
      </c>
      <c r="I255" s="8">
        <v>23</v>
      </c>
      <c r="J255" s="8">
        <v>19.600000000000001</v>
      </c>
      <c r="K255" s="8">
        <v>36.6</v>
      </c>
      <c r="L255" s="8">
        <v>0</v>
      </c>
      <c r="M255" s="8">
        <v>1.7999999999999901</v>
      </c>
      <c r="N255" s="8">
        <v>4.2</v>
      </c>
      <c r="O255" s="8">
        <v>10.8</v>
      </c>
      <c r="P255" s="8">
        <v>0.2</v>
      </c>
      <c r="Q255" s="8">
        <v>32.4</v>
      </c>
      <c r="R255" s="8">
        <v>22.2</v>
      </c>
      <c r="U255" s="8">
        <v>12.887499999999999</v>
      </c>
      <c r="V255" s="29">
        <f>AVERAGE(U255:U260)</f>
        <v>13.620833333333318</v>
      </c>
      <c r="X255" s="11"/>
      <c r="Y255" s="11"/>
    </row>
    <row r="256" spans="1:25" ht="12.75" customHeight="1" x14ac:dyDescent="0.2">
      <c r="A256" s="30"/>
      <c r="B256" s="7" t="s">
        <v>37</v>
      </c>
      <c r="C256" s="8">
        <v>28</v>
      </c>
      <c r="D256" s="8">
        <v>32.4</v>
      </c>
      <c r="E256" s="8">
        <v>3</v>
      </c>
      <c r="F256" s="8">
        <v>16</v>
      </c>
      <c r="G256" s="8">
        <v>9.6</v>
      </c>
      <c r="H256" s="8">
        <v>20.6</v>
      </c>
      <c r="I256" s="8">
        <v>8.8000000000000007</v>
      </c>
      <c r="J256" s="8">
        <v>0</v>
      </c>
      <c r="K256" s="8">
        <v>0</v>
      </c>
      <c r="L256" s="8">
        <v>0</v>
      </c>
      <c r="M256" s="8">
        <v>31</v>
      </c>
      <c r="N256" s="8">
        <v>49</v>
      </c>
      <c r="O256" s="8">
        <v>17</v>
      </c>
      <c r="P256" s="8">
        <v>3.5999999999999899</v>
      </c>
      <c r="Q256" s="8">
        <v>0</v>
      </c>
      <c r="R256" s="8">
        <v>4.8</v>
      </c>
      <c r="U256" s="8">
        <v>8.875</v>
      </c>
      <c r="V256" s="30"/>
      <c r="X256" s="11"/>
      <c r="Y256" s="11"/>
    </row>
    <row r="257" spans="1:25" ht="12.75" customHeight="1" x14ac:dyDescent="0.2">
      <c r="A257" s="30"/>
      <c r="B257" s="7" t="s">
        <v>36</v>
      </c>
      <c r="C257" s="8">
        <v>32.599999999999902</v>
      </c>
      <c r="D257" s="8">
        <v>72.400000000000006</v>
      </c>
      <c r="E257" s="8">
        <v>0</v>
      </c>
      <c r="F257" s="8">
        <v>43.4</v>
      </c>
      <c r="G257" s="8">
        <v>0</v>
      </c>
      <c r="H257" s="8">
        <v>16</v>
      </c>
      <c r="I257" s="8">
        <v>17.399999999999999</v>
      </c>
      <c r="J257" s="8">
        <v>0</v>
      </c>
      <c r="K257" s="8">
        <v>0</v>
      </c>
      <c r="L257" s="8">
        <v>0</v>
      </c>
      <c r="M257" s="8">
        <v>28.2</v>
      </c>
      <c r="N257" s="8">
        <v>0</v>
      </c>
      <c r="O257" s="8">
        <v>0</v>
      </c>
      <c r="P257" s="8">
        <v>0</v>
      </c>
      <c r="Q257" s="8">
        <v>35.200000000000003</v>
      </c>
      <c r="R257" s="8">
        <v>21.4</v>
      </c>
      <c r="U257" s="8">
        <v>11.175000000000001</v>
      </c>
      <c r="V257" s="30"/>
      <c r="X257" s="11"/>
      <c r="Y257" s="11"/>
    </row>
    <row r="258" spans="1:25" ht="12.75" customHeight="1" x14ac:dyDescent="0.2">
      <c r="A258" s="30"/>
      <c r="B258" s="7" t="s">
        <v>35</v>
      </c>
      <c r="C258" s="8">
        <v>5.2</v>
      </c>
      <c r="D258" s="8">
        <v>0</v>
      </c>
      <c r="E258" s="8">
        <v>34.200000000000003</v>
      </c>
      <c r="F258" s="8">
        <v>0</v>
      </c>
      <c r="G258" s="8">
        <v>13.799999999999899</v>
      </c>
      <c r="H258" s="8">
        <v>15.6</v>
      </c>
      <c r="I258" s="8">
        <v>34</v>
      </c>
      <c r="J258" s="8">
        <v>8.6</v>
      </c>
      <c r="K258" s="8">
        <v>0</v>
      </c>
      <c r="L258" s="8">
        <v>15</v>
      </c>
      <c r="M258" s="8">
        <v>26.8</v>
      </c>
      <c r="N258" s="8">
        <v>53.2</v>
      </c>
      <c r="O258" s="8">
        <v>7.6</v>
      </c>
      <c r="P258" s="8">
        <v>10.6</v>
      </c>
      <c r="Q258" s="8">
        <v>0</v>
      </c>
      <c r="R258" s="8">
        <v>22.799999999999901</v>
      </c>
      <c r="U258" s="8">
        <v>11.875</v>
      </c>
      <c r="V258" s="30"/>
      <c r="X258" s="11"/>
      <c r="Y258" s="11"/>
    </row>
    <row r="259" spans="1:25" ht="12.75" customHeight="1" x14ac:dyDescent="0.2">
      <c r="A259" s="30"/>
      <c r="B259" s="7" t="s">
        <v>34</v>
      </c>
      <c r="C259" s="8">
        <v>0</v>
      </c>
      <c r="D259" s="8">
        <v>0</v>
      </c>
      <c r="E259" s="8">
        <v>11</v>
      </c>
      <c r="F259" s="8">
        <v>0</v>
      </c>
      <c r="G259" s="8">
        <v>36.200000000000003</v>
      </c>
      <c r="H259" s="8">
        <v>65.199999999999903</v>
      </c>
      <c r="I259" s="8">
        <v>58.8</v>
      </c>
      <c r="J259" s="8">
        <v>43.8</v>
      </c>
      <c r="K259" s="8">
        <v>6</v>
      </c>
      <c r="L259" s="8">
        <v>19.600000000000001</v>
      </c>
      <c r="M259" s="8">
        <v>35</v>
      </c>
      <c r="N259" s="8">
        <v>61.6</v>
      </c>
      <c r="O259" s="8">
        <v>3.2</v>
      </c>
      <c r="P259" s="8">
        <v>21.8</v>
      </c>
      <c r="Q259" s="8">
        <v>0</v>
      </c>
      <c r="R259" s="8">
        <v>0</v>
      </c>
      <c r="U259" s="8">
        <v>25.387499999999999</v>
      </c>
      <c r="V259" s="30"/>
      <c r="X259" s="11"/>
      <c r="Y259" s="11"/>
    </row>
    <row r="260" spans="1:25" ht="12.75" customHeight="1" x14ac:dyDescent="0.2">
      <c r="A260" s="30"/>
      <c r="B260" s="7" t="s">
        <v>33</v>
      </c>
      <c r="C260" s="8">
        <v>26.6</v>
      </c>
      <c r="D260" s="8">
        <v>36.6</v>
      </c>
      <c r="E260" s="8">
        <v>4</v>
      </c>
      <c r="F260" s="8">
        <v>12.4</v>
      </c>
      <c r="G260" s="8">
        <v>0</v>
      </c>
      <c r="H260" s="8">
        <v>24.6</v>
      </c>
      <c r="I260" s="8">
        <v>8.8000000000000007</v>
      </c>
      <c r="J260" s="8">
        <v>0</v>
      </c>
      <c r="K260" s="8">
        <v>0</v>
      </c>
      <c r="L260" s="8">
        <v>0</v>
      </c>
      <c r="M260" s="8">
        <v>20.399999999999999</v>
      </c>
      <c r="N260" s="8">
        <v>9.1999999999999993</v>
      </c>
      <c r="O260" s="8">
        <v>8.4</v>
      </c>
      <c r="P260" s="8">
        <v>0</v>
      </c>
      <c r="Q260" s="8">
        <v>13.2</v>
      </c>
      <c r="R260" s="8">
        <v>27.2</v>
      </c>
      <c r="U260" s="8">
        <v>11.524999999999901</v>
      </c>
      <c r="V260" s="30"/>
      <c r="X260" s="11"/>
      <c r="Y260" s="11"/>
    </row>
    <row r="261" spans="1:25" ht="12.75" customHeight="1" x14ac:dyDescent="0.2">
      <c r="A261" s="29" t="s">
        <v>94</v>
      </c>
      <c r="B261" s="7" t="s">
        <v>32</v>
      </c>
      <c r="C261" s="8">
        <v>0</v>
      </c>
      <c r="D261" s="8">
        <v>0</v>
      </c>
      <c r="E261" s="8">
        <v>7.6</v>
      </c>
      <c r="F261" s="8">
        <v>7.1999999999999904</v>
      </c>
      <c r="G261" s="8">
        <v>48.4</v>
      </c>
      <c r="H261" s="8">
        <v>45.599999999999902</v>
      </c>
      <c r="I261" s="8">
        <v>19</v>
      </c>
      <c r="J261" s="8">
        <v>39.4</v>
      </c>
      <c r="K261" s="8">
        <v>77.599999999999994</v>
      </c>
      <c r="L261" s="8">
        <v>38.199999999999903</v>
      </c>
      <c r="M261" s="8">
        <v>0</v>
      </c>
      <c r="N261" s="8">
        <v>0</v>
      </c>
      <c r="O261" s="8">
        <v>0</v>
      </c>
      <c r="P261" s="8">
        <v>4.8</v>
      </c>
      <c r="Q261" s="8">
        <v>49.6</v>
      </c>
      <c r="R261" s="8">
        <v>12</v>
      </c>
      <c r="U261" s="8">
        <v>7.0125000000000002</v>
      </c>
      <c r="V261" s="29">
        <f>AVERAGE(U261:U266)</f>
        <v>15.25</v>
      </c>
      <c r="X261" s="11"/>
      <c r="Y261" s="11"/>
    </row>
    <row r="262" spans="1:25" ht="12.75" customHeight="1" x14ac:dyDescent="0.2">
      <c r="A262" s="30"/>
      <c r="B262" s="7" t="s">
        <v>37</v>
      </c>
      <c r="C262" s="8">
        <v>29</v>
      </c>
      <c r="D262" s="8">
        <v>60</v>
      </c>
      <c r="E262" s="8">
        <v>0</v>
      </c>
      <c r="F262" s="8">
        <v>29.2</v>
      </c>
      <c r="G262" s="8">
        <v>0</v>
      </c>
      <c r="H262" s="8">
        <v>0</v>
      </c>
      <c r="I262" s="8">
        <v>0</v>
      </c>
      <c r="J262" s="8">
        <v>0</v>
      </c>
      <c r="K262" s="8">
        <v>15.2</v>
      </c>
      <c r="L262" s="8">
        <v>44.2</v>
      </c>
      <c r="M262" s="8">
        <v>14.2</v>
      </c>
      <c r="N262" s="8">
        <v>37.799999999999997</v>
      </c>
      <c r="O262" s="8">
        <v>0</v>
      </c>
      <c r="P262" s="8">
        <v>8.1999999999999993</v>
      </c>
      <c r="Q262" s="8">
        <v>0</v>
      </c>
      <c r="R262" s="8">
        <v>8.1999999999999993</v>
      </c>
      <c r="U262" s="8">
        <v>12.137499999999999</v>
      </c>
      <c r="V262" s="30"/>
      <c r="X262" s="11"/>
      <c r="Y262" s="11"/>
    </row>
    <row r="263" spans="1:25" ht="12.75" customHeight="1" x14ac:dyDescent="0.2">
      <c r="A263" s="30"/>
      <c r="B263" s="7" t="s">
        <v>36</v>
      </c>
      <c r="C263" s="8">
        <v>27.799999999999901</v>
      </c>
      <c r="D263" s="8">
        <v>69</v>
      </c>
      <c r="E263" s="8">
        <v>15</v>
      </c>
      <c r="F263" s="8">
        <v>82.4</v>
      </c>
      <c r="G263" s="8">
        <v>0</v>
      </c>
      <c r="H263" s="8">
        <v>0</v>
      </c>
      <c r="I263" s="8">
        <v>0</v>
      </c>
      <c r="J263" s="8">
        <v>5.8</v>
      </c>
      <c r="K263" s="8">
        <v>5.4</v>
      </c>
      <c r="L263" s="8">
        <v>9</v>
      </c>
      <c r="M263" s="8">
        <v>1.7999999999999901</v>
      </c>
      <c r="N263" s="8">
        <v>8.8000000000000007</v>
      </c>
      <c r="O263" s="8">
        <v>0</v>
      </c>
      <c r="P263" s="8">
        <v>0</v>
      </c>
      <c r="Q263" s="8">
        <v>30.8</v>
      </c>
      <c r="R263" s="8">
        <v>35.200000000000003</v>
      </c>
      <c r="U263" s="8">
        <v>10.425000000000001</v>
      </c>
      <c r="V263" s="30"/>
      <c r="X263" s="11"/>
      <c r="Y263" s="11"/>
    </row>
    <row r="264" spans="1:25" ht="12.75" customHeight="1" x14ac:dyDescent="0.2">
      <c r="A264" s="30"/>
      <c r="B264" s="7" t="s">
        <v>35</v>
      </c>
      <c r="C264" s="8">
        <v>0</v>
      </c>
      <c r="D264" s="8">
        <v>0</v>
      </c>
      <c r="E264" s="8">
        <v>33.6</v>
      </c>
      <c r="F264" s="8">
        <v>0</v>
      </c>
      <c r="G264" s="8">
        <v>49.4</v>
      </c>
      <c r="H264" s="8">
        <v>94.6</v>
      </c>
      <c r="I264" s="8">
        <v>61.6</v>
      </c>
      <c r="J264" s="8">
        <v>48.8</v>
      </c>
      <c r="K264" s="8">
        <v>38.799999999999997</v>
      </c>
      <c r="L264" s="8">
        <v>30.4</v>
      </c>
      <c r="M264" s="8">
        <v>0</v>
      </c>
      <c r="N264" s="8">
        <v>0</v>
      </c>
      <c r="O264" s="8">
        <v>0</v>
      </c>
      <c r="P264" s="8">
        <v>8.6</v>
      </c>
      <c r="Q264" s="8">
        <v>33.199999999999903</v>
      </c>
      <c r="R264" s="8">
        <v>15.2</v>
      </c>
      <c r="U264" s="8">
        <v>26.5</v>
      </c>
      <c r="V264" s="30"/>
      <c r="X264" s="11"/>
      <c r="Y264" s="11"/>
    </row>
    <row r="265" spans="1:25" ht="12.75" customHeight="1" x14ac:dyDescent="0.2">
      <c r="A265" s="30"/>
      <c r="B265" s="7" t="s">
        <v>34</v>
      </c>
      <c r="C265" s="8">
        <v>0</v>
      </c>
      <c r="D265" s="8">
        <v>0</v>
      </c>
      <c r="E265" s="8">
        <v>6.8</v>
      </c>
      <c r="F265" s="8">
        <v>0</v>
      </c>
      <c r="G265" s="8">
        <v>2.6</v>
      </c>
      <c r="H265" s="8">
        <v>0</v>
      </c>
      <c r="I265" s="8">
        <v>29.8</v>
      </c>
      <c r="J265" s="8">
        <v>25.4</v>
      </c>
      <c r="K265" s="8">
        <v>14</v>
      </c>
      <c r="L265" s="8">
        <v>32</v>
      </c>
      <c r="M265" s="8">
        <v>3.4</v>
      </c>
      <c r="N265" s="8">
        <v>36.6</v>
      </c>
      <c r="O265" s="8">
        <v>0</v>
      </c>
      <c r="P265" s="8">
        <v>14.8</v>
      </c>
      <c r="Q265" s="8">
        <v>0</v>
      </c>
      <c r="R265" s="8">
        <v>4.8</v>
      </c>
      <c r="U265" s="8">
        <v>14.237500000000001</v>
      </c>
      <c r="V265" s="30"/>
      <c r="X265" s="11"/>
      <c r="Y265" s="11"/>
    </row>
    <row r="266" spans="1:25" ht="12.75" customHeight="1" x14ac:dyDescent="0.2">
      <c r="A266" s="30"/>
      <c r="B266" s="7" t="s">
        <v>33</v>
      </c>
      <c r="C266" s="8">
        <v>40.799999999999997</v>
      </c>
      <c r="D266" s="8">
        <v>84.399999999999906</v>
      </c>
      <c r="E266" s="8">
        <v>5.2</v>
      </c>
      <c r="F266" s="8">
        <v>80.8</v>
      </c>
      <c r="G266" s="8">
        <v>0</v>
      </c>
      <c r="H266" s="8">
        <v>7</v>
      </c>
      <c r="I266" s="8">
        <v>0</v>
      </c>
      <c r="J266" s="8">
        <v>4.2</v>
      </c>
      <c r="K266" s="8">
        <v>15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30.2</v>
      </c>
      <c r="R266" s="8">
        <v>25.6</v>
      </c>
      <c r="U266" s="8">
        <v>21.1875</v>
      </c>
      <c r="V266" s="30"/>
      <c r="X266" s="11"/>
      <c r="Y266" s="11"/>
    </row>
    <row r="267" spans="1:25" ht="12.75" customHeight="1" x14ac:dyDescent="0.2">
      <c r="A267" s="29" t="s">
        <v>95</v>
      </c>
      <c r="B267" s="7" t="s">
        <v>32</v>
      </c>
      <c r="C267" s="8">
        <v>13.2</v>
      </c>
      <c r="D267" s="8">
        <v>26.6</v>
      </c>
      <c r="E267" s="8">
        <v>0</v>
      </c>
      <c r="F267" s="8">
        <v>52</v>
      </c>
      <c r="G267" s="8">
        <v>15.6</v>
      </c>
      <c r="H267" s="8">
        <v>0</v>
      </c>
      <c r="I267" s="8">
        <v>0</v>
      </c>
      <c r="J267" s="8">
        <v>6.2</v>
      </c>
      <c r="K267" s="8">
        <v>44.4</v>
      </c>
      <c r="L267" s="8">
        <v>18.399999999999999</v>
      </c>
      <c r="M267" s="8">
        <v>0</v>
      </c>
      <c r="N267" s="8">
        <v>0</v>
      </c>
      <c r="O267" s="8">
        <v>0</v>
      </c>
      <c r="P267" s="8">
        <v>0</v>
      </c>
      <c r="Q267" s="8">
        <v>45.599999999999902</v>
      </c>
      <c r="R267" s="8">
        <v>18</v>
      </c>
      <c r="U267" s="8">
        <v>18.475000000000001</v>
      </c>
      <c r="V267" s="29">
        <f>AVERAGE(U267:U272)</f>
        <v>13.485416666666667</v>
      </c>
      <c r="X267" s="11"/>
      <c r="Y267" s="11"/>
    </row>
    <row r="268" spans="1:25" ht="12.75" customHeight="1" x14ac:dyDescent="0.2">
      <c r="A268" s="30"/>
      <c r="B268" s="7" t="s">
        <v>37</v>
      </c>
      <c r="C268" s="8">
        <v>17.399999999999999</v>
      </c>
      <c r="D268" s="8">
        <v>16.2</v>
      </c>
      <c r="E268" s="8">
        <v>45.4</v>
      </c>
      <c r="F268" s="8">
        <v>25.6</v>
      </c>
      <c r="G268" s="8">
        <v>4</v>
      </c>
      <c r="H268" s="8">
        <v>17.399999999999999</v>
      </c>
      <c r="I268" s="8">
        <v>2.2000000000000002</v>
      </c>
      <c r="J268" s="8">
        <v>0</v>
      </c>
      <c r="K268" s="8">
        <v>0</v>
      </c>
      <c r="L268" s="8">
        <v>9.8000000000000007</v>
      </c>
      <c r="M268" s="8">
        <v>9.6</v>
      </c>
      <c r="N268" s="8">
        <v>23.2</v>
      </c>
      <c r="O268" s="8">
        <v>0</v>
      </c>
      <c r="P268" s="8">
        <v>6</v>
      </c>
      <c r="Q268" s="8">
        <v>0</v>
      </c>
      <c r="R268" s="8">
        <v>0</v>
      </c>
      <c r="U268" s="8">
        <v>8.8125</v>
      </c>
      <c r="V268" s="30"/>
      <c r="X268" s="11"/>
      <c r="Y268" s="11"/>
    </row>
    <row r="269" spans="1:25" ht="12.75" customHeight="1" x14ac:dyDescent="0.2">
      <c r="A269" s="30"/>
      <c r="B269" s="7" t="s">
        <v>36</v>
      </c>
      <c r="C269" s="8">
        <v>8.4</v>
      </c>
      <c r="D269" s="8">
        <v>38.199999999999903</v>
      </c>
      <c r="E269" s="8">
        <v>14.399999999999901</v>
      </c>
      <c r="F269" s="8">
        <v>91.4</v>
      </c>
      <c r="G269" s="8">
        <v>0</v>
      </c>
      <c r="H269" s="8">
        <v>0</v>
      </c>
      <c r="I269" s="8">
        <v>0.4</v>
      </c>
      <c r="J269" s="8">
        <v>0</v>
      </c>
      <c r="K269" s="8">
        <v>0</v>
      </c>
      <c r="L269" s="8">
        <v>0</v>
      </c>
      <c r="M269" s="8">
        <v>10</v>
      </c>
      <c r="N269" s="8">
        <v>0</v>
      </c>
      <c r="O269" s="8">
        <v>0</v>
      </c>
      <c r="P269" s="8">
        <v>0</v>
      </c>
      <c r="Q269" s="8">
        <v>21.4</v>
      </c>
      <c r="R269" s="8">
        <v>0</v>
      </c>
      <c r="U269" s="8">
        <v>7.5250000000000004</v>
      </c>
      <c r="V269" s="30"/>
      <c r="X269" s="11"/>
      <c r="Y269" s="11"/>
    </row>
    <row r="270" spans="1:25" ht="12.75" customHeight="1" x14ac:dyDescent="0.2">
      <c r="A270" s="30"/>
      <c r="B270" s="7" t="s">
        <v>35</v>
      </c>
      <c r="C270" s="8">
        <v>7.6</v>
      </c>
      <c r="D270" s="8">
        <v>3.5999999999999899</v>
      </c>
      <c r="E270" s="8">
        <v>63.6</v>
      </c>
      <c r="F270" s="8">
        <v>7.4</v>
      </c>
      <c r="G270" s="8">
        <v>25.6</v>
      </c>
      <c r="H270" s="8">
        <v>47.199999999999903</v>
      </c>
      <c r="I270" s="8">
        <v>39.799999999999997</v>
      </c>
      <c r="J270" s="8">
        <v>21.8</v>
      </c>
      <c r="K270" s="8">
        <v>5.4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32.4</v>
      </c>
      <c r="R270" s="8">
        <v>0</v>
      </c>
      <c r="U270" s="8">
        <v>16.662500000000001</v>
      </c>
      <c r="V270" s="30"/>
      <c r="X270" s="11"/>
      <c r="Y270" s="11"/>
    </row>
    <row r="271" spans="1:25" ht="12.75" customHeight="1" x14ac:dyDescent="0.2">
      <c r="A271" s="30"/>
      <c r="B271" s="7" t="s">
        <v>34</v>
      </c>
      <c r="C271" s="8">
        <v>9.1999999999999993</v>
      </c>
      <c r="D271" s="8">
        <v>8.6</v>
      </c>
      <c r="E271" s="8">
        <v>13</v>
      </c>
      <c r="F271" s="8">
        <v>16.599999999999898</v>
      </c>
      <c r="G271" s="8">
        <v>7.6</v>
      </c>
      <c r="H271" s="8">
        <v>20.2</v>
      </c>
      <c r="I271" s="8">
        <v>19.8</v>
      </c>
      <c r="J271" s="8">
        <v>7.8</v>
      </c>
      <c r="K271" s="8">
        <v>0</v>
      </c>
      <c r="L271" s="8">
        <v>15</v>
      </c>
      <c r="M271" s="8">
        <v>18.600000000000001</v>
      </c>
      <c r="N271" s="8">
        <v>36.799999999999997</v>
      </c>
      <c r="O271" s="8">
        <v>0</v>
      </c>
      <c r="P271" s="8">
        <v>6.8</v>
      </c>
      <c r="Q271" s="8">
        <v>0</v>
      </c>
      <c r="R271" s="8">
        <v>9.1999999999999993</v>
      </c>
      <c r="U271" s="8">
        <v>13.05</v>
      </c>
      <c r="V271" s="30"/>
      <c r="X271" s="11"/>
      <c r="Y271" s="11"/>
    </row>
    <row r="272" spans="1:25" ht="12.75" customHeight="1" x14ac:dyDescent="0.2">
      <c r="A272" s="30"/>
      <c r="B272" s="7" t="s">
        <v>33</v>
      </c>
      <c r="C272" s="8">
        <v>5.8</v>
      </c>
      <c r="D272" s="8">
        <v>9.6</v>
      </c>
      <c r="E272" s="8">
        <v>49</v>
      </c>
      <c r="F272" s="8">
        <v>74.599999999999994</v>
      </c>
      <c r="G272" s="8">
        <v>0</v>
      </c>
      <c r="H272" s="8">
        <v>1.7999999999999901</v>
      </c>
      <c r="I272" s="8">
        <v>0</v>
      </c>
      <c r="J272" s="8">
        <v>4.4000000000000004</v>
      </c>
      <c r="K272" s="8">
        <v>0</v>
      </c>
      <c r="L272" s="8">
        <v>0</v>
      </c>
      <c r="M272" s="8">
        <v>3.4</v>
      </c>
      <c r="N272" s="8">
        <v>0</v>
      </c>
      <c r="O272" s="8">
        <v>0</v>
      </c>
      <c r="P272" s="8">
        <v>0</v>
      </c>
      <c r="Q272" s="8">
        <v>44.8</v>
      </c>
      <c r="R272" s="8">
        <v>30.2</v>
      </c>
      <c r="U272" s="8">
        <v>16.387499999999999</v>
      </c>
      <c r="V272" s="30"/>
      <c r="X272" s="11"/>
      <c r="Y272" s="11"/>
    </row>
    <row r="273" spans="1:25" ht="12.75" customHeight="1" x14ac:dyDescent="0.2">
      <c r="A273" s="29" t="s">
        <v>45</v>
      </c>
      <c r="B273" s="7" t="s">
        <v>32</v>
      </c>
      <c r="C273" s="8">
        <v>0</v>
      </c>
      <c r="D273" s="8">
        <v>0</v>
      </c>
      <c r="E273" s="8">
        <v>12</v>
      </c>
      <c r="F273" s="8">
        <v>10.4</v>
      </c>
      <c r="G273" s="8">
        <v>28.2</v>
      </c>
      <c r="H273" s="8">
        <v>30</v>
      </c>
      <c r="I273" s="8">
        <v>20.2</v>
      </c>
      <c r="J273" s="8">
        <v>16.8</v>
      </c>
      <c r="K273" s="8">
        <v>46.8</v>
      </c>
      <c r="L273" s="8">
        <v>17.399999999999999</v>
      </c>
      <c r="M273" s="8">
        <v>0</v>
      </c>
      <c r="N273" s="8">
        <v>0</v>
      </c>
      <c r="O273" s="8">
        <v>0</v>
      </c>
      <c r="P273" s="8">
        <v>5.6</v>
      </c>
      <c r="Q273" s="8">
        <v>16.399999999999999</v>
      </c>
      <c r="R273" s="8">
        <v>10.4</v>
      </c>
      <c r="U273" s="8">
        <v>13.0875</v>
      </c>
      <c r="V273" s="29">
        <f>AVERAGE(U273:U278)</f>
        <v>13.614583333333316</v>
      </c>
      <c r="X273" s="11"/>
      <c r="Y273" s="11"/>
    </row>
    <row r="274" spans="1:25" ht="12.75" customHeight="1" x14ac:dyDescent="0.2">
      <c r="A274" s="30"/>
      <c r="B274" s="7" t="s">
        <v>37</v>
      </c>
      <c r="C274" s="8">
        <v>13.2</v>
      </c>
      <c r="D274" s="8">
        <v>32.200000000000003</v>
      </c>
      <c r="E274" s="8">
        <v>13</v>
      </c>
      <c r="F274" s="8">
        <v>25.4</v>
      </c>
      <c r="G274" s="8">
        <v>0</v>
      </c>
      <c r="H274" s="8">
        <v>0</v>
      </c>
      <c r="I274" s="8">
        <v>11.399999999999901</v>
      </c>
      <c r="J274" s="8">
        <v>0</v>
      </c>
      <c r="K274" s="8">
        <v>0</v>
      </c>
      <c r="L274" s="8">
        <v>0</v>
      </c>
      <c r="M274" s="8">
        <v>11.6</v>
      </c>
      <c r="N274" s="8">
        <v>9.8000000000000007</v>
      </c>
      <c r="O274" s="8">
        <v>0</v>
      </c>
      <c r="P274" s="8">
        <v>0.4</v>
      </c>
      <c r="Q274" s="8">
        <v>0</v>
      </c>
      <c r="R274" s="8">
        <v>25.4</v>
      </c>
      <c r="U274" s="8">
        <v>8.1624999999999996</v>
      </c>
      <c r="V274" s="30"/>
      <c r="X274" s="11"/>
      <c r="Y274" s="11"/>
    </row>
    <row r="275" spans="1:25" ht="12.75" customHeight="1" x14ac:dyDescent="0.2">
      <c r="A275" s="30"/>
      <c r="B275" s="7" t="s">
        <v>36</v>
      </c>
      <c r="C275" s="8">
        <v>18</v>
      </c>
      <c r="D275" s="8">
        <v>65</v>
      </c>
      <c r="E275" s="8">
        <v>11.399999999999901</v>
      </c>
      <c r="F275" s="8">
        <v>87.2</v>
      </c>
      <c r="G275" s="8">
        <v>0</v>
      </c>
      <c r="H275" s="8">
        <v>22.799999999999901</v>
      </c>
      <c r="I275" s="8">
        <v>40.199999999999903</v>
      </c>
      <c r="J275" s="8">
        <v>4.8</v>
      </c>
      <c r="K275" s="8">
        <v>0</v>
      </c>
      <c r="L275" s="8">
        <v>0</v>
      </c>
      <c r="M275" s="8">
        <v>15</v>
      </c>
      <c r="N275" s="8">
        <v>24</v>
      </c>
      <c r="O275" s="8">
        <v>0</v>
      </c>
      <c r="P275" s="8">
        <v>8.8000000000000007</v>
      </c>
      <c r="Q275" s="8">
        <v>0</v>
      </c>
      <c r="R275" s="8">
        <v>14.2</v>
      </c>
      <c r="U275" s="8">
        <v>12.95</v>
      </c>
      <c r="V275" s="30"/>
      <c r="X275" s="11"/>
      <c r="Y275" s="11"/>
    </row>
    <row r="276" spans="1:25" ht="12.75" customHeight="1" x14ac:dyDescent="0.2">
      <c r="A276" s="30"/>
      <c r="B276" s="7" t="s">
        <v>35</v>
      </c>
      <c r="C276" s="8">
        <v>0</v>
      </c>
      <c r="D276" s="8">
        <v>0</v>
      </c>
      <c r="E276" s="8">
        <v>60.599999999999902</v>
      </c>
      <c r="F276" s="8">
        <v>0</v>
      </c>
      <c r="G276" s="8">
        <v>0</v>
      </c>
      <c r="H276" s="8">
        <v>0</v>
      </c>
      <c r="I276" s="8">
        <v>5.8</v>
      </c>
      <c r="J276" s="8">
        <v>0</v>
      </c>
      <c r="K276" s="8">
        <v>0</v>
      </c>
      <c r="L276" s="8">
        <v>15.8</v>
      </c>
      <c r="M276" s="8">
        <v>20.8</v>
      </c>
      <c r="N276" s="8">
        <v>49.8</v>
      </c>
      <c r="O276" s="8">
        <v>0</v>
      </c>
      <c r="P276" s="8">
        <v>22.2</v>
      </c>
      <c r="Q276" s="8">
        <v>0</v>
      </c>
      <c r="R276" s="8">
        <v>2.4</v>
      </c>
      <c r="U276" s="8">
        <v>8.6750000000000007</v>
      </c>
      <c r="V276" s="30"/>
      <c r="X276" s="11"/>
      <c r="Y276" s="11"/>
    </row>
    <row r="277" spans="1:25" ht="12.75" customHeight="1" x14ac:dyDescent="0.2">
      <c r="A277" s="30"/>
      <c r="B277" s="7" t="s">
        <v>34</v>
      </c>
      <c r="C277" s="8">
        <v>0</v>
      </c>
      <c r="D277" s="8">
        <v>0</v>
      </c>
      <c r="E277" s="8">
        <v>67.400000000000006</v>
      </c>
      <c r="F277" s="8">
        <v>0</v>
      </c>
      <c r="G277" s="8">
        <v>34.4</v>
      </c>
      <c r="H277" s="8">
        <v>64</v>
      </c>
      <c r="I277" s="8">
        <v>36.799999999999997</v>
      </c>
      <c r="J277" s="8">
        <v>20.6</v>
      </c>
      <c r="K277" s="8">
        <v>26.6</v>
      </c>
      <c r="L277" s="8">
        <v>29</v>
      </c>
      <c r="M277" s="8">
        <v>0</v>
      </c>
      <c r="N277" s="8">
        <v>25.4</v>
      </c>
      <c r="O277" s="8">
        <v>0</v>
      </c>
      <c r="P277" s="8">
        <v>17.8</v>
      </c>
      <c r="Q277" s="8">
        <v>0</v>
      </c>
      <c r="R277" s="8">
        <v>9.8000000000000007</v>
      </c>
      <c r="U277" s="8">
        <v>23.4375</v>
      </c>
      <c r="V277" s="30"/>
      <c r="X277" s="11"/>
      <c r="Y277" s="11"/>
    </row>
    <row r="278" spans="1:25" ht="12.75" customHeight="1" x14ac:dyDescent="0.2">
      <c r="A278" s="30"/>
      <c r="B278" s="7" t="s">
        <v>33</v>
      </c>
      <c r="C278" s="8">
        <v>25.2</v>
      </c>
      <c r="D278" s="8">
        <v>49.8</v>
      </c>
      <c r="E278" s="8">
        <v>0</v>
      </c>
      <c r="F278" s="8">
        <v>49.6</v>
      </c>
      <c r="G278" s="8">
        <v>0</v>
      </c>
      <c r="H278" s="8">
        <v>0</v>
      </c>
      <c r="I278" s="8">
        <v>5</v>
      </c>
      <c r="J278" s="8">
        <v>0</v>
      </c>
      <c r="K278" s="8">
        <v>0</v>
      </c>
      <c r="L278" s="8">
        <v>0.2</v>
      </c>
      <c r="M278" s="8">
        <v>14</v>
      </c>
      <c r="N278" s="8">
        <v>8.6</v>
      </c>
      <c r="O278" s="8">
        <v>0</v>
      </c>
      <c r="P278" s="8">
        <v>1</v>
      </c>
      <c r="Q278" s="8">
        <v>5.6</v>
      </c>
      <c r="R278" s="8">
        <v>29.2</v>
      </c>
      <c r="U278" s="8">
        <v>15.374999999999901</v>
      </c>
      <c r="V278" s="30"/>
      <c r="X278" s="11"/>
      <c r="Y278" s="11"/>
    </row>
    <row r="279" spans="1:25" ht="12.75" customHeight="1" x14ac:dyDescent="0.2">
      <c r="A279" s="29" t="s">
        <v>96</v>
      </c>
      <c r="B279" s="7" t="s">
        <v>32</v>
      </c>
      <c r="C279" s="8">
        <v>0</v>
      </c>
      <c r="D279" s="8">
        <v>0</v>
      </c>
      <c r="E279" s="8">
        <v>11.6</v>
      </c>
      <c r="F279" s="8">
        <v>0</v>
      </c>
      <c r="G279" s="8">
        <v>16.399999999999999</v>
      </c>
      <c r="H279" s="8">
        <v>23.799999999999901</v>
      </c>
      <c r="I279" s="8">
        <v>26.8</v>
      </c>
      <c r="J279" s="8">
        <v>33.199999999999903</v>
      </c>
      <c r="K279" s="8">
        <v>19.2</v>
      </c>
      <c r="L279" s="8">
        <v>0</v>
      </c>
      <c r="M279" s="8">
        <v>2.8</v>
      </c>
      <c r="N279" s="8">
        <v>0</v>
      </c>
      <c r="O279" s="8">
        <v>12.6</v>
      </c>
      <c r="P279" s="8">
        <v>0</v>
      </c>
      <c r="Q279" s="8">
        <v>7.8</v>
      </c>
      <c r="R279" s="8">
        <v>16.2</v>
      </c>
      <c r="U279" s="8">
        <v>16.875</v>
      </c>
      <c r="V279" s="29">
        <f>AVERAGE(U279:U284)</f>
        <v>13.977083333333299</v>
      </c>
      <c r="X279" s="11"/>
      <c r="Y279" s="11"/>
    </row>
    <row r="280" spans="1:25" ht="12.75" customHeight="1" x14ac:dyDescent="0.2">
      <c r="A280" s="30"/>
      <c r="B280" s="7" t="s">
        <v>37</v>
      </c>
      <c r="C280" s="8">
        <v>0</v>
      </c>
      <c r="D280" s="8">
        <v>0</v>
      </c>
      <c r="E280" s="8">
        <v>34</v>
      </c>
      <c r="F280" s="8">
        <v>33.4</v>
      </c>
      <c r="G280" s="8">
        <v>0.8</v>
      </c>
      <c r="H280" s="8">
        <v>0</v>
      </c>
      <c r="I280" s="8">
        <v>11</v>
      </c>
      <c r="J280" s="8">
        <v>10.8</v>
      </c>
      <c r="K280" s="8">
        <v>0</v>
      </c>
      <c r="L280" s="8">
        <v>14.6</v>
      </c>
      <c r="M280" s="8">
        <v>25.8</v>
      </c>
      <c r="N280" s="8">
        <v>47.599999999999902</v>
      </c>
      <c r="O280" s="8">
        <v>2.2000000000000002</v>
      </c>
      <c r="P280" s="8">
        <v>20.6</v>
      </c>
      <c r="Q280" s="8">
        <v>0</v>
      </c>
      <c r="R280" s="8">
        <v>30.2</v>
      </c>
      <c r="U280" s="8">
        <v>14.274999999999901</v>
      </c>
      <c r="V280" s="30"/>
      <c r="X280" s="11"/>
      <c r="Y280" s="11"/>
    </row>
    <row r="281" spans="1:25" ht="12.75" customHeight="1" x14ac:dyDescent="0.2">
      <c r="A281" s="30"/>
      <c r="B281" s="7" t="s">
        <v>36</v>
      </c>
      <c r="C281" s="8">
        <v>13.2</v>
      </c>
      <c r="D281" s="8">
        <v>7.6</v>
      </c>
      <c r="E281" s="8">
        <v>12</v>
      </c>
      <c r="F281" s="8">
        <v>47.199999999999903</v>
      </c>
      <c r="G281" s="8">
        <v>0</v>
      </c>
      <c r="H281" s="8">
        <v>15.4</v>
      </c>
      <c r="I281" s="8">
        <v>35.799999999999997</v>
      </c>
      <c r="J281" s="8">
        <v>2.4</v>
      </c>
      <c r="K281" s="8">
        <v>0</v>
      </c>
      <c r="L281" s="8">
        <v>0</v>
      </c>
      <c r="M281" s="8">
        <v>21.8</v>
      </c>
      <c r="N281" s="8">
        <v>0</v>
      </c>
      <c r="O281" s="8">
        <v>0</v>
      </c>
      <c r="P281" s="8">
        <v>0</v>
      </c>
      <c r="Q281" s="8">
        <v>3.5999999999999899</v>
      </c>
      <c r="R281" s="8">
        <v>26.2</v>
      </c>
      <c r="U281" s="8">
        <v>13.1875</v>
      </c>
      <c r="V281" s="30"/>
      <c r="X281" s="11"/>
      <c r="Y281" s="11"/>
    </row>
    <row r="282" spans="1:25" ht="12.75" customHeight="1" x14ac:dyDescent="0.2">
      <c r="A282" s="30"/>
      <c r="B282" s="7" t="s">
        <v>35</v>
      </c>
      <c r="C282" s="8">
        <v>0</v>
      </c>
      <c r="D282" s="8">
        <v>0</v>
      </c>
      <c r="E282" s="8">
        <v>16</v>
      </c>
      <c r="F282" s="8">
        <v>39</v>
      </c>
      <c r="G282" s="8">
        <v>11.6</v>
      </c>
      <c r="H282" s="8">
        <v>34</v>
      </c>
      <c r="I282" s="8">
        <v>20.8</v>
      </c>
      <c r="J282" s="8">
        <v>16.8</v>
      </c>
      <c r="K282" s="8">
        <v>0</v>
      </c>
      <c r="L282" s="8">
        <v>15.8</v>
      </c>
      <c r="M282" s="8">
        <v>7.8</v>
      </c>
      <c r="N282" s="8">
        <v>37.799999999999997</v>
      </c>
      <c r="O282" s="8">
        <v>23.799999999999901</v>
      </c>
      <c r="P282" s="8">
        <v>21.4</v>
      </c>
      <c r="Q282" s="8">
        <v>0</v>
      </c>
      <c r="R282" s="8">
        <v>23</v>
      </c>
      <c r="U282" s="8">
        <v>11.899999999999901</v>
      </c>
      <c r="V282" s="30"/>
      <c r="X282" s="11"/>
      <c r="Y282" s="11"/>
    </row>
    <row r="283" spans="1:25" ht="12.75" customHeight="1" x14ac:dyDescent="0.2">
      <c r="A283" s="30"/>
      <c r="B283" s="7" t="s">
        <v>34</v>
      </c>
      <c r="C283" s="8">
        <v>0</v>
      </c>
      <c r="D283" s="8">
        <v>8.8000000000000007</v>
      </c>
      <c r="E283" s="8">
        <v>16.2</v>
      </c>
      <c r="F283" s="8">
        <v>26.8</v>
      </c>
      <c r="G283" s="8">
        <v>0.6</v>
      </c>
      <c r="H283" s="8">
        <v>8.8000000000000007</v>
      </c>
      <c r="I283" s="8">
        <v>27.4</v>
      </c>
      <c r="J283" s="8">
        <v>20.2</v>
      </c>
      <c r="K283" s="8">
        <v>0</v>
      </c>
      <c r="L283" s="8">
        <v>0</v>
      </c>
      <c r="M283" s="8">
        <v>26.2</v>
      </c>
      <c r="N283" s="8">
        <v>36.799999999999997</v>
      </c>
      <c r="O283" s="8">
        <v>23.799999999999901</v>
      </c>
      <c r="P283" s="8">
        <v>15.2</v>
      </c>
      <c r="Q283" s="8">
        <v>0</v>
      </c>
      <c r="R283" s="8">
        <v>27.799999999999901</v>
      </c>
      <c r="U283" s="8">
        <v>16.362500000000001</v>
      </c>
      <c r="V283" s="30"/>
      <c r="X283" s="11"/>
      <c r="Y283" s="11"/>
    </row>
    <row r="284" spans="1:25" ht="12.75" customHeight="1" x14ac:dyDescent="0.2">
      <c r="A284" s="30"/>
      <c r="B284" s="7" t="s">
        <v>33</v>
      </c>
      <c r="C284" s="8">
        <v>2</v>
      </c>
      <c r="D284" s="8">
        <v>0</v>
      </c>
      <c r="E284" s="8">
        <v>11.2</v>
      </c>
      <c r="F284" s="8">
        <v>59.2</v>
      </c>
      <c r="G284" s="8">
        <v>0</v>
      </c>
      <c r="H284" s="8">
        <v>0</v>
      </c>
      <c r="I284" s="8">
        <v>28</v>
      </c>
      <c r="J284" s="8">
        <v>7.8</v>
      </c>
      <c r="K284" s="8">
        <v>0</v>
      </c>
      <c r="L284" s="8">
        <v>0</v>
      </c>
      <c r="M284" s="8">
        <v>11.799999999999899</v>
      </c>
      <c r="N284" s="8">
        <v>0</v>
      </c>
      <c r="O284" s="8">
        <v>0.8</v>
      </c>
      <c r="P284" s="8">
        <v>3.5999999999999899</v>
      </c>
      <c r="Q284" s="8">
        <v>12</v>
      </c>
      <c r="R284" s="8">
        <v>31.6</v>
      </c>
      <c r="U284" s="8">
        <v>11.262499999999999</v>
      </c>
      <c r="V284" s="30"/>
      <c r="X284" s="11"/>
      <c r="Y284" s="11"/>
    </row>
    <row r="285" spans="1:25" ht="12.75" customHeight="1" x14ac:dyDescent="0.2">
      <c r="A285" s="29" t="s">
        <v>97</v>
      </c>
      <c r="B285" s="7" t="s">
        <v>32</v>
      </c>
      <c r="C285" s="8">
        <v>13.4</v>
      </c>
      <c r="D285" s="8">
        <v>35</v>
      </c>
      <c r="E285" s="8">
        <v>9.8000000000000007</v>
      </c>
      <c r="F285" s="8">
        <v>30</v>
      </c>
      <c r="G285" s="8">
        <v>37.599999999999902</v>
      </c>
      <c r="H285" s="8">
        <v>35</v>
      </c>
      <c r="I285" s="8">
        <v>23</v>
      </c>
      <c r="J285" s="8">
        <v>35.6</v>
      </c>
      <c r="K285" s="8">
        <v>43.2</v>
      </c>
      <c r="L285" s="8">
        <v>14.2</v>
      </c>
      <c r="M285" s="8">
        <v>0</v>
      </c>
      <c r="N285" s="8">
        <v>0</v>
      </c>
      <c r="O285" s="8">
        <v>0</v>
      </c>
      <c r="P285" s="8">
        <v>2.4</v>
      </c>
      <c r="Q285" s="8">
        <v>39.200000000000003</v>
      </c>
      <c r="R285" s="8">
        <v>31</v>
      </c>
      <c r="U285" s="8">
        <v>15.387499999999999</v>
      </c>
      <c r="V285" s="29">
        <f>AVERAGE(U285:U290)</f>
        <v>16.7708333333333</v>
      </c>
      <c r="X285" s="11"/>
      <c r="Y285" s="11"/>
    </row>
    <row r="286" spans="1:25" ht="12.75" customHeight="1" x14ac:dyDescent="0.2">
      <c r="A286" s="30"/>
      <c r="B286" s="7" t="s">
        <v>37</v>
      </c>
      <c r="C286" s="8">
        <v>28.599999999999898</v>
      </c>
      <c r="D286" s="8">
        <v>53.4</v>
      </c>
      <c r="E286" s="8">
        <v>14.399999999999901</v>
      </c>
      <c r="F286" s="8">
        <v>32</v>
      </c>
      <c r="G286" s="8">
        <v>7.4</v>
      </c>
      <c r="H286" s="8">
        <v>9.6</v>
      </c>
      <c r="I286" s="8">
        <v>22.599999999999898</v>
      </c>
      <c r="J286" s="8">
        <v>13.4</v>
      </c>
      <c r="K286" s="8">
        <v>0</v>
      </c>
      <c r="L286" s="8">
        <v>21.8</v>
      </c>
      <c r="M286" s="8">
        <v>4</v>
      </c>
      <c r="N286" s="8">
        <v>37</v>
      </c>
      <c r="O286" s="8">
        <v>6.4</v>
      </c>
      <c r="P286" s="8">
        <v>11</v>
      </c>
      <c r="Q286" s="8">
        <v>0</v>
      </c>
      <c r="R286" s="8">
        <v>25.6</v>
      </c>
      <c r="U286" s="8">
        <v>14.487499999999899</v>
      </c>
      <c r="V286" s="30"/>
      <c r="X286" s="11"/>
      <c r="Y286" s="11"/>
    </row>
    <row r="287" spans="1:25" ht="12.75" customHeight="1" x14ac:dyDescent="0.2">
      <c r="A287" s="30"/>
      <c r="B287" s="7" t="s">
        <v>36</v>
      </c>
      <c r="C287" s="8">
        <v>25</v>
      </c>
      <c r="D287" s="8">
        <v>57.199999999999903</v>
      </c>
      <c r="E287" s="8">
        <v>5.6</v>
      </c>
      <c r="F287" s="8">
        <v>68.599999999999994</v>
      </c>
      <c r="G287" s="8">
        <v>10.199999999999999</v>
      </c>
      <c r="H287" s="8">
        <v>12</v>
      </c>
      <c r="I287" s="8">
        <v>22.4</v>
      </c>
      <c r="J287" s="8">
        <v>19.399999999999999</v>
      </c>
      <c r="K287" s="8">
        <v>11.799999999999899</v>
      </c>
      <c r="L287" s="8">
        <v>7.8</v>
      </c>
      <c r="M287" s="8">
        <v>0</v>
      </c>
      <c r="N287" s="8">
        <v>0</v>
      </c>
      <c r="O287" s="8">
        <v>0</v>
      </c>
      <c r="P287" s="8">
        <v>8.1999999999999993</v>
      </c>
      <c r="Q287" s="8">
        <v>17.399999999999999</v>
      </c>
      <c r="R287" s="8">
        <v>30.8</v>
      </c>
      <c r="U287" s="8">
        <v>11.112500000000001</v>
      </c>
      <c r="V287" s="30"/>
      <c r="X287" s="11"/>
      <c r="Y287" s="11"/>
    </row>
    <row r="288" spans="1:25" ht="12.75" customHeight="1" x14ac:dyDescent="0.2">
      <c r="A288" s="30"/>
      <c r="B288" s="7" t="s">
        <v>35</v>
      </c>
      <c r="C288" s="8">
        <v>11.6</v>
      </c>
      <c r="D288" s="8">
        <v>29.2</v>
      </c>
      <c r="E288" s="8">
        <v>52.4</v>
      </c>
      <c r="F288" s="8">
        <v>23.2</v>
      </c>
      <c r="G288" s="8">
        <v>14.6</v>
      </c>
      <c r="H288" s="8">
        <v>48.2</v>
      </c>
      <c r="I288" s="8">
        <v>33.799999999999997</v>
      </c>
      <c r="J288" s="8">
        <v>18.600000000000001</v>
      </c>
      <c r="K288" s="8">
        <v>1</v>
      </c>
      <c r="L288" s="8">
        <v>34</v>
      </c>
      <c r="M288" s="8">
        <v>0</v>
      </c>
      <c r="N288" s="8">
        <v>31.8</v>
      </c>
      <c r="O288" s="8">
        <v>0</v>
      </c>
      <c r="P288" s="8">
        <v>12.4</v>
      </c>
      <c r="Q288" s="8">
        <v>0</v>
      </c>
      <c r="R288" s="8">
        <v>22.2</v>
      </c>
      <c r="U288" s="8">
        <v>16.350000000000001</v>
      </c>
      <c r="V288" s="30"/>
      <c r="X288" s="11"/>
      <c r="Y288" s="11"/>
    </row>
    <row r="289" spans="1:25" ht="12.75" customHeight="1" x14ac:dyDescent="0.2">
      <c r="A289" s="30"/>
      <c r="B289" s="7" t="s">
        <v>34</v>
      </c>
      <c r="C289" s="8">
        <v>8</v>
      </c>
      <c r="D289" s="8">
        <v>13.799999999999899</v>
      </c>
      <c r="E289" s="8">
        <v>46.8</v>
      </c>
      <c r="F289" s="8">
        <v>0.8</v>
      </c>
      <c r="G289" s="8">
        <v>48.6</v>
      </c>
      <c r="H289" s="8">
        <v>63.6</v>
      </c>
      <c r="I289" s="8">
        <v>42.199999999999903</v>
      </c>
      <c r="J289" s="8">
        <v>42</v>
      </c>
      <c r="K289" s="8">
        <v>44.4</v>
      </c>
      <c r="L289" s="8">
        <v>40.4</v>
      </c>
      <c r="M289" s="8">
        <v>0</v>
      </c>
      <c r="N289" s="8">
        <v>0</v>
      </c>
      <c r="O289" s="8">
        <v>5.2</v>
      </c>
      <c r="P289" s="8">
        <v>0.8</v>
      </c>
      <c r="Q289" s="8">
        <v>38.4</v>
      </c>
      <c r="R289" s="8">
        <v>14</v>
      </c>
      <c r="U289" s="8">
        <v>27.087499999999899</v>
      </c>
      <c r="V289" s="30"/>
      <c r="X289" s="11"/>
      <c r="Y289" s="11"/>
    </row>
    <row r="290" spans="1:25" ht="12.75" customHeight="1" x14ac:dyDescent="0.2">
      <c r="A290" s="30"/>
      <c r="B290" s="7" t="s">
        <v>33</v>
      </c>
      <c r="C290" s="8">
        <v>25</v>
      </c>
      <c r="D290" s="8">
        <v>46</v>
      </c>
      <c r="E290" s="8">
        <v>19</v>
      </c>
      <c r="F290" s="8">
        <v>40.199999999999903</v>
      </c>
      <c r="G290" s="8">
        <v>6.4</v>
      </c>
      <c r="H290" s="8">
        <v>18</v>
      </c>
      <c r="I290" s="8">
        <v>24.4</v>
      </c>
      <c r="J290" s="8">
        <v>24.2</v>
      </c>
      <c r="K290" s="8">
        <v>0</v>
      </c>
      <c r="L290" s="8">
        <v>17.399999999999999</v>
      </c>
      <c r="M290" s="8">
        <v>0</v>
      </c>
      <c r="N290" s="8">
        <v>12.4</v>
      </c>
      <c r="O290" s="8">
        <v>0</v>
      </c>
      <c r="P290" s="8">
        <v>4</v>
      </c>
      <c r="Q290" s="8">
        <v>10.4</v>
      </c>
      <c r="R290" s="8">
        <v>37.599999999999902</v>
      </c>
      <c r="U290" s="8">
        <v>16.2</v>
      </c>
      <c r="V290" s="30"/>
      <c r="X290" s="11"/>
      <c r="Y290" s="11"/>
    </row>
    <row r="291" spans="1:25" ht="12.75" customHeight="1" x14ac:dyDescent="0.2">
      <c r="A291" s="29" t="s">
        <v>98</v>
      </c>
      <c r="B291" s="7" t="s">
        <v>32</v>
      </c>
      <c r="C291" s="8">
        <v>20</v>
      </c>
      <c r="D291" s="8">
        <v>19</v>
      </c>
      <c r="E291" s="8">
        <v>5.6</v>
      </c>
      <c r="F291" s="8">
        <v>11</v>
      </c>
      <c r="G291" s="8">
        <v>38.199999999999903</v>
      </c>
      <c r="H291" s="8">
        <v>23</v>
      </c>
      <c r="I291" s="8">
        <v>20</v>
      </c>
      <c r="J291" s="8">
        <v>30.8</v>
      </c>
      <c r="K291" s="8">
        <v>44.6</v>
      </c>
      <c r="L291" s="8">
        <v>29.8</v>
      </c>
      <c r="M291" s="8">
        <v>0</v>
      </c>
      <c r="N291" s="8">
        <v>10.6</v>
      </c>
      <c r="O291" s="8">
        <v>0</v>
      </c>
      <c r="P291" s="8">
        <v>5</v>
      </c>
      <c r="Q291" s="8">
        <v>2.2000000000000002</v>
      </c>
      <c r="R291" s="8">
        <v>8</v>
      </c>
      <c r="U291" s="8">
        <v>14.8125</v>
      </c>
      <c r="V291" s="29">
        <f>AVERAGE(U291:U296)</f>
        <v>13.227083333333331</v>
      </c>
      <c r="X291" s="11"/>
      <c r="Y291" s="11"/>
    </row>
    <row r="292" spans="1:25" ht="12.75" customHeight="1" x14ac:dyDescent="0.2">
      <c r="A292" s="30"/>
      <c r="B292" s="7" t="s">
        <v>37</v>
      </c>
      <c r="C292" s="8">
        <v>32.599999999999902</v>
      </c>
      <c r="D292" s="8">
        <v>29.4</v>
      </c>
      <c r="E292" s="8">
        <v>36.6</v>
      </c>
      <c r="F292" s="8">
        <v>12.4</v>
      </c>
      <c r="G292" s="8">
        <v>22.4</v>
      </c>
      <c r="H292" s="8">
        <v>30.6</v>
      </c>
      <c r="I292" s="8">
        <v>20.399999999999999</v>
      </c>
      <c r="J292" s="8">
        <v>21.6</v>
      </c>
      <c r="K292" s="8">
        <v>8.8000000000000007</v>
      </c>
      <c r="L292" s="8">
        <v>6.2</v>
      </c>
      <c r="M292" s="8">
        <v>21</v>
      </c>
      <c r="N292" s="8">
        <v>42</v>
      </c>
      <c r="O292" s="8">
        <v>0</v>
      </c>
      <c r="P292" s="8">
        <v>6.8</v>
      </c>
      <c r="Q292" s="8">
        <v>0</v>
      </c>
      <c r="R292" s="8">
        <v>0</v>
      </c>
      <c r="U292" s="8">
        <v>15.637499999999999</v>
      </c>
      <c r="V292" s="30"/>
      <c r="X292" s="11"/>
      <c r="Y292" s="11"/>
    </row>
    <row r="293" spans="1:25" ht="12.75" customHeight="1" x14ac:dyDescent="0.2">
      <c r="A293" s="30"/>
      <c r="B293" s="7" t="s">
        <v>36</v>
      </c>
      <c r="C293" s="8">
        <v>29.8</v>
      </c>
      <c r="D293" s="8">
        <v>58.2</v>
      </c>
      <c r="E293" s="8">
        <v>16.399999999999999</v>
      </c>
      <c r="F293" s="8">
        <v>55</v>
      </c>
      <c r="G293" s="8">
        <v>0</v>
      </c>
      <c r="H293" s="8">
        <v>0</v>
      </c>
      <c r="I293" s="8">
        <v>10.6</v>
      </c>
      <c r="J293" s="8">
        <v>0</v>
      </c>
      <c r="K293" s="8">
        <v>0</v>
      </c>
      <c r="L293" s="8">
        <v>0</v>
      </c>
      <c r="M293" s="8">
        <v>3.8</v>
      </c>
      <c r="N293" s="8">
        <v>0</v>
      </c>
      <c r="O293" s="8">
        <v>0</v>
      </c>
      <c r="P293" s="8">
        <v>0</v>
      </c>
      <c r="Q293" s="8">
        <v>12.8</v>
      </c>
      <c r="R293" s="8">
        <v>18.799999999999901</v>
      </c>
      <c r="U293" s="8">
        <v>6.25</v>
      </c>
      <c r="V293" s="30"/>
      <c r="X293" s="11"/>
      <c r="Y293" s="11"/>
    </row>
    <row r="294" spans="1:25" ht="12.75" customHeight="1" x14ac:dyDescent="0.2">
      <c r="A294" s="30"/>
      <c r="B294" s="7" t="s">
        <v>35</v>
      </c>
      <c r="C294" s="8">
        <v>11.799999999999899</v>
      </c>
      <c r="D294" s="8">
        <v>5.4</v>
      </c>
      <c r="E294" s="8">
        <v>45.8</v>
      </c>
      <c r="F294" s="8">
        <v>0</v>
      </c>
      <c r="G294" s="8">
        <v>4.5999999999999996</v>
      </c>
      <c r="H294" s="8">
        <v>0</v>
      </c>
      <c r="I294" s="8">
        <v>9</v>
      </c>
      <c r="J294" s="8">
        <v>0</v>
      </c>
      <c r="K294" s="8">
        <v>3.5999999999999899</v>
      </c>
      <c r="L294" s="8">
        <v>11.2</v>
      </c>
      <c r="M294" s="8">
        <v>13</v>
      </c>
      <c r="N294" s="8">
        <v>33.199999999999903</v>
      </c>
      <c r="O294" s="8">
        <v>0</v>
      </c>
      <c r="P294" s="8">
        <v>13.2</v>
      </c>
      <c r="Q294" s="8">
        <v>0</v>
      </c>
      <c r="R294" s="8">
        <v>1.7999999999999901</v>
      </c>
      <c r="U294" s="8">
        <v>7.6249999999999902</v>
      </c>
      <c r="V294" s="30"/>
      <c r="X294" s="11"/>
      <c r="Y294" s="11"/>
    </row>
    <row r="295" spans="1:25" ht="12.75" customHeight="1" x14ac:dyDescent="0.2">
      <c r="A295" s="30"/>
      <c r="B295" s="7" t="s">
        <v>34</v>
      </c>
      <c r="C295" s="8">
        <v>18.600000000000001</v>
      </c>
      <c r="D295" s="8">
        <v>11.399999999999901</v>
      </c>
      <c r="E295" s="8">
        <v>56</v>
      </c>
      <c r="F295" s="8">
        <v>0</v>
      </c>
      <c r="G295" s="8">
        <v>22.799999999999901</v>
      </c>
      <c r="H295" s="8">
        <v>28.4</v>
      </c>
      <c r="I295" s="8">
        <v>32.4</v>
      </c>
      <c r="J295" s="8">
        <v>25.2</v>
      </c>
      <c r="K295" s="8">
        <v>12.2</v>
      </c>
      <c r="L295" s="8">
        <v>2.6</v>
      </c>
      <c r="M295" s="8">
        <v>4.2</v>
      </c>
      <c r="N295" s="8">
        <v>35.4</v>
      </c>
      <c r="O295" s="8">
        <v>0</v>
      </c>
      <c r="P295" s="8">
        <v>8.4</v>
      </c>
      <c r="Q295" s="8">
        <v>0</v>
      </c>
      <c r="R295" s="8">
        <v>0</v>
      </c>
      <c r="U295" s="8">
        <v>18.324999999999999</v>
      </c>
      <c r="V295" s="30"/>
      <c r="X295" s="11"/>
      <c r="Y295" s="11"/>
    </row>
    <row r="296" spans="1:25" ht="12.75" customHeight="1" x14ac:dyDescent="0.2">
      <c r="A296" s="30"/>
      <c r="B296" s="7" t="s">
        <v>33</v>
      </c>
      <c r="C296" s="8">
        <v>35</v>
      </c>
      <c r="D296" s="8">
        <v>66.599999999999994</v>
      </c>
      <c r="E296" s="8">
        <v>4.2</v>
      </c>
      <c r="F296" s="8">
        <v>65.199999999999903</v>
      </c>
      <c r="G296" s="8">
        <v>5.6</v>
      </c>
      <c r="H296" s="8">
        <v>0</v>
      </c>
      <c r="I296" s="8">
        <v>9.8000000000000007</v>
      </c>
      <c r="J296" s="8">
        <v>3.2</v>
      </c>
      <c r="K296" s="8">
        <v>6.4</v>
      </c>
      <c r="L296" s="8">
        <v>9</v>
      </c>
      <c r="M296" s="8">
        <v>1</v>
      </c>
      <c r="N296" s="8">
        <v>8.6</v>
      </c>
      <c r="O296" s="8">
        <v>0.4</v>
      </c>
      <c r="P296" s="8">
        <v>0</v>
      </c>
      <c r="Q296" s="8">
        <v>3.5999999999999899</v>
      </c>
      <c r="R296" s="8">
        <v>19</v>
      </c>
      <c r="U296" s="8">
        <v>16.712499999999999</v>
      </c>
      <c r="V296" s="30"/>
      <c r="X296" s="11"/>
      <c r="Y296" s="11"/>
    </row>
    <row r="297" spans="1:25" ht="12.75" customHeight="1" x14ac:dyDescent="0.2">
      <c r="A297" s="29" t="s">
        <v>99</v>
      </c>
      <c r="B297" s="7" t="s">
        <v>32</v>
      </c>
      <c r="C297" s="8">
        <v>4.8</v>
      </c>
      <c r="D297" s="8">
        <v>9.1999999999999993</v>
      </c>
      <c r="E297" s="8">
        <v>0</v>
      </c>
      <c r="F297" s="8">
        <v>0</v>
      </c>
      <c r="G297" s="8">
        <v>41.6</v>
      </c>
      <c r="H297" s="8">
        <v>57</v>
      </c>
      <c r="I297" s="8">
        <v>32.200000000000003</v>
      </c>
      <c r="J297" s="8">
        <v>33.799999999999997</v>
      </c>
      <c r="K297" s="8">
        <v>45.8</v>
      </c>
      <c r="L297" s="8">
        <v>9.8000000000000007</v>
      </c>
      <c r="M297" s="8">
        <v>1.7999999999999901</v>
      </c>
      <c r="N297" s="8">
        <v>0</v>
      </c>
      <c r="O297" s="8">
        <v>0</v>
      </c>
      <c r="P297" s="8">
        <v>0</v>
      </c>
      <c r="Q297" s="8">
        <v>50.8</v>
      </c>
      <c r="R297" s="8">
        <v>20.2</v>
      </c>
      <c r="U297" s="8">
        <v>9.4124999999999996</v>
      </c>
      <c r="V297" s="29">
        <f>AVERAGE(U297:U302)</f>
        <v>11.797916666666667</v>
      </c>
      <c r="X297" s="11"/>
      <c r="Y297" s="11"/>
    </row>
    <row r="298" spans="1:25" ht="12.75" customHeight="1" x14ac:dyDescent="0.2">
      <c r="A298" s="30"/>
      <c r="B298" s="7" t="s">
        <v>37</v>
      </c>
      <c r="C298" s="8">
        <v>11.6</v>
      </c>
      <c r="D298" s="8">
        <v>27.2</v>
      </c>
      <c r="E298" s="8">
        <v>6.2</v>
      </c>
      <c r="F298" s="8">
        <v>0</v>
      </c>
      <c r="G298" s="8">
        <v>17.399999999999999</v>
      </c>
      <c r="H298" s="8">
        <v>58.6</v>
      </c>
      <c r="I298" s="8">
        <v>29.6</v>
      </c>
      <c r="J298" s="8">
        <v>0</v>
      </c>
      <c r="K298" s="8">
        <v>0</v>
      </c>
      <c r="L298" s="8">
        <v>0</v>
      </c>
      <c r="M298" s="8">
        <v>15.2</v>
      </c>
      <c r="N298" s="8">
        <v>19.600000000000001</v>
      </c>
      <c r="O298" s="8">
        <v>0</v>
      </c>
      <c r="P298" s="8">
        <v>4.2</v>
      </c>
      <c r="Q298" s="8">
        <v>0</v>
      </c>
      <c r="R298" s="8">
        <v>0.8</v>
      </c>
      <c r="U298" s="8">
        <v>12.7125</v>
      </c>
      <c r="V298" s="30"/>
      <c r="X298" s="11"/>
      <c r="Y298" s="11"/>
    </row>
    <row r="299" spans="1:25" ht="12.75" customHeight="1" x14ac:dyDescent="0.2">
      <c r="A299" s="30"/>
      <c r="B299" s="7" t="s">
        <v>36</v>
      </c>
      <c r="C299" s="8">
        <v>22.2</v>
      </c>
      <c r="D299" s="8">
        <v>45.4</v>
      </c>
      <c r="E299" s="8">
        <v>0</v>
      </c>
      <c r="F299" s="8">
        <v>24.8</v>
      </c>
      <c r="G299" s="8">
        <v>0</v>
      </c>
      <c r="H299" s="8">
        <v>8.8000000000000007</v>
      </c>
      <c r="I299" s="8">
        <v>15.2</v>
      </c>
      <c r="J299" s="8">
        <v>0</v>
      </c>
      <c r="K299" s="8">
        <v>0</v>
      </c>
      <c r="L299" s="8">
        <v>0</v>
      </c>
      <c r="M299" s="8">
        <v>2</v>
      </c>
      <c r="N299" s="8">
        <v>0</v>
      </c>
      <c r="O299" s="8">
        <v>0</v>
      </c>
      <c r="P299" s="8">
        <v>0</v>
      </c>
      <c r="Q299" s="8">
        <v>39.4</v>
      </c>
      <c r="R299" s="8">
        <v>24.4</v>
      </c>
      <c r="U299" s="8">
        <v>9.9499999999999993</v>
      </c>
      <c r="V299" s="30"/>
      <c r="X299" s="11"/>
      <c r="Y299" s="11"/>
    </row>
    <row r="300" spans="1:25" ht="12.75" customHeight="1" x14ac:dyDescent="0.2">
      <c r="A300" s="30"/>
      <c r="B300" s="7" t="s">
        <v>35</v>
      </c>
      <c r="C300" s="8">
        <v>16.599999999999898</v>
      </c>
      <c r="D300" s="8">
        <v>14.2</v>
      </c>
      <c r="E300" s="8">
        <v>0</v>
      </c>
      <c r="F300" s="8">
        <v>0</v>
      </c>
      <c r="G300" s="8">
        <v>17.8</v>
      </c>
      <c r="H300" s="8">
        <v>42.8</v>
      </c>
      <c r="I300" s="8">
        <v>35</v>
      </c>
      <c r="J300" s="8">
        <v>5.4</v>
      </c>
      <c r="K300" s="8">
        <v>4.5999999999999996</v>
      </c>
      <c r="L300" s="8">
        <v>0</v>
      </c>
      <c r="M300" s="8">
        <v>5</v>
      </c>
      <c r="N300" s="8">
        <v>0</v>
      </c>
      <c r="O300" s="8">
        <v>0</v>
      </c>
      <c r="P300" s="8">
        <v>0</v>
      </c>
      <c r="Q300" s="8">
        <v>47</v>
      </c>
      <c r="R300" s="8">
        <v>0</v>
      </c>
      <c r="U300" s="8">
        <v>16.537500000000001</v>
      </c>
      <c r="V300" s="30"/>
      <c r="X300" s="11"/>
      <c r="Y300" s="11"/>
    </row>
    <row r="301" spans="1:25" ht="12.75" customHeight="1" x14ac:dyDescent="0.2">
      <c r="A301" s="30"/>
      <c r="B301" s="7" t="s">
        <v>34</v>
      </c>
      <c r="C301" s="8">
        <v>17.600000000000001</v>
      </c>
      <c r="D301" s="8">
        <v>15</v>
      </c>
      <c r="E301" s="8">
        <v>0</v>
      </c>
      <c r="F301" s="8">
        <v>2.6</v>
      </c>
      <c r="G301" s="8">
        <v>7</v>
      </c>
      <c r="H301" s="8">
        <v>41.2</v>
      </c>
      <c r="I301" s="8">
        <v>31.4</v>
      </c>
      <c r="J301" s="8">
        <v>0</v>
      </c>
      <c r="K301" s="8">
        <v>0</v>
      </c>
      <c r="L301" s="8">
        <v>7</v>
      </c>
      <c r="M301" s="8">
        <v>24.8</v>
      </c>
      <c r="N301" s="8">
        <v>22.2</v>
      </c>
      <c r="O301" s="8">
        <v>0</v>
      </c>
      <c r="P301" s="8">
        <v>1.2</v>
      </c>
      <c r="Q301" s="8">
        <v>0</v>
      </c>
      <c r="R301" s="8">
        <v>6.8</v>
      </c>
      <c r="U301" s="8">
        <v>13.475</v>
      </c>
      <c r="V301" s="30"/>
      <c r="X301" s="11"/>
      <c r="Y301" s="11"/>
    </row>
    <row r="302" spans="1:25" ht="12.75" customHeight="1" x14ac:dyDescent="0.2">
      <c r="A302" s="30"/>
      <c r="B302" s="7" t="s">
        <v>33</v>
      </c>
      <c r="C302" s="8">
        <v>21</v>
      </c>
      <c r="D302" s="8">
        <v>26.6</v>
      </c>
      <c r="E302" s="8">
        <v>14</v>
      </c>
      <c r="F302" s="8">
        <v>7.6</v>
      </c>
      <c r="G302" s="8">
        <v>0</v>
      </c>
      <c r="H302" s="8">
        <v>22.2</v>
      </c>
      <c r="I302" s="8">
        <v>20.399999999999999</v>
      </c>
      <c r="J302" s="8">
        <v>0</v>
      </c>
      <c r="K302" s="8">
        <v>0</v>
      </c>
      <c r="L302" s="8">
        <v>0</v>
      </c>
      <c r="M302" s="8">
        <v>8.6</v>
      </c>
      <c r="N302" s="8">
        <v>2</v>
      </c>
      <c r="O302" s="8">
        <v>0</v>
      </c>
      <c r="P302" s="8">
        <v>0</v>
      </c>
      <c r="Q302" s="8">
        <v>20.6</v>
      </c>
      <c r="R302" s="8">
        <v>24</v>
      </c>
      <c r="U302" s="8">
        <v>8.6999999999999993</v>
      </c>
      <c r="V302" s="30"/>
      <c r="X302" s="11"/>
      <c r="Y302" s="11"/>
    </row>
    <row r="303" spans="1:25" ht="12.75" customHeight="1" x14ac:dyDescent="0.2">
      <c r="A303" s="29" t="s">
        <v>100</v>
      </c>
      <c r="B303" s="7" t="s">
        <v>32</v>
      </c>
      <c r="C303" s="8">
        <v>0</v>
      </c>
      <c r="D303" s="8">
        <v>9.3999999999999897</v>
      </c>
      <c r="E303" s="8">
        <v>0</v>
      </c>
      <c r="F303" s="8">
        <v>6.2</v>
      </c>
      <c r="G303" s="8">
        <v>32.200000000000003</v>
      </c>
      <c r="H303" s="8">
        <v>32</v>
      </c>
      <c r="I303" s="8">
        <v>24.8</v>
      </c>
      <c r="J303" s="8">
        <v>20</v>
      </c>
      <c r="K303" s="8">
        <v>33.4</v>
      </c>
      <c r="L303" s="8">
        <v>31.4</v>
      </c>
      <c r="M303" s="8">
        <v>0</v>
      </c>
      <c r="N303" s="8">
        <v>11.799999999999899</v>
      </c>
      <c r="O303" s="8">
        <v>1</v>
      </c>
      <c r="P303" s="8">
        <v>0</v>
      </c>
      <c r="Q303" s="8">
        <v>25</v>
      </c>
      <c r="R303" s="8">
        <v>6.6</v>
      </c>
      <c r="U303" s="8">
        <v>12.0625</v>
      </c>
      <c r="V303" s="29">
        <f>AVERAGE(U303:U308)</f>
        <v>13.802083333333281</v>
      </c>
      <c r="X303" s="11"/>
      <c r="Y303" s="11"/>
    </row>
    <row r="304" spans="1:25" ht="12.75" customHeight="1" x14ac:dyDescent="0.2">
      <c r="A304" s="30"/>
      <c r="B304" s="7" t="s">
        <v>37</v>
      </c>
      <c r="C304" s="8">
        <v>14.2</v>
      </c>
      <c r="D304" s="8">
        <v>51</v>
      </c>
      <c r="E304" s="8">
        <v>0</v>
      </c>
      <c r="F304" s="8">
        <v>34.4</v>
      </c>
      <c r="G304" s="8">
        <v>10.8</v>
      </c>
      <c r="H304" s="8">
        <v>4.2</v>
      </c>
      <c r="I304" s="8">
        <v>18.799999999999901</v>
      </c>
      <c r="J304" s="8">
        <v>0</v>
      </c>
      <c r="K304" s="8">
        <v>0</v>
      </c>
      <c r="L304" s="8">
        <v>7.8</v>
      </c>
      <c r="M304" s="8">
        <v>19.8</v>
      </c>
      <c r="N304" s="8">
        <v>46</v>
      </c>
      <c r="O304" s="8">
        <v>3.2</v>
      </c>
      <c r="P304" s="8">
        <v>8.6</v>
      </c>
      <c r="Q304" s="8">
        <v>0</v>
      </c>
      <c r="R304" s="8">
        <v>0</v>
      </c>
      <c r="U304" s="8">
        <v>11.437499999999901</v>
      </c>
      <c r="V304" s="30"/>
      <c r="X304" s="11"/>
      <c r="Y304" s="11"/>
    </row>
    <row r="305" spans="1:25" ht="12.75" customHeight="1" x14ac:dyDescent="0.2">
      <c r="A305" s="30"/>
      <c r="B305" s="7" t="s">
        <v>36</v>
      </c>
      <c r="C305" s="8">
        <v>18.399999999999999</v>
      </c>
      <c r="D305" s="8">
        <v>62</v>
      </c>
      <c r="E305" s="8">
        <v>5.6</v>
      </c>
      <c r="F305" s="8">
        <v>60.199999999999903</v>
      </c>
      <c r="G305" s="8">
        <v>7.1999999999999904</v>
      </c>
      <c r="H305" s="8">
        <v>14.6</v>
      </c>
      <c r="I305" s="8">
        <v>26.2</v>
      </c>
      <c r="J305" s="8">
        <v>0</v>
      </c>
      <c r="K305" s="8">
        <v>0</v>
      </c>
      <c r="L305" s="8">
        <v>0</v>
      </c>
      <c r="M305" s="8">
        <v>4.8</v>
      </c>
      <c r="N305" s="8">
        <v>0.4</v>
      </c>
      <c r="O305" s="8">
        <v>0</v>
      </c>
      <c r="P305" s="8">
        <v>0</v>
      </c>
      <c r="Q305" s="8">
        <v>3.4</v>
      </c>
      <c r="R305" s="8">
        <v>17.600000000000001</v>
      </c>
      <c r="U305" s="8">
        <v>7.9625000000000004</v>
      </c>
      <c r="V305" s="30"/>
      <c r="X305" s="11"/>
      <c r="Y305" s="11"/>
    </row>
    <row r="306" spans="1:25" ht="12.75" customHeight="1" x14ac:dyDescent="0.2">
      <c r="A306" s="30"/>
      <c r="B306" s="7" t="s">
        <v>35</v>
      </c>
      <c r="C306" s="8">
        <v>0</v>
      </c>
      <c r="D306" s="8">
        <v>6.8</v>
      </c>
      <c r="E306" s="8">
        <v>39.200000000000003</v>
      </c>
      <c r="F306" s="8">
        <v>7.6</v>
      </c>
      <c r="G306" s="8">
        <v>35.200000000000003</v>
      </c>
      <c r="H306" s="8">
        <v>41.8</v>
      </c>
      <c r="I306" s="8">
        <v>35.200000000000003</v>
      </c>
      <c r="J306" s="8">
        <v>7.8</v>
      </c>
      <c r="K306" s="8">
        <v>0</v>
      </c>
      <c r="L306" s="8">
        <v>12.2</v>
      </c>
      <c r="M306" s="8">
        <v>20.6</v>
      </c>
      <c r="N306" s="8">
        <v>44</v>
      </c>
      <c r="O306" s="8">
        <v>9.3999999999999897</v>
      </c>
      <c r="P306" s="8">
        <v>6</v>
      </c>
      <c r="Q306" s="8">
        <v>0</v>
      </c>
      <c r="R306" s="8">
        <v>0</v>
      </c>
      <c r="U306" s="8">
        <v>12.65</v>
      </c>
      <c r="V306" s="30"/>
      <c r="X306" s="11"/>
      <c r="Y306" s="11"/>
    </row>
    <row r="307" spans="1:25" ht="12.75" customHeight="1" x14ac:dyDescent="0.2">
      <c r="A307" s="30"/>
      <c r="B307" s="7" t="s">
        <v>34</v>
      </c>
      <c r="C307" s="8">
        <v>0</v>
      </c>
      <c r="D307" s="8">
        <v>1.4</v>
      </c>
      <c r="E307" s="8">
        <v>9</v>
      </c>
      <c r="F307" s="8">
        <v>0</v>
      </c>
      <c r="G307" s="8">
        <v>63.4</v>
      </c>
      <c r="H307" s="8">
        <v>79.400000000000006</v>
      </c>
      <c r="I307" s="8">
        <v>59.2</v>
      </c>
      <c r="J307" s="8">
        <v>29.4</v>
      </c>
      <c r="K307" s="8">
        <v>22.4</v>
      </c>
      <c r="L307" s="8">
        <v>29</v>
      </c>
      <c r="M307" s="8">
        <v>7</v>
      </c>
      <c r="N307" s="8">
        <v>52.199999999999903</v>
      </c>
      <c r="O307" s="8">
        <v>0</v>
      </c>
      <c r="P307" s="8">
        <v>16.399999999999999</v>
      </c>
      <c r="Q307" s="8">
        <v>0</v>
      </c>
      <c r="R307" s="8">
        <v>0.6</v>
      </c>
      <c r="U307" s="8">
        <v>25.537499999999898</v>
      </c>
      <c r="V307" s="30"/>
      <c r="X307" s="11"/>
      <c r="Y307" s="11"/>
    </row>
    <row r="308" spans="1:25" ht="12.75" customHeight="1" x14ac:dyDescent="0.2">
      <c r="A308" s="30"/>
      <c r="B308" s="7" t="s">
        <v>33</v>
      </c>
      <c r="C308" s="8">
        <v>22.4</v>
      </c>
      <c r="D308" s="8">
        <v>53.4</v>
      </c>
      <c r="E308" s="8">
        <v>6.8</v>
      </c>
      <c r="F308" s="8">
        <v>37.599999999999902</v>
      </c>
      <c r="G308" s="8">
        <v>19.8</v>
      </c>
      <c r="H308" s="8">
        <v>9.1999999999999993</v>
      </c>
      <c r="I308" s="8">
        <v>23</v>
      </c>
      <c r="J308" s="8">
        <v>11.399999999999901</v>
      </c>
      <c r="K308" s="8">
        <v>5</v>
      </c>
      <c r="L308" s="8">
        <v>0</v>
      </c>
      <c r="M308" s="8">
        <v>15.2</v>
      </c>
      <c r="N308" s="8">
        <v>13.2</v>
      </c>
      <c r="O308" s="8">
        <v>0</v>
      </c>
      <c r="P308" s="8">
        <v>0</v>
      </c>
      <c r="Q308" s="8">
        <v>19.600000000000001</v>
      </c>
      <c r="R308" s="8">
        <v>5</v>
      </c>
      <c r="U308" s="8">
        <v>13.1624999999999</v>
      </c>
      <c r="V308" s="30"/>
      <c r="X308" s="11"/>
      <c r="Y308" s="11"/>
    </row>
    <row r="309" spans="1:25" ht="12.75" customHeight="1" x14ac:dyDescent="0.2">
      <c r="V309" s="11"/>
      <c r="X309" s="11"/>
      <c r="Y309" s="11"/>
    </row>
    <row r="310" spans="1:25" ht="12.75" customHeight="1" x14ac:dyDescent="0.2">
      <c r="V310" s="11"/>
      <c r="X310" s="11"/>
      <c r="Y310" s="11"/>
    </row>
    <row r="311" spans="1:25" ht="12.75" customHeight="1" x14ac:dyDescent="0.2">
      <c r="V311" s="11"/>
      <c r="X311" s="11"/>
      <c r="Y311" s="11"/>
    </row>
    <row r="312" spans="1:25" ht="12.75" customHeight="1" x14ac:dyDescent="0.2">
      <c r="V312" s="11"/>
      <c r="X312" s="11"/>
      <c r="Y312" s="11"/>
    </row>
    <row r="313" spans="1:25" ht="12.75" customHeight="1" x14ac:dyDescent="0.2">
      <c r="V313" s="11"/>
      <c r="X313" s="11"/>
      <c r="Y313" s="11"/>
    </row>
    <row r="314" spans="1:25" ht="12.75" customHeight="1" x14ac:dyDescent="0.2">
      <c r="V314" s="11"/>
      <c r="X314" s="11"/>
      <c r="Y314" s="11"/>
    </row>
    <row r="315" spans="1:25" ht="12.75" customHeight="1" x14ac:dyDescent="0.2">
      <c r="V315" s="11"/>
      <c r="X315" s="11"/>
      <c r="Y315" s="11"/>
    </row>
    <row r="316" spans="1:25" ht="12.75" customHeight="1" x14ac:dyDescent="0.2">
      <c r="V316" s="11"/>
      <c r="X316" s="11"/>
      <c r="Y316" s="11"/>
    </row>
    <row r="317" spans="1:25" ht="12.75" customHeight="1" x14ac:dyDescent="0.2">
      <c r="V317" s="11"/>
      <c r="X317" s="11"/>
      <c r="Y317" s="11"/>
    </row>
    <row r="318" spans="1:25" ht="12.75" customHeight="1" x14ac:dyDescent="0.2">
      <c r="V318" s="11"/>
      <c r="X318" s="11"/>
      <c r="Y318" s="11"/>
    </row>
    <row r="319" spans="1:25" ht="12.75" customHeight="1" x14ac:dyDescent="0.2">
      <c r="V319" s="11"/>
      <c r="X319" s="11"/>
      <c r="Y319" s="11"/>
    </row>
    <row r="320" spans="1:25" ht="12.75" customHeight="1" x14ac:dyDescent="0.2">
      <c r="V320" s="11"/>
      <c r="X320" s="11"/>
      <c r="Y320" s="11"/>
    </row>
    <row r="321" spans="22:25" ht="12.75" customHeight="1" x14ac:dyDescent="0.2">
      <c r="V321" s="11"/>
      <c r="X321" s="11"/>
      <c r="Y321" s="11"/>
    </row>
    <row r="322" spans="22:25" ht="12.75" customHeight="1" x14ac:dyDescent="0.2">
      <c r="V322" s="11"/>
      <c r="X322" s="11"/>
      <c r="Y322" s="11"/>
    </row>
    <row r="323" spans="22:25" ht="12.75" customHeight="1" x14ac:dyDescent="0.2">
      <c r="V323" s="11"/>
      <c r="X323" s="11"/>
      <c r="Y323" s="11"/>
    </row>
    <row r="324" spans="22:25" ht="12.75" customHeight="1" x14ac:dyDescent="0.2">
      <c r="V324" s="11"/>
      <c r="X324" s="11"/>
      <c r="Y324" s="11"/>
    </row>
    <row r="325" spans="22:25" ht="12.75" customHeight="1" x14ac:dyDescent="0.2">
      <c r="V325" s="11"/>
      <c r="X325" s="11"/>
      <c r="Y325" s="11"/>
    </row>
    <row r="326" spans="22:25" ht="12.75" customHeight="1" x14ac:dyDescent="0.2">
      <c r="V326" s="11"/>
      <c r="X326" s="11"/>
      <c r="Y326" s="11"/>
    </row>
    <row r="327" spans="22:25" ht="12.75" customHeight="1" x14ac:dyDescent="0.2">
      <c r="V327" s="11"/>
      <c r="X327" s="11"/>
      <c r="Y327" s="11"/>
    </row>
    <row r="328" spans="22:25" ht="12.75" customHeight="1" x14ac:dyDescent="0.2">
      <c r="V328" s="11"/>
      <c r="X328" s="11"/>
      <c r="Y328" s="11"/>
    </row>
    <row r="329" spans="22:25" ht="12.75" customHeight="1" x14ac:dyDescent="0.2">
      <c r="V329" s="11"/>
      <c r="X329" s="11"/>
      <c r="Y329" s="11"/>
    </row>
    <row r="330" spans="22:25" ht="12.75" customHeight="1" x14ac:dyDescent="0.2">
      <c r="V330" s="11"/>
      <c r="X330" s="11"/>
      <c r="Y330" s="11"/>
    </row>
    <row r="331" spans="22:25" ht="12.75" customHeight="1" x14ac:dyDescent="0.2">
      <c r="V331" s="11"/>
      <c r="X331" s="11"/>
      <c r="Y331" s="11"/>
    </row>
    <row r="332" spans="22:25" ht="12.75" customHeight="1" x14ac:dyDescent="0.2">
      <c r="V332" s="11"/>
      <c r="X332" s="11"/>
      <c r="Y332" s="11"/>
    </row>
    <row r="333" spans="22:25" ht="12.75" customHeight="1" x14ac:dyDescent="0.2">
      <c r="V333" s="11"/>
      <c r="X333" s="11"/>
      <c r="Y333" s="11"/>
    </row>
    <row r="334" spans="22:25" ht="12.75" customHeight="1" x14ac:dyDescent="0.2">
      <c r="V334" s="11"/>
      <c r="X334" s="11"/>
      <c r="Y334" s="11"/>
    </row>
    <row r="335" spans="22:25" ht="12.75" customHeight="1" x14ac:dyDescent="0.2">
      <c r="V335" s="11"/>
      <c r="X335" s="11"/>
      <c r="Y335" s="11"/>
    </row>
    <row r="336" spans="22:25" ht="12.75" customHeight="1" x14ac:dyDescent="0.2">
      <c r="V336" s="11"/>
      <c r="X336" s="11"/>
      <c r="Y336" s="11"/>
    </row>
    <row r="337" spans="22:25" ht="12.75" customHeight="1" x14ac:dyDescent="0.2">
      <c r="V337" s="11"/>
      <c r="X337" s="11"/>
      <c r="Y337" s="11"/>
    </row>
    <row r="338" spans="22:25" ht="12.75" customHeight="1" x14ac:dyDescent="0.2">
      <c r="V338" s="11"/>
      <c r="X338" s="11"/>
      <c r="Y338" s="11"/>
    </row>
    <row r="339" spans="22:25" ht="12.75" customHeight="1" x14ac:dyDescent="0.2">
      <c r="V339" s="11"/>
      <c r="X339" s="11"/>
      <c r="Y339" s="11"/>
    </row>
    <row r="340" spans="22:25" ht="12.75" customHeight="1" x14ac:dyDescent="0.2">
      <c r="V340" s="11"/>
      <c r="X340" s="11"/>
      <c r="Y340" s="11"/>
    </row>
    <row r="341" spans="22:25" ht="12.75" customHeight="1" x14ac:dyDescent="0.2">
      <c r="V341" s="11"/>
      <c r="X341" s="11"/>
      <c r="Y341" s="11"/>
    </row>
    <row r="342" spans="22:25" ht="12.75" customHeight="1" x14ac:dyDescent="0.2">
      <c r="V342" s="11"/>
      <c r="X342" s="11"/>
      <c r="Y342" s="11"/>
    </row>
    <row r="343" spans="22:25" ht="12.75" customHeight="1" x14ac:dyDescent="0.2">
      <c r="V343" s="11"/>
      <c r="X343" s="11"/>
      <c r="Y343" s="11"/>
    </row>
    <row r="344" spans="22:25" ht="12.75" customHeight="1" x14ac:dyDescent="0.2">
      <c r="V344" s="11"/>
      <c r="X344" s="11"/>
      <c r="Y344" s="11"/>
    </row>
    <row r="345" spans="22:25" ht="12.75" customHeight="1" x14ac:dyDescent="0.2">
      <c r="V345" s="11"/>
      <c r="X345" s="11"/>
      <c r="Y345" s="11"/>
    </row>
    <row r="346" spans="22:25" ht="12.75" customHeight="1" x14ac:dyDescent="0.2">
      <c r="V346" s="11"/>
      <c r="X346" s="11"/>
      <c r="Y346" s="11"/>
    </row>
    <row r="347" spans="22:25" ht="12.75" customHeight="1" x14ac:dyDescent="0.2">
      <c r="V347" s="11"/>
      <c r="X347" s="11"/>
      <c r="Y347" s="11"/>
    </row>
    <row r="348" spans="22:25" ht="12.75" customHeight="1" x14ac:dyDescent="0.2">
      <c r="V348" s="11"/>
      <c r="X348" s="11"/>
      <c r="Y348" s="11"/>
    </row>
    <row r="349" spans="22:25" ht="12.75" customHeight="1" x14ac:dyDescent="0.2">
      <c r="V349" s="11"/>
      <c r="X349" s="11"/>
      <c r="Y349" s="11"/>
    </row>
    <row r="350" spans="22:25" ht="12.75" customHeight="1" x14ac:dyDescent="0.2">
      <c r="V350" s="11"/>
      <c r="X350" s="11"/>
      <c r="Y350" s="11"/>
    </row>
    <row r="351" spans="22:25" ht="12.75" customHeight="1" x14ac:dyDescent="0.2">
      <c r="V351" s="11"/>
      <c r="X351" s="11"/>
      <c r="Y351" s="11"/>
    </row>
    <row r="352" spans="22:25" ht="12.75" customHeight="1" x14ac:dyDescent="0.2">
      <c r="V352" s="11"/>
      <c r="X352" s="11"/>
      <c r="Y352" s="11"/>
    </row>
    <row r="353" spans="22:25" ht="12.75" customHeight="1" x14ac:dyDescent="0.2">
      <c r="V353" s="11"/>
      <c r="X353" s="11"/>
      <c r="Y353" s="11"/>
    </row>
    <row r="354" spans="22:25" ht="12.75" customHeight="1" x14ac:dyDescent="0.2">
      <c r="V354" s="11"/>
      <c r="X354" s="11"/>
      <c r="Y354" s="11"/>
    </row>
    <row r="355" spans="22:25" ht="12.75" customHeight="1" x14ac:dyDescent="0.2">
      <c r="V355" s="11"/>
      <c r="X355" s="11"/>
      <c r="Y355" s="11"/>
    </row>
    <row r="356" spans="22:25" ht="12.75" customHeight="1" x14ac:dyDescent="0.2">
      <c r="V356" s="11"/>
      <c r="X356" s="11"/>
      <c r="Y356" s="11"/>
    </row>
    <row r="357" spans="22:25" ht="12.75" customHeight="1" x14ac:dyDescent="0.2">
      <c r="V357" s="11"/>
      <c r="X357" s="11"/>
      <c r="Y357" s="11"/>
    </row>
    <row r="358" spans="22:25" ht="12.75" customHeight="1" x14ac:dyDescent="0.2">
      <c r="V358" s="11"/>
      <c r="X358" s="11"/>
      <c r="Y358" s="11"/>
    </row>
    <row r="359" spans="22:25" ht="12.75" customHeight="1" x14ac:dyDescent="0.2">
      <c r="V359" s="11"/>
      <c r="X359" s="11"/>
      <c r="Y359" s="11"/>
    </row>
    <row r="360" spans="22:25" ht="12.75" customHeight="1" x14ac:dyDescent="0.2">
      <c r="V360" s="11"/>
      <c r="X360" s="11"/>
      <c r="Y360" s="11"/>
    </row>
    <row r="361" spans="22:25" ht="12.75" customHeight="1" x14ac:dyDescent="0.2">
      <c r="V361" s="11"/>
      <c r="X361" s="11"/>
      <c r="Y361" s="11"/>
    </row>
    <row r="362" spans="22:25" ht="12.75" customHeight="1" x14ac:dyDescent="0.2">
      <c r="V362" s="11"/>
      <c r="X362" s="11"/>
      <c r="Y362" s="11"/>
    </row>
    <row r="363" spans="22:25" ht="12.75" customHeight="1" x14ac:dyDescent="0.2">
      <c r="V363" s="11"/>
      <c r="X363" s="11"/>
      <c r="Y363" s="11"/>
    </row>
    <row r="364" spans="22:25" ht="12.75" customHeight="1" x14ac:dyDescent="0.2">
      <c r="V364" s="11"/>
      <c r="X364" s="11"/>
      <c r="Y364" s="11"/>
    </row>
    <row r="365" spans="22:25" ht="12.75" customHeight="1" x14ac:dyDescent="0.2">
      <c r="V365" s="11"/>
      <c r="X365" s="11"/>
      <c r="Y365" s="11"/>
    </row>
    <row r="366" spans="22:25" ht="12.75" customHeight="1" x14ac:dyDescent="0.2">
      <c r="V366" s="11"/>
      <c r="X366" s="11"/>
      <c r="Y366" s="11"/>
    </row>
    <row r="367" spans="22:25" ht="12.75" customHeight="1" x14ac:dyDescent="0.2">
      <c r="V367" s="11"/>
      <c r="X367" s="11"/>
      <c r="Y367" s="11"/>
    </row>
    <row r="368" spans="22:25" ht="12.75" customHeight="1" x14ac:dyDescent="0.2">
      <c r="V368" s="11"/>
      <c r="X368" s="11"/>
      <c r="Y368" s="11"/>
    </row>
    <row r="369" spans="22:25" ht="12.75" customHeight="1" x14ac:dyDescent="0.2">
      <c r="V369" s="11"/>
      <c r="X369" s="11"/>
      <c r="Y369" s="11"/>
    </row>
    <row r="370" spans="22:25" ht="12.75" customHeight="1" x14ac:dyDescent="0.2">
      <c r="V370" s="11"/>
      <c r="X370" s="11"/>
      <c r="Y370" s="11"/>
    </row>
    <row r="371" spans="22:25" ht="12.75" customHeight="1" x14ac:dyDescent="0.2">
      <c r="V371" s="11"/>
      <c r="X371" s="11"/>
      <c r="Y371" s="11"/>
    </row>
    <row r="372" spans="22:25" ht="12.75" customHeight="1" x14ac:dyDescent="0.2">
      <c r="V372" s="11"/>
      <c r="X372" s="11"/>
      <c r="Y372" s="11"/>
    </row>
    <row r="373" spans="22:25" ht="12.75" customHeight="1" x14ac:dyDescent="0.2">
      <c r="V373" s="11"/>
      <c r="X373" s="11"/>
      <c r="Y373" s="11"/>
    </row>
    <row r="374" spans="22:25" ht="12.75" customHeight="1" x14ac:dyDescent="0.2">
      <c r="V374" s="11"/>
      <c r="X374" s="11"/>
      <c r="Y374" s="11"/>
    </row>
    <row r="375" spans="22:25" ht="12.75" customHeight="1" x14ac:dyDescent="0.2">
      <c r="V375" s="11"/>
      <c r="X375" s="11"/>
      <c r="Y375" s="11"/>
    </row>
    <row r="376" spans="22:25" ht="12.75" customHeight="1" x14ac:dyDescent="0.2">
      <c r="V376" s="11"/>
      <c r="X376" s="11"/>
      <c r="Y376" s="11"/>
    </row>
    <row r="377" spans="22:25" ht="12.75" customHeight="1" x14ac:dyDescent="0.2">
      <c r="V377" s="11"/>
      <c r="X377" s="11"/>
      <c r="Y377" s="11"/>
    </row>
    <row r="378" spans="22:25" ht="12.75" customHeight="1" x14ac:dyDescent="0.2">
      <c r="V378" s="11"/>
      <c r="X378" s="11"/>
      <c r="Y378" s="11"/>
    </row>
    <row r="379" spans="22:25" ht="12.75" customHeight="1" x14ac:dyDescent="0.2">
      <c r="V379" s="11"/>
      <c r="X379" s="11"/>
      <c r="Y379" s="11"/>
    </row>
    <row r="380" spans="22:25" ht="12.75" customHeight="1" x14ac:dyDescent="0.2">
      <c r="V380" s="11"/>
      <c r="X380" s="11"/>
      <c r="Y380" s="11"/>
    </row>
    <row r="381" spans="22:25" ht="12.75" customHeight="1" x14ac:dyDescent="0.2">
      <c r="V381" s="11"/>
      <c r="X381" s="11"/>
      <c r="Y381" s="11"/>
    </row>
    <row r="382" spans="22:25" ht="12.75" customHeight="1" x14ac:dyDescent="0.2">
      <c r="V382" s="11"/>
      <c r="X382" s="11"/>
      <c r="Y382" s="11"/>
    </row>
    <row r="383" spans="22:25" ht="12.75" customHeight="1" x14ac:dyDescent="0.2">
      <c r="V383" s="11"/>
      <c r="X383" s="11"/>
      <c r="Y383" s="11"/>
    </row>
    <row r="384" spans="22:25" ht="12.75" customHeight="1" x14ac:dyDescent="0.2">
      <c r="V384" s="11"/>
      <c r="X384" s="11"/>
      <c r="Y384" s="11"/>
    </row>
    <row r="385" spans="22:25" ht="12.75" customHeight="1" x14ac:dyDescent="0.2">
      <c r="V385" s="11"/>
      <c r="X385" s="11"/>
      <c r="Y385" s="11"/>
    </row>
    <row r="386" spans="22:25" ht="12.75" customHeight="1" x14ac:dyDescent="0.2">
      <c r="V386" s="11"/>
      <c r="X386" s="11"/>
      <c r="Y386" s="11"/>
    </row>
    <row r="387" spans="22:25" ht="12.75" customHeight="1" x14ac:dyDescent="0.2">
      <c r="V387" s="11"/>
      <c r="X387" s="11"/>
      <c r="Y387" s="11"/>
    </row>
    <row r="388" spans="22:25" ht="12.75" customHeight="1" x14ac:dyDescent="0.2">
      <c r="V388" s="11"/>
      <c r="X388" s="11"/>
      <c r="Y388" s="11"/>
    </row>
    <row r="389" spans="22:25" ht="12.75" customHeight="1" x14ac:dyDescent="0.2">
      <c r="V389" s="11"/>
      <c r="X389" s="11"/>
      <c r="Y389" s="11"/>
    </row>
    <row r="390" spans="22:25" ht="12.75" customHeight="1" x14ac:dyDescent="0.2">
      <c r="V390" s="11"/>
      <c r="X390" s="11"/>
      <c r="Y390" s="11"/>
    </row>
    <row r="391" spans="22:25" ht="12.75" customHeight="1" x14ac:dyDescent="0.2">
      <c r="V391" s="11"/>
      <c r="X391" s="11"/>
      <c r="Y391" s="11"/>
    </row>
    <row r="392" spans="22:25" ht="12.75" customHeight="1" x14ac:dyDescent="0.2">
      <c r="V392" s="11"/>
      <c r="X392" s="11"/>
      <c r="Y392" s="11"/>
    </row>
    <row r="393" spans="22:25" ht="12.75" customHeight="1" x14ac:dyDescent="0.2">
      <c r="V393" s="11"/>
      <c r="X393" s="11"/>
      <c r="Y393" s="11"/>
    </row>
    <row r="394" spans="22:25" ht="12.75" customHeight="1" x14ac:dyDescent="0.2">
      <c r="V394" s="11"/>
      <c r="X394" s="11"/>
      <c r="Y394" s="11"/>
    </row>
    <row r="395" spans="22:25" ht="12.75" customHeight="1" x14ac:dyDescent="0.2">
      <c r="V395" s="11"/>
      <c r="X395" s="11"/>
      <c r="Y395" s="11"/>
    </row>
    <row r="396" spans="22:25" ht="12.75" customHeight="1" x14ac:dyDescent="0.2">
      <c r="V396" s="11"/>
      <c r="X396" s="11"/>
      <c r="Y396" s="11"/>
    </row>
    <row r="397" spans="22:25" ht="12.75" customHeight="1" x14ac:dyDescent="0.2">
      <c r="V397" s="11"/>
      <c r="X397" s="11"/>
      <c r="Y397" s="11"/>
    </row>
    <row r="398" spans="22:25" ht="12.75" customHeight="1" x14ac:dyDescent="0.2">
      <c r="V398" s="11"/>
      <c r="X398" s="11"/>
      <c r="Y398" s="11"/>
    </row>
    <row r="399" spans="22:25" ht="12.75" customHeight="1" x14ac:dyDescent="0.2">
      <c r="V399" s="11"/>
      <c r="X399" s="11"/>
      <c r="Y399" s="11"/>
    </row>
    <row r="400" spans="22:25" ht="12.75" customHeight="1" x14ac:dyDescent="0.2">
      <c r="V400" s="11"/>
      <c r="X400" s="11"/>
      <c r="Y400" s="11"/>
    </row>
    <row r="401" spans="22:25" ht="12.75" customHeight="1" x14ac:dyDescent="0.2">
      <c r="V401" s="11"/>
      <c r="X401" s="11"/>
      <c r="Y401" s="11"/>
    </row>
    <row r="402" spans="22:25" ht="12.75" customHeight="1" x14ac:dyDescent="0.2">
      <c r="V402" s="11"/>
      <c r="X402" s="11"/>
      <c r="Y402" s="11"/>
    </row>
    <row r="403" spans="22:25" ht="12.75" customHeight="1" x14ac:dyDescent="0.2">
      <c r="V403" s="11"/>
      <c r="X403" s="11"/>
      <c r="Y403" s="11"/>
    </row>
    <row r="404" spans="22:25" ht="12.75" customHeight="1" x14ac:dyDescent="0.2">
      <c r="V404" s="11"/>
      <c r="X404" s="11"/>
      <c r="Y404" s="11"/>
    </row>
    <row r="405" spans="22:25" ht="12.75" customHeight="1" x14ac:dyDescent="0.2">
      <c r="V405" s="11"/>
      <c r="X405" s="11"/>
      <c r="Y405" s="11"/>
    </row>
    <row r="406" spans="22:25" ht="12.75" customHeight="1" x14ac:dyDescent="0.2">
      <c r="V406" s="11"/>
      <c r="X406" s="11"/>
      <c r="Y406" s="11"/>
    </row>
    <row r="407" spans="22:25" ht="12.75" customHeight="1" x14ac:dyDescent="0.2">
      <c r="V407" s="11"/>
      <c r="X407" s="11"/>
      <c r="Y407" s="11"/>
    </row>
    <row r="408" spans="22:25" ht="12.75" customHeight="1" x14ac:dyDescent="0.2">
      <c r="V408" s="11"/>
      <c r="X408" s="11"/>
      <c r="Y408" s="11"/>
    </row>
    <row r="409" spans="22:25" ht="12.75" customHeight="1" x14ac:dyDescent="0.2">
      <c r="V409" s="11"/>
      <c r="X409" s="11"/>
      <c r="Y409" s="11"/>
    </row>
    <row r="410" spans="22:25" ht="12.75" customHeight="1" x14ac:dyDescent="0.2">
      <c r="V410" s="11"/>
      <c r="X410" s="11"/>
      <c r="Y410" s="11"/>
    </row>
    <row r="411" spans="22:25" ht="12.75" customHeight="1" x14ac:dyDescent="0.2">
      <c r="V411" s="11"/>
      <c r="X411" s="11"/>
      <c r="Y411" s="11"/>
    </row>
    <row r="412" spans="22:25" ht="12.75" customHeight="1" x14ac:dyDescent="0.2">
      <c r="V412" s="11"/>
      <c r="X412" s="11"/>
      <c r="Y412" s="11"/>
    </row>
    <row r="413" spans="22:25" ht="12.75" customHeight="1" x14ac:dyDescent="0.2">
      <c r="V413" s="11"/>
      <c r="X413" s="11"/>
      <c r="Y413" s="11"/>
    </row>
    <row r="414" spans="22:25" ht="12.75" customHeight="1" x14ac:dyDescent="0.2">
      <c r="V414" s="11"/>
      <c r="X414" s="11"/>
      <c r="Y414" s="11"/>
    </row>
    <row r="415" spans="22:25" ht="12.75" customHeight="1" x14ac:dyDescent="0.2">
      <c r="V415" s="11"/>
      <c r="X415" s="11"/>
      <c r="Y415" s="11"/>
    </row>
    <row r="416" spans="22:25" ht="12.75" customHeight="1" x14ac:dyDescent="0.2">
      <c r="V416" s="11"/>
      <c r="X416" s="11"/>
      <c r="Y416" s="11"/>
    </row>
    <row r="417" spans="22:25" ht="12.75" customHeight="1" x14ac:dyDescent="0.2">
      <c r="V417" s="11"/>
      <c r="X417" s="11"/>
      <c r="Y417" s="11"/>
    </row>
    <row r="418" spans="22:25" ht="12.75" customHeight="1" x14ac:dyDescent="0.2">
      <c r="V418" s="11"/>
      <c r="X418" s="11"/>
      <c r="Y418" s="11"/>
    </row>
    <row r="419" spans="22:25" ht="12.75" customHeight="1" x14ac:dyDescent="0.2">
      <c r="V419" s="11"/>
      <c r="X419" s="11"/>
      <c r="Y419" s="11"/>
    </row>
    <row r="420" spans="22:25" ht="12.75" customHeight="1" x14ac:dyDescent="0.2">
      <c r="V420" s="11"/>
      <c r="X420" s="11"/>
      <c r="Y420" s="11"/>
    </row>
    <row r="421" spans="22:25" ht="12.75" customHeight="1" x14ac:dyDescent="0.2">
      <c r="V421" s="11"/>
      <c r="X421" s="11"/>
      <c r="Y421" s="11"/>
    </row>
    <row r="422" spans="22:25" ht="12.75" customHeight="1" x14ac:dyDescent="0.2">
      <c r="V422" s="11"/>
      <c r="X422" s="11"/>
      <c r="Y422" s="11"/>
    </row>
    <row r="423" spans="22:25" ht="12.75" customHeight="1" x14ac:dyDescent="0.2">
      <c r="V423" s="11"/>
      <c r="X423" s="11"/>
      <c r="Y423" s="11"/>
    </row>
    <row r="424" spans="22:25" ht="12.75" customHeight="1" x14ac:dyDescent="0.2">
      <c r="V424" s="11"/>
      <c r="X424" s="11"/>
      <c r="Y424" s="11"/>
    </row>
    <row r="425" spans="22:25" ht="12.75" customHeight="1" x14ac:dyDescent="0.2">
      <c r="V425" s="11"/>
      <c r="X425" s="11"/>
      <c r="Y425" s="11"/>
    </row>
    <row r="426" spans="22:25" ht="12.75" customHeight="1" x14ac:dyDescent="0.2">
      <c r="V426" s="11"/>
      <c r="X426" s="11"/>
      <c r="Y426" s="11"/>
    </row>
    <row r="427" spans="22:25" ht="12.75" customHeight="1" x14ac:dyDescent="0.2">
      <c r="V427" s="11"/>
      <c r="X427" s="11"/>
      <c r="Y427" s="11"/>
    </row>
    <row r="428" spans="22:25" ht="12.75" customHeight="1" x14ac:dyDescent="0.2">
      <c r="V428" s="11"/>
      <c r="X428" s="11"/>
      <c r="Y428" s="11"/>
    </row>
    <row r="429" spans="22:25" ht="12.75" customHeight="1" x14ac:dyDescent="0.2">
      <c r="V429" s="11"/>
      <c r="X429" s="11"/>
      <c r="Y429" s="11"/>
    </row>
    <row r="430" spans="22:25" ht="12.75" customHeight="1" x14ac:dyDescent="0.2">
      <c r="V430" s="11"/>
      <c r="X430" s="11"/>
      <c r="Y430" s="11"/>
    </row>
    <row r="431" spans="22:25" ht="12.75" customHeight="1" x14ac:dyDescent="0.2">
      <c r="V431" s="11"/>
      <c r="X431" s="11"/>
      <c r="Y431" s="11"/>
    </row>
    <row r="432" spans="22:25" ht="12.75" customHeight="1" x14ac:dyDescent="0.2">
      <c r="V432" s="11"/>
      <c r="X432" s="11"/>
      <c r="Y432" s="11"/>
    </row>
    <row r="433" spans="22:25" ht="12.75" customHeight="1" x14ac:dyDescent="0.2">
      <c r="V433" s="11"/>
      <c r="X433" s="11"/>
      <c r="Y433" s="11"/>
    </row>
    <row r="434" spans="22:25" ht="12.75" customHeight="1" x14ac:dyDescent="0.2">
      <c r="V434" s="11"/>
      <c r="X434" s="11"/>
      <c r="Y434" s="11"/>
    </row>
    <row r="435" spans="22:25" ht="12.75" customHeight="1" x14ac:dyDescent="0.2">
      <c r="V435" s="11"/>
      <c r="X435" s="11"/>
      <c r="Y435" s="11"/>
    </row>
    <row r="436" spans="22:25" ht="12.75" customHeight="1" x14ac:dyDescent="0.2">
      <c r="V436" s="11"/>
      <c r="X436" s="11"/>
      <c r="Y436" s="11"/>
    </row>
    <row r="437" spans="22:25" ht="12.75" customHeight="1" x14ac:dyDescent="0.2">
      <c r="V437" s="11"/>
      <c r="X437" s="11"/>
      <c r="Y437" s="11"/>
    </row>
    <row r="438" spans="22:25" ht="12.75" customHeight="1" x14ac:dyDescent="0.2">
      <c r="V438" s="11"/>
      <c r="X438" s="11"/>
      <c r="Y438" s="11"/>
    </row>
    <row r="439" spans="22:25" ht="12.75" customHeight="1" x14ac:dyDescent="0.2">
      <c r="V439" s="11"/>
      <c r="X439" s="11"/>
      <c r="Y439" s="11"/>
    </row>
    <row r="440" spans="22:25" ht="12.75" customHeight="1" x14ac:dyDescent="0.2">
      <c r="V440" s="11"/>
      <c r="X440" s="11"/>
      <c r="Y440" s="11"/>
    </row>
    <row r="441" spans="22:25" ht="12.75" customHeight="1" x14ac:dyDescent="0.2">
      <c r="V441" s="11"/>
      <c r="X441" s="11"/>
      <c r="Y441" s="11"/>
    </row>
    <row r="442" spans="22:25" ht="12.75" customHeight="1" x14ac:dyDescent="0.2">
      <c r="V442" s="11"/>
      <c r="X442" s="11"/>
      <c r="Y442" s="11"/>
    </row>
    <row r="443" spans="22:25" ht="12.75" customHeight="1" x14ac:dyDescent="0.2">
      <c r="V443" s="11"/>
      <c r="X443" s="11"/>
      <c r="Y443" s="11"/>
    </row>
    <row r="444" spans="22:25" ht="12.75" customHeight="1" x14ac:dyDescent="0.2">
      <c r="V444" s="11"/>
      <c r="X444" s="11"/>
      <c r="Y444" s="11"/>
    </row>
    <row r="445" spans="22:25" ht="12.75" customHeight="1" x14ac:dyDescent="0.2">
      <c r="V445" s="11"/>
      <c r="X445" s="11"/>
      <c r="Y445" s="11"/>
    </row>
    <row r="446" spans="22:25" ht="12.75" customHeight="1" x14ac:dyDescent="0.2">
      <c r="V446" s="11"/>
      <c r="X446" s="11"/>
      <c r="Y446" s="11"/>
    </row>
    <row r="447" spans="22:25" ht="12.75" customHeight="1" x14ac:dyDescent="0.2">
      <c r="V447" s="11"/>
      <c r="X447" s="11"/>
      <c r="Y447" s="11"/>
    </row>
    <row r="448" spans="22:25" ht="12.75" customHeight="1" x14ac:dyDescent="0.2">
      <c r="V448" s="11"/>
      <c r="X448" s="11"/>
      <c r="Y448" s="11"/>
    </row>
    <row r="449" spans="22:25" ht="12.75" customHeight="1" x14ac:dyDescent="0.2">
      <c r="V449" s="11"/>
      <c r="X449" s="11"/>
      <c r="Y449" s="11"/>
    </row>
    <row r="450" spans="22:25" ht="12.75" customHeight="1" x14ac:dyDescent="0.2">
      <c r="V450" s="11"/>
      <c r="X450" s="11"/>
      <c r="Y450" s="11"/>
    </row>
    <row r="451" spans="22:25" ht="12.75" customHeight="1" x14ac:dyDescent="0.2">
      <c r="V451" s="11"/>
      <c r="X451" s="11"/>
      <c r="Y451" s="11"/>
    </row>
    <row r="452" spans="22:25" ht="12.75" customHeight="1" x14ac:dyDescent="0.2">
      <c r="V452" s="11"/>
      <c r="X452" s="11"/>
      <c r="Y452" s="11"/>
    </row>
    <row r="453" spans="22:25" ht="12.75" customHeight="1" x14ac:dyDescent="0.2">
      <c r="V453" s="11"/>
      <c r="X453" s="11"/>
      <c r="Y453" s="11"/>
    </row>
    <row r="454" spans="22:25" ht="12.75" customHeight="1" x14ac:dyDescent="0.2">
      <c r="V454" s="11"/>
      <c r="X454" s="11"/>
      <c r="Y454" s="11"/>
    </row>
    <row r="455" spans="22:25" ht="12.75" customHeight="1" x14ac:dyDescent="0.2">
      <c r="V455" s="11"/>
      <c r="X455" s="11"/>
      <c r="Y455" s="11"/>
    </row>
    <row r="456" spans="22:25" ht="12.75" customHeight="1" x14ac:dyDescent="0.2">
      <c r="V456" s="11"/>
      <c r="X456" s="11"/>
      <c r="Y456" s="11"/>
    </row>
    <row r="457" spans="22:25" ht="12.75" customHeight="1" x14ac:dyDescent="0.2">
      <c r="V457" s="11"/>
      <c r="X457" s="11"/>
      <c r="Y457" s="11"/>
    </row>
    <row r="458" spans="22:25" ht="12.75" customHeight="1" x14ac:dyDescent="0.2">
      <c r="V458" s="11"/>
      <c r="X458" s="11"/>
      <c r="Y458" s="11"/>
    </row>
    <row r="459" spans="22:25" ht="12.75" customHeight="1" x14ac:dyDescent="0.2">
      <c r="V459" s="11"/>
      <c r="X459" s="11"/>
      <c r="Y459" s="11"/>
    </row>
    <row r="460" spans="22:25" ht="12.75" customHeight="1" x14ac:dyDescent="0.2">
      <c r="V460" s="11"/>
      <c r="X460" s="11"/>
      <c r="Y460" s="11"/>
    </row>
    <row r="461" spans="22:25" ht="12.75" customHeight="1" x14ac:dyDescent="0.2">
      <c r="V461" s="11"/>
      <c r="X461" s="11"/>
      <c r="Y461" s="11"/>
    </row>
    <row r="462" spans="22:25" ht="12.75" customHeight="1" x14ac:dyDescent="0.2">
      <c r="V462" s="11"/>
      <c r="X462" s="11"/>
      <c r="Y462" s="11"/>
    </row>
    <row r="463" spans="22:25" ht="12.75" customHeight="1" x14ac:dyDescent="0.2">
      <c r="V463" s="11"/>
      <c r="X463" s="11"/>
      <c r="Y463" s="11"/>
    </row>
    <row r="464" spans="22:25" ht="12.75" customHeight="1" x14ac:dyDescent="0.2">
      <c r="V464" s="11"/>
      <c r="X464" s="11"/>
      <c r="Y464" s="11"/>
    </row>
    <row r="465" spans="22:25" ht="12.75" customHeight="1" x14ac:dyDescent="0.2">
      <c r="V465" s="11"/>
      <c r="X465" s="11"/>
      <c r="Y465" s="11"/>
    </row>
    <row r="466" spans="22:25" ht="12.75" customHeight="1" x14ac:dyDescent="0.2">
      <c r="V466" s="11"/>
      <c r="X466" s="11"/>
      <c r="Y466" s="11"/>
    </row>
    <row r="467" spans="22:25" ht="12.75" customHeight="1" x14ac:dyDescent="0.2">
      <c r="V467" s="11"/>
      <c r="X467" s="11"/>
      <c r="Y467" s="11"/>
    </row>
    <row r="468" spans="22:25" ht="12.75" customHeight="1" x14ac:dyDescent="0.2">
      <c r="V468" s="11"/>
      <c r="X468" s="11"/>
      <c r="Y468" s="11"/>
    </row>
    <row r="469" spans="22:25" ht="12.75" customHeight="1" x14ac:dyDescent="0.2">
      <c r="V469" s="11"/>
      <c r="X469" s="11"/>
      <c r="Y469" s="11"/>
    </row>
    <row r="470" spans="22:25" ht="12.75" customHeight="1" x14ac:dyDescent="0.2">
      <c r="V470" s="11"/>
      <c r="X470" s="11"/>
      <c r="Y470" s="11"/>
    </row>
    <row r="471" spans="22:25" ht="12.75" customHeight="1" x14ac:dyDescent="0.2">
      <c r="V471" s="11"/>
      <c r="X471" s="11"/>
      <c r="Y471" s="11"/>
    </row>
    <row r="472" spans="22:25" ht="12.75" customHeight="1" x14ac:dyDescent="0.2">
      <c r="V472" s="11"/>
      <c r="X472" s="11"/>
      <c r="Y472" s="11"/>
    </row>
    <row r="473" spans="22:25" ht="12.75" customHeight="1" x14ac:dyDescent="0.2">
      <c r="V473" s="11"/>
      <c r="X473" s="11"/>
      <c r="Y473" s="11"/>
    </row>
    <row r="474" spans="22:25" ht="12.75" customHeight="1" x14ac:dyDescent="0.2">
      <c r="V474" s="11"/>
      <c r="X474" s="11"/>
      <c r="Y474" s="11"/>
    </row>
    <row r="475" spans="22:25" ht="12.75" customHeight="1" x14ac:dyDescent="0.2">
      <c r="V475" s="11"/>
      <c r="X475" s="11"/>
      <c r="Y475" s="11"/>
    </row>
    <row r="476" spans="22:25" ht="12.75" customHeight="1" x14ac:dyDescent="0.2">
      <c r="V476" s="11"/>
      <c r="X476" s="11"/>
      <c r="Y476" s="11"/>
    </row>
    <row r="477" spans="22:25" ht="12.75" customHeight="1" x14ac:dyDescent="0.2">
      <c r="V477" s="11"/>
      <c r="X477" s="11"/>
      <c r="Y477" s="11"/>
    </row>
    <row r="478" spans="22:25" ht="12.75" customHeight="1" x14ac:dyDescent="0.2">
      <c r="V478" s="11"/>
      <c r="X478" s="11"/>
      <c r="Y478" s="11"/>
    </row>
    <row r="479" spans="22:25" ht="12.75" customHeight="1" x14ac:dyDescent="0.2">
      <c r="V479" s="11"/>
      <c r="X479" s="11"/>
      <c r="Y479" s="11"/>
    </row>
    <row r="480" spans="22:25" ht="12.75" customHeight="1" x14ac:dyDescent="0.2">
      <c r="V480" s="11"/>
      <c r="X480" s="11"/>
      <c r="Y480" s="11"/>
    </row>
    <row r="481" spans="22:25" ht="12.75" customHeight="1" x14ac:dyDescent="0.2">
      <c r="V481" s="11"/>
      <c r="X481" s="11"/>
      <c r="Y481" s="11"/>
    </row>
    <row r="482" spans="22:25" ht="12.75" customHeight="1" x14ac:dyDescent="0.2">
      <c r="V482" s="11"/>
      <c r="X482" s="11"/>
      <c r="Y482" s="11"/>
    </row>
    <row r="483" spans="22:25" ht="12.75" customHeight="1" x14ac:dyDescent="0.2">
      <c r="V483" s="11"/>
      <c r="X483" s="11"/>
      <c r="Y483" s="11"/>
    </row>
    <row r="484" spans="22:25" ht="12.75" customHeight="1" x14ac:dyDescent="0.2">
      <c r="V484" s="11"/>
      <c r="X484" s="11"/>
      <c r="Y484" s="11"/>
    </row>
    <row r="485" spans="22:25" ht="12.75" customHeight="1" x14ac:dyDescent="0.2">
      <c r="V485" s="11"/>
      <c r="X485" s="11"/>
      <c r="Y485" s="11"/>
    </row>
    <row r="486" spans="22:25" ht="12.75" customHeight="1" x14ac:dyDescent="0.2">
      <c r="V486" s="11"/>
      <c r="X486" s="11"/>
      <c r="Y486" s="11"/>
    </row>
    <row r="487" spans="22:25" ht="12.75" customHeight="1" x14ac:dyDescent="0.2">
      <c r="V487" s="11"/>
      <c r="X487" s="11"/>
      <c r="Y487" s="11"/>
    </row>
    <row r="488" spans="22:25" ht="12.75" customHeight="1" x14ac:dyDescent="0.2">
      <c r="V488" s="11"/>
      <c r="X488" s="11"/>
      <c r="Y488" s="11"/>
    </row>
    <row r="489" spans="22:25" ht="12.75" customHeight="1" x14ac:dyDescent="0.2">
      <c r="V489" s="11"/>
      <c r="X489" s="11"/>
      <c r="Y489" s="11"/>
    </row>
    <row r="490" spans="22:25" ht="12.75" customHeight="1" x14ac:dyDescent="0.2">
      <c r="V490" s="11"/>
      <c r="X490" s="11"/>
      <c r="Y490" s="11"/>
    </row>
    <row r="491" spans="22:25" ht="12.75" customHeight="1" x14ac:dyDescent="0.2">
      <c r="V491" s="11"/>
      <c r="X491" s="11"/>
      <c r="Y491" s="11"/>
    </row>
    <row r="492" spans="22:25" ht="12.75" customHeight="1" x14ac:dyDescent="0.2">
      <c r="V492" s="11"/>
      <c r="X492" s="11"/>
      <c r="Y492" s="11"/>
    </row>
    <row r="493" spans="22:25" ht="12.75" customHeight="1" x14ac:dyDescent="0.2">
      <c r="V493" s="11"/>
      <c r="X493" s="11"/>
      <c r="Y493" s="11"/>
    </row>
    <row r="494" spans="22:25" ht="12.75" customHeight="1" x14ac:dyDescent="0.2">
      <c r="V494" s="11"/>
      <c r="X494" s="11"/>
      <c r="Y494" s="11"/>
    </row>
    <row r="495" spans="22:25" ht="12.75" customHeight="1" x14ac:dyDescent="0.2">
      <c r="V495" s="11"/>
      <c r="X495" s="11"/>
      <c r="Y495" s="11"/>
    </row>
    <row r="496" spans="22:25" ht="12.75" customHeight="1" x14ac:dyDescent="0.2">
      <c r="V496" s="11"/>
      <c r="X496" s="11"/>
      <c r="Y496" s="11"/>
    </row>
    <row r="497" spans="22:25" ht="12.75" customHeight="1" x14ac:dyDescent="0.2">
      <c r="V497" s="11"/>
      <c r="X497" s="11"/>
      <c r="Y497" s="11"/>
    </row>
    <row r="498" spans="22:25" ht="12.75" customHeight="1" x14ac:dyDescent="0.2">
      <c r="V498" s="11"/>
      <c r="X498" s="11"/>
      <c r="Y498" s="11"/>
    </row>
    <row r="499" spans="22:25" ht="12.75" customHeight="1" x14ac:dyDescent="0.2">
      <c r="V499" s="11"/>
      <c r="X499" s="11"/>
      <c r="Y499" s="11"/>
    </row>
    <row r="500" spans="22:25" ht="12.75" customHeight="1" x14ac:dyDescent="0.2">
      <c r="V500" s="11"/>
      <c r="X500" s="11"/>
      <c r="Y500" s="11"/>
    </row>
    <row r="501" spans="22:25" ht="12.75" customHeight="1" x14ac:dyDescent="0.2">
      <c r="V501" s="11"/>
      <c r="X501" s="11"/>
      <c r="Y501" s="11"/>
    </row>
    <row r="502" spans="22:25" ht="12.75" customHeight="1" x14ac:dyDescent="0.2">
      <c r="V502" s="11"/>
      <c r="X502" s="11"/>
      <c r="Y502" s="11"/>
    </row>
    <row r="503" spans="22:25" ht="12.75" customHeight="1" x14ac:dyDescent="0.2">
      <c r="V503" s="11"/>
      <c r="X503" s="11"/>
      <c r="Y503" s="11"/>
    </row>
    <row r="504" spans="22:25" ht="12.75" customHeight="1" x14ac:dyDescent="0.2">
      <c r="V504" s="11"/>
      <c r="X504" s="11"/>
      <c r="Y504" s="11"/>
    </row>
    <row r="505" spans="22:25" ht="12.75" customHeight="1" x14ac:dyDescent="0.2">
      <c r="V505" s="11"/>
      <c r="X505" s="11"/>
      <c r="Y505" s="11"/>
    </row>
    <row r="506" spans="22:25" ht="12.75" customHeight="1" x14ac:dyDescent="0.2">
      <c r="V506" s="11"/>
      <c r="X506" s="11"/>
      <c r="Y506" s="11"/>
    </row>
    <row r="507" spans="22:25" ht="12.75" customHeight="1" x14ac:dyDescent="0.2">
      <c r="V507" s="11"/>
      <c r="X507" s="11"/>
      <c r="Y507" s="11"/>
    </row>
    <row r="508" spans="22:25" ht="12.75" customHeight="1" x14ac:dyDescent="0.2">
      <c r="V508" s="11"/>
      <c r="X508" s="11"/>
      <c r="Y508" s="11"/>
    </row>
    <row r="509" spans="22:25" ht="12.75" customHeight="1" x14ac:dyDescent="0.2">
      <c r="V509" s="11"/>
      <c r="X509" s="11"/>
      <c r="Y509" s="11"/>
    </row>
    <row r="510" spans="22:25" ht="12.75" customHeight="1" x14ac:dyDescent="0.2">
      <c r="V510" s="11"/>
      <c r="X510" s="11"/>
      <c r="Y510" s="11"/>
    </row>
    <row r="511" spans="22:25" ht="12.75" customHeight="1" x14ac:dyDescent="0.2">
      <c r="V511" s="11"/>
      <c r="X511" s="11"/>
      <c r="Y511" s="11"/>
    </row>
    <row r="512" spans="22:25" ht="12.75" customHeight="1" x14ac:dyDescent="0.2">
      <c r="V512" s="11"/>
      <c r="X512" s="11"/>
      <c r="Y512" s="11"/>
    </row>
    <row r="513" spans="22:25" ht="12.75" customHeight="1" x14ac:dyDescent="0.2">
      <c r="V513" s="11"/>
      <c r="X513" s="11"/>
      <c r="Y513" s="11"/>
    </row>
    <row r="514" spans="22:25" ht="12.75" customHeight="1" x14ac:dyDescent="0.2">
      <c r="V514" s="11"/>
      <c r="X514" s="11"/>
      <c r="Y514" s="11"/>
    </row>
    <row r="515" spans="22:25" ht="12.75" customHeight="1" x14ac:dyDescent="0.2">
      <c r="V515" s="11"/>
      <c r="X515" s="11"/>
      <c r="Y515" s="11"/>
    </row>
    <row r="516" spans="22:25" ht="12.75" customHeight="1" x14ac:dyDescent="0.2">
      <c r="V516" s="11"/>
      <c r="X516" s="11"/>
      <c r="Y516" s="11"/>
    </row>
    <row r="517" spans="22:25" ht="12.75" customHeight="1" x14ac:dyDescent="0.2">
      <c r="V517" s="11"/>
      <c r="X517" s="11"/>
      <c r="Y517" s="11"/>
    </row>
    <row r="518" spans="22:25" ht="12.75" customHeight="1" x14ac:dyDescent="0.2">
      <c r="V518" s="11"/>
      <c r="X518" s="11"/>
      <c r="Y518" s="11"/>
    </row>
    <row r="519" spans="22:25" ht="12.75" customHeight="1" x14ac:dyDescent="0.2">
      <c r="V519" s="11"/>
      <c r="X519" s="11"/>
      <c r="Y519" s="11"/>
    </row>
    <row r="520" spans="22:25" ht="12.75" customHeight="1" x14ac:dyDescent="0.2">
      <c r="V520" s="11"/>
      <c r="X520" s="11"/>
      <c r="Y520" s="11"/>
    </row>
    <row r="521" spans="22:25" ht="12.75" customHeight="1" x14ac:dyDescent="0.2">
      <c r="V521" s="11"/>
      <c r="X521" s="11"/>
      <c r="Y521" s="11"/>
    </row>
    <row r="522" spans="22:25" ht="12.75" customHeight="1" x14ac:dyDescent="0.2">
      <c r="V522" s="11"/>
      <c r="X522" s="11"/>
      <c r="Y522" s="11"/>
    </row>
    <row r="523" spans="22:25" ht="12.75" customHeight="1" x14ac:dyDescent="0.2">
      <c r="V523" s="11"/>
      <c r="X523" s="11"/>
      <c r="Y523" s="11"/>
    </row>
    <row r="524" spans="22:25" ht="12.75" customHeight="1" x14ac:dyDescent="0.2">
      <c r="V524" s="11"/>
      <c r="X524" s="11"/>
      <c r="Y524" s="11"/>
    </row>
    <row r="525" spans="22:25" ht="12.75" customHeight="1" x14ac:dyDescent="0.2">
      <c r="V525" s="11"/>
      <c r="X525" s="11"/>
      <c r="Y525" s="11"/>
    </row>
    <row r="526" spans="22:25" ht="12.75" customHeight="1" x14ac:dyDescent="0.2">
      <c r="V526" s="11"/>
      <c r="X526" s="11"/>
      <c r="Y526" s="11"/>
    </row>
    <row r="527" spans="22:25" ht="12.75" customHeight="1" x14ac:dyDescent="0.2">
      <c r="V527" s="11"/>
      <c r="X527" s="11"/>
      <c r="Y527" s="11"/>
    </row>
    <row r="528" spans="22:25" ht="12.75" customHeight="1" x14ac:dyDescent="0.2">
      <c r="V528" s="11"/>
      <c r="X528" s="11"/>
      <c r="Y528" s="11"/>
    </row>
    <row r="529" spans="22:25" ht="12.75" customHeight="1" x14ac:dyDescent="0.2">
      <c r="V529" s="11"/>
      <c r="X529" s="11"/>
      <c r="Y529" s="11"/>
    </row>
    <row r="530" spans="22:25" ht="12.75" customHeight="1" x14ac:dyDescent="0.2">
      <c r="V530" s="11"/>
      <c r="X530" s="11"/>
      <c r="Y530" s="11"/>
    </row>
    <row r="531" spans="22:25" ht="12.75" customHeight="1" x14ac:dyDescent="0.2">
      <c r="V531" s="11"/>
      <c r="X531" s="11"/>
      <c r="Y531" s="11"/>
    </row>
    <row r="532" spans="22:25" ht="12.75" customHeight="1" x14ac:dyDescent="0.2">
      <c r="V532" s="11"/>
      <c r="X532" s="11"/>
      <c r="Y532" s="11"/>
    </row>
    <row r="533" spans="22:25" ht="12.75" customHeight="1" x14ac:dyDescent="0.2">
      <c r="V533" s="11"/>
      <c r="X533" s="11"/>
      <c r="Y533" s="11"/>
    </row>
    <row r="534" spans="22:25" ht="12.75" customHeight="1" x14ac:dyDescent="0.2">
      <c r="V534" s="11"/>
      <c r="X534" s="11"/>
      <c r="Y534" s="11"/>
    </row>
    <row r="535" spans="22:25" ht="12.75" customHeight="1" x14ac:dyDescent="0.2">
      <c r="V535" s="11"/>
      <c r="X535" s="11"/>
      <c r="Y535" s="11"/>
    </row>
    <row r="536" spans="22:25" ht="12.75" customHeight="1" x14ac:dyDescent="0.2">
      <c r="V536" s="11"/>
      <c r="X536" s="11"/>
      <c r="Y536" s="11"/>
    </row>
    <row r="537" spans="22:25" ht="12.75" customHeight="1" x14ac:dyDescent="0.2">
      <c r="V537" s="11"/>
      <c r="X537" s="11"/>
      <c r="Y537" s="11"/>
    </row>
    <row r="538" spans="22:25" ht="12.75" customHeight="1" x14ac:dyDescent="0.2">
      <c r="V538" s="11"/>
      <c r="X538" s="11"/>
      <c r="Y538" s="11"/>
    </row>
    <row r="539" spans="22:25" ht="12.75" customHeight="1" x14ac:dyDescent="0.2">
      <c r="V539" s="11"/>
      <c r="X539" s="11"/>
      <c r="Y539" s="11"/>
    </row>
    <row r="540" spans="22:25" ht="12.75" customHeight="1" x14ac:dyDescent="0.2">
      <c r="V540" s="11"/>
      <c r="X540" s="11"/>
      <c r="Y540" s="11"/>
    </row>
    <row r="541" spans="22:25" ht="12.75" customHeight="1" x14ac:dyDescent="0.2">
      <c r="V541" s="11"/>
      <c r="X541" s="11"/>
      <c r="Y541" s="11"/>
    </row>
    <row r="542" spans="22:25" ht="12.75" customHeight="1" x14ac:dyDescent="0.2">
      <c r="V542" s="11"/>
      <c r="X542" s="11"/>
      <c r="Y542" s="11"/>
    </row>
    <row r="543" spans="22:25" ht="12.75" customHeight="1" x14ac:dyDescent="0.2">
      <c r="V543" s="11"/>
      <c r="X543" s="11"/>
      <c r="Y543" s="11"/>
    </row>
    <row r="544" spans="22:25" ht="12.75" customHeight="1" x14ac:dyDescent="0.2">
      <c r="V544" s="11"/>
      <c r="X544" s="11"/>
      <c r="Y544" s="11"/>
    </row>
    <row r="545" spans="22:25" ht="12.75" customHeight="1" x14ac:dyDescent="0.2">
      <c r="V545" s="11"/>
      <c r="X545" s="11"/>
      <c r="Y545" s="11"/>
    </row>
    <row r="546" spans="22:25" ht="12.75" customHeight="1" x14ac:dyDescent="0.2">
      <c r="V546" s="11"/>
      <c r="X546" s="11"/>
      <c r="Y546" s="11"/>
    </row>
    <row r="547" spans="22:25" ht="12.75" customHeight="1" x14ac:dyDescent="0.2">
      <c r="V547" s="11"/>
      <c r="X547" s="11"/>
      <c r="Y547" s="11"/>
    </row>
    <row r="548" spans="22:25" ht="12.75" customHeight="1" x14ac:dyDescent="0.2">
      <c r="V548" s="11"/>
      <c r="X548" s="11"/>
      <c r="Y548" s="11"/>
    </row>
    <row r="549" spans="22:25" ht="12.75" customHeight="1" x14ac:dyDescent="0.2">
      <c r="V549" s="11"/>
      <c r="X549" s="11"/>
      <c r="Y549" s="11"/>
    </row>
    <row r="550" spans="22:25" ht="12.75" customHeight="1" x14ac:dyDescent="0.2">
      <c r="V550" s="11"/>
      <c r="X550" s="11"/>
      <c r="Y550" s="11"/>
    </row>
    <row r="551" spans="22:25" ht="12.75" customHeight="1" x14ac:dyDescent="0.2">
      <c r="V551" s="11"/>
      <c r="X551" s="11"/>
      <c r="Y551" s="11"/>
    </row>
    <row r="552" spans="22:25" ht="12.75" customHeight="1" x14ac:dyDescent="0.2">
      <c r="V552" s="11"/>
      <c r="X552" s="11"/>
      <c r="Y552" s="11"/>
    </row>
    <row r="553" spans="22:25" ht="12.75" customHeight="1" x14ac:dyDescent="0.2">
      <c r="V553" s="11"/>
      <c r="X553" s="11"/>
      <c r="Y553" s="11"/>
    </row>
    <row r="554" spans="22:25" ht="12.75" customHeight="1" x14ac:dyDescent="0.2">
      <c r="V554" s="11"/>
      <c r="X554" s="11"/>
      <c r="Y554" s="11"/>
    </row>
    <row r="555" spans="22:25" ht="12.75" customHeight="1" x14ac:dyDescent="0.2">
      <c r="V555" s="11"/>
      <c r="X555" s="11"/>
      <c r="Y555" s="11"/>
    </row>
    <row r="556" spans="22:25" ht="12.75" customHeight="1" x14ac:dyDescent="0.2">
      <c r="V556" s="11"/>
      <c r="X556" s="11"/>
      <c r="Y556" s="11"/>
    </row>
    <row r="557" spans="22:25" ht="12.75" customHeight="1" x14ac:dyDescent="0.2">
      <c r="V557" s="11"/>
      <c r="X557" s="11"/>
      <c r="Y557" s="11"/>
    </row>
    <row r="558" spans="22:25" ht="12.75" customHeight="1" x14ac:dyDescent="0.2">
      <c r="V558" s="11"/>
      <c r="X558" s="11"/>
      <c r="Y558" s="11"/>
    </row>
    <row r="559" spans="22:25" ht="12.75" customHeight="1" x14ac:dyDescent="0.2">
      <c r="V559" s="11"/>
      <c r="X559" s="11"/>
      <c r="Y559" s="11"/>
    </row>
    <row r="560" spans="22:25" ht="12.75" customHeight="1" x14ac:dyDescent="0.2">
      <c r="V560" s="11"/>
      <c r="X560" s="11"/>
      <c r="Y560" s="11"/>
    </row>
    <row r="561" spans="22:25" ht="12.75" customHeight="1" x14ac:dyDescent="0.2">
      <c r="V561" s="11"/>
      <c r="X561" s="11"/>
      <c r="Y561" s="11"/>
    </row>
    <row r="562" spans="22:25" ht="12.75" customHeight="1" x14ac:dyDescent="0.2">
      <c r="V562" s="11"/>
      <c r="X562" s="11"/>
      <c r="Y562" s="11"/>
    </row>
    <row r="563" spans="22:25" ht="12.75" customHeight="1" x14ac:dyDescent="0.2">
      <c r="V563" s="11"/>
      <c r="X563" s="11"/>
      <c r="Y563" s="11"/>
    </row>
    <row r="564" spans="22:25" ht="12.75" customHeight="1" x14ac:dyDescent="0.2">
      <c r="V564" s="11"/>
      <c r="X564" s="11"/>
      <c r="Y564" s="11"/>
    </row>
    <row r="565" spans="22:25" ht="12.75" customHeight="1" x14ac:dyDescent="0.2">
      <c r="V565" s="11"/>
      <c r="X565" s="11"/>
      <c r="Y565" s="11"/>
    </row>
    <row r="566" spans="22:25" ht="12.75" customHeight="1" x14ac:dyDescent="0.2">
      <c r="V566" s="11"/>
      <c r="X566" s="11"/>
      <c r="Y566" s="11"/>
    </row>
    <row r="567" spans="22:25" ht="12.75" customHeight="1" x14ac:dyDescent="0.2">
      <c r="V567" s="11"/>
      <c r="X567" s="11"/>
      <c r="Y567" s="11"/>
    </row>
    <row r="568" spans="22:25" ht="12.75" customHeight="1" x14ac:dyDescent="0.2">
      <c r="V568" s="11"/>
      <c r="X568" s="11"/>
      <c r="Y568" s="11"/>
    </row>
    <row r="569" spans="22:25" ht="12.75" customHeight="1" x14ac:dyDescent="0.2">
      <c r="V569" s="11"/>
      <c r="X569" s="11"/>
      <c r="Y569" s="11"/>
    </row>
    <row r="570" spans="22:25" ht="12.75" customHeight="1" x14ac:dyDescent="0.2">
      <c r="V570" s="11"/>
      <c r="X570" s="11"/>
      <c r="Y570" s="11"/>
    </row>
    <row r="571" spans="22:25" ht="12.75" customHeight="1" x14ac:dyDescent="0.2">
      <c r="V571" s="11"/>
      <c r="X571" s="11"/>
      <c r="Y571" s="11"/>
    </row>
    <row r="572" spans="22:25" ht="12.75" customHeight="1" x14ac:dyDescent="0.2">
      <c r="V572" s="11"/>
      <c r="X572" s="11"/>
      <c r="Y572" s="11"/>
    </row>
    <row r="573" spans="22:25" ht="12.75" customHeight="1" x14ac:dyDescent="0.2">
      <c r="V573" s="11"/>
      <c r="X573" s="11"/>
      <c r="Y573" s="11"/>
    </row>
    <row r="574" spans="22:25" ht="12.75" customHeight="1" x14ac:dyDescent="0.2">
      <c r="V574" s="11"/>
      <c r="X574" s="11"/>
      <c r="Y574" s="11"/>
    </row>
    <row r="575" spans="22:25" ht="12.75" customHeight="1" x14ac:dyDescent="0.2">
      <c r="V575" s="11"/>
      <c r="X575" s="11"/>
      <c r="Y575" s="11"/>
    </row>
    <row r="576" spans="22:25" ht="12.75" customHeight="1" x14ac:dyDescent="0.2">
      <c r="V576" s="11"/>
      <c r="X576" s="11"/>
      <c r="Y576" s="11"/>
    </row>
    <row r="577" spans="22:25" ht="12.75" customHeight="1" x14ac:dyDescent="0.2">
      <c r="V577" s="11"/>
      <c r="X577" s="11"/>
      <c r="Y577" s="11"/>
    </row>
    <row r="578" spans="22:25" ht="12.75" customHeight="1" x14ac:dyDescent="0.2">
      <c r="V578" s="11"/>
      <c r="X578" s="11"/>
      <c r="Y578" s="11"/>
    </row>
    <row r="579" spans="22:25" ht="12.75" customHeight="1" x14ac:dyDescent="0.2">
      <c r="V579" s="11"/>
      <c r="X579" s="11"/>
      <c r="Y579" s="11"/>
    </row>
    <row r="580" spans="22:25" ht="12.75" customHeight="1" x14ac:dyDescent="0.2">
      <c r="V580" s="11"/>
      <c r="X580" s="11"/>
      <c r="Y580" s="11"/>
    </row>
    <row r="581" spans="22:25" ht="12.75" customHeight="1" x14ac:dyDescent="0.2">
      <c r="V581" s="11"/>
      <c r="X581" s="11"/>
      <c r="Y581" s="11"/>
    </row>
    <row r="582" spans="22:25" ht="12.75" customHeight="1" x14ac:dyDescent="0.2">
      <c r="V582" s="11"/>
      <c r="X582" s="11"/>
      <c r="Y582" s="11"/>
    </row>
    <row r="583" spans="22:25" ht="12.75" customHeight="1" x14ac:dyDescent="0.2">
      <c r="V583" s="11"/>
      <c r="X583" s="11"/>
      <c r="Y583" s="11"/>
    </row>
    <row r="584" spans="22:25" ht="12.75" customHeight="1" x14ac:dyDescent="0.2">
      <c r="V584" s="11"/>
      <c r="X584" s="11"/>
      <c r="Y584" s="11"/>
    </row>
    <row r="585" spans="22:25" ht="12.75" customHeight="1" x14ac:dyDescent="0.2">
      <c r="V585" s="11"/>
      <c r="X585" s="11"/>
      <c r="Y585" s="11"/>
    </row>
    <row r="586" spans="22:25" ht="12.75" customHeight="1" x14ac:dyDescent="0.2">
      <c r="V586" s="11"/>
      <c r="X586" s="11"/>
      <c r="Y586" s="11"/>
    </row>
    <row r="587" spans="22:25" ht="12.75" customHeight="1" x14ac:dyDescent="0.2">
      <c r="V587" s="11"/>
      <c r="X587" s="11"/>
      <c r="Y587" s="11"/>
    </row>
    <row r="588" spans="22:25" ht="12.75" customHeight="1" x14ac:dyDescent="0.2">
      <c r="V588" s="11"/>
      <c r="X588" s="11"/>
      <c r="Y588" s="11"/>
    </row>
    <row r="589" spans="22:25" ht="12.75" customHeight="1" x14ac:dyDescent="0.2">
      <c r="V589" s="11"/>
      <c r="X589" s="11"/>
      <c r="Y589" s="11"/>
    </row>
    <row r="590" spans="22:25" ht="12.75" customHeight="1" x14ac:dyDescent="0.2">
      <c r="V590" s="11"/>
      <c r="X590" s="11"/>
      <c r="Y590" s="11"/>
    </row>
    <row r="591" spans="22:25" ht="12.75" customHeight="1" x14ac:dyDescent="0.2">
      <c r="V591" s="11"/>
      <c r="X591" s="11"/>
      <c r="Y591" s="11"/>
    </row>
    <row r="592" spans="22:25" ht="12.75" customHeight="1" x14ac:dyDescent="0.2">
      <c r="V592" s="11"/>
      <c r="X592" s="11"/>
      <c r="Y592" s="11"/>
    </row>
    <row r="593" spans="22:25" ht="12.75" customHeight="1" x14ac:dyDescent="0.2">
      <c r="V593" s="11"/>
      <c r="X593" s="11"/>
      <c r="Y593" s="11"/>
    </row>
    <row r="594" spans="22:25" ht="12.75" customHeight="1" x14ac:dyDescent="0.2">
      <c r="V594" s="11"/>
      <c r="X594" s="11"/>
      <c r="Y594" s="11"/>
    </row>
    <row r="595" spans="22:25" ht="12.75" customHeight="1" x14ac:dyDescent="0.2">
      <c r="V595" s="11"/>
      <c r="X595" s="11"/>
      <c r="Y595" s="11"/>
    </row>
    <row r="596" spans="22:25" ht="12.75" customHeight="1" x14ac:dyDescent="0.2">
      <c r="V596" s="11"/>
      <c r="X596" s="11"/>
      <c r="Y596" s="11"/>
    </row>
    <row r="597" spans="22:25" ht="12.75" customHeight="1" x14ac:dyDescent="0.2">
      <c r="V597" s="11"/>
      <c r="X597" s="11"/>
      <c r="Y597" s="11"/>
    </row>
    <row r="598" spans="22:25" ht="12.75" customHeight="1" x14ac:dyDescent="0.2">
      <c r="V598" s="11"/>
      <c r="X598" s="11"/>
      <c r="Y598" s="11"/>
    </row>
    <row r="599" spans="22:25" ht="12.75" customHeight="1" x14ac:dyDescent="0.2">
      <c r="V599" s="11"/>
      <c r="X599" s="11"/>
      <c r="Y599" s="11"/>
    </row>
    <row r="600" spans="22:25" ht="12.75" customHeight="1" x14ac:dyDescent="0.2">
      <c r="V600" s="11"/>
      <c r="X600" s="11"/>
      <c r="Y600" s="11"/>
    </row>
    <row r="601" spans="22:25" ht="12.75" customHeight="1" x14ac:dyDescent="0.2">
      <c r="V601" s="11"/>
      <c r="X601" s="11"/>
      <c r="Y601" s="11"/>
    </row>
    <row r="602" spans="22:25" ht="12.75" customHeight="1" x14ac:dyDescent="0.2">
      <c r="V602" s="11"/>
      <c r="X602" s="11"/>
      <c r="Y602" s="11"/>
    </row>
    <row r="603" spans="22:25" ht="12.75" customHeight="1" x14ac:dyDescent="0.2">
      <c r="V603" s="11"/>
      <c r="X603" s="11"/>
      <c r="Y603" s="11"/>
    </row>
    <row r="604" spans="22:25" ht="12.75" customHeight="1" x14ac:dyDescent="0.2">
      <c r="V604" s="11"/>
      <c r="X604" s="11"/>
      <c r="Y604" s="11"/>
    </row>
    <row r="605" spans="22:25" ht="12.75" customHeight="1" x14ac:dyDescent="0.2">
      <c r="V605" s="11"/>
      <c r="X605" s="11"/>
      <c r="Y605" s="11"/>
    </row>
    <row r="606" spans="22:25" ht="12.75" customHeight="1" x14ac:dyDescent="0.2">
      <c r="V606" s="11"/>
      <c r="X606" s="11"/>
      <c r="Y606" s="11"/>
    </row>
    <row r="607" spans="22:25" ht="12.75" customHeight="1" x14ac:dyDescent="0.2">
      <c r="V607" s="11"/>
      <c r="X607" s="11"/>
      <c r="Y607" s="11"/>
    </row>
    <row r="608" spans="22:25" ht="12.75" customHeight="1" x14ac:dyDescent="0.2">
      <c r="V608" s="11"/>
      <c r="X608" s="11"/>
      <c r="Y608" s="11"/>
    </row>
    <row r="609" spans="22:25" ht="12.75" customHeight="1" x14ac:dyDescent="0.2">
      <c r="V609" s="11"/>
      <c r="X609" s="11"/>
      <c r="Y609" s="11"/>
    </row>
    <row r="610" spans="22:25" ht="12.75" customHeight="1" x14ac:dyDescent="0.2">
      <c r="V610" s="11"/>
      <c r="X610" s="11"/>
      <c r="Y610" s="11"/>
    </row>
    <row r="611" spans="22:25" ht="12.75" customHeight="1" x14ac:dyDescent="0.2">
      <c r="V611" s="11"/>
      <c r="X611" s="11"/>
      <c r="Y611" s="11"/>
    </row>
    <row r="612" spans="22:25" ht="12.75" customHeight="1" x14ac:dyDescent="0.2">
      <c r="V612" s="11"/>
      <c r="X612" s="11"/>
      <c r="Y612" s="11"/>
    </row>
    <row r="613" spans="22:25" ht="12.75" customHeight="1" x14ac:dyDescent="0.2">
      <c r="V613" s="11"/>
      <c r="X613" s="11"/>
      <c r="Y613" s="11"/>
    </row>
    <row r="614" spans="22:25" ht="12.75" customHeight="1" x14ac:dyDescent="0.2">
      <c r="V614" s="11"/>
      <c r="X614" s="11"/>
      <c r="Y614" s="11"/>
    </row>
    <row r="615" spans="22:25" ht="12.75" customHeight="1" x14ac:dyDescent="0.2">
      <c r="V615" s="11"/>
      <c r="X615" s="11"/>
      <c r="Y615" s="11"/>
    </row>
    <row r="616" spans="22:25" ht="12.75" customHeight="1" x14ac:dyDescent="0.2">
      <c r="V616" s="11"/>
      <c r="X616" s="11"/>
      <c r="Y616" s="11"/>
    </row>
    <row r="617" spans="22:25" ht="12.75" customHeight="1" x14ac:dyDescent="0.2">
      <c r="V617" s="11"/>
      <c r="X617" s="11"/>
      <c r="Y617" s="11"/>
    </row>
    <row r="618" spans="22:25" ht="12.75" customHeight="1" x14ac:dyDescent="0.2">
      <c r="V618" s="11"/>
      <c r="X618" s="11"/>
      <c r="Y618" s="11"/>
    </row>
    <row r="619" spans="22:25" ht="12.75" customHeight="1" x14ac:dyDescent="0.2">
      <c r="V619" s="11"/>
      <c r="X619" s="11"/>
      <c r="Y619" s="11"/>
    </row>
    <row r="620" spans="22:25" ht="12.75" customHeight="1" x14ac:dyDescent="0.2">
      <c r="V620" s="11"/>
      <c r="X620" s="11"/>
      <c r="Y620" s="11"/>
    </row>
    <row r="621" spans="22:25" ht="12.75" customHeight="1" x14ac:dyDescent="0.2">
      <c r="V621" s="11"/>
      <c r="X621" s="11"/>
      <c r="Y621" s="11"/>
    </row>
    <row r="622" spans="22:25" ht="12.75" customHeight="1" x14ac:dyDescent="0.2">
      <c r="V622" s="11"/>
      <c r="X622" s="11"/>
      <c r="Y622" s="11"/>
    </row>
    <row r="623" spans="22:25" ht="12.75" customHeight="1" x14ac:dyDescent="0.2">
      <c r="V623" s="11"/>
      <c r="X623" s="11"/>
      <c r="Y623" s="11"/>
    </row>
    <row r="624" spans="22:25" ht="12.75" customHeight="1" x14ac:dyDescent="0.2">
      <c r="V624" s="11"/>
      <c r="X624" s="11"/>
      <c r="Y624" s="11"/>
    </row>
    <row r="625" spans="22:25" ht="12.75" customHeight="1" x14ac:dyDescent="0.2">
      <c r="V625" s="11"/>
      <c r="X625" s="11"/>
      <c r="Y625" s="11"/>
    </row>
    <row r="626" spans="22:25" ht="12.75" customHeight="1" x14ac:dyDescent="0.2">
      <c r="V626" s="11"/>
      <c r="X626" s="11"/>
      <c r="Y626" s="11"/>
    </row>
    <row r="627" spans="22:25" ht="12.75" customHeight="1" x14ac:dyDescent="0.2">
      <c r="V627" s="11"/>
      <c r="X627" s="11"/>
      <c r="Y627" s="11"/>
    </row>
    <row r="628" spans="22:25" ht="12.75" customHeight="1" x14ac:dyDescent="0.2">
      <c r="V628" s="11"/>
      <c r="X628" s="11"/>
      <c r="Y628" s="11"/>
    </row>
    <row r="629" spans="22:25" ht="12.75" customHeight="1" x14ac:dyDescent="0.2">
      <c r="V629" s="11"/>
      <c r="X629" s="11"/>
      <c r="Y629" s="11"/>
    </row>
    <row r="630" spans="22:25" ht="12.75" customHeight="1" x14ac:dyDescent="0.2">
      <c r="V630" s="11"/>
      <c r="X630" s="11"/>
      <c r="Y630" s="11"/>
    </row>
    <row r="631" spans="22:25" ht="12.75" customHeight="1" x14ac:dyDescent="0.2">
      <c r="V631" s="11"/>
      <c r="X631" s="11"/>
      <c r="Y631" s="11"/>
    </row>
    <row r="632" spans="22:25" ht="12.75" customHeight="1" x14ac:dyDescent="0.2">
      <c r="V632" s="11"/>
      <c r="X632" s="11"/>
      <c r="Y632" s="11"/>
    </row>
    <row r="633" spans="22:25" ht="12.75" customHeight="1" x14ac:dyDescent="0.2">
      <c r="V633" s="11"/>
      <c r="X633" s="11"/>
      <c r="Y633" s="11"/>
    </row>
    <row r="634" spans="22:25" ht="12.75" customHeight="1" x14ac:dyDescent="0.2">
      <c r="V634" s="11"/>
      <c r="X634" s="11"/>
      <c r="Y634" s="11"/>
    </row>
    <row r="635" spans="22:25" ht="12.75" customHeight="1" x14ac:dyDescent="0.2">
      <c r="V635" s="11"/>
      <c r="X635" s="11"/>
      <c r="Y635" s="11"/>
    </row>
    <row r="636" spans="22:25" ht="12.75" customHeight="1" x14ac:dyDescent="0.2">
      <c r="V636" s="11"/>
      <c r="X636" s="11"/>
      <c r="Y636" s="11"/>
    </row>
    <row r="637" spans="22:25" ht="12.75" customHeight="1" x14ac:dyDescent="0.2">
      <c r="V637" s="11"/>
      <c r="X637" s="11"/>
      <c r="Y637" s="11"/>
    </row>
    <row r="638" spans="22:25" ht="12.75" customHeight="1" x14ac:dyDescent="0.2">
      <c r="V638" s="11"/>
      <c r="X638" s="11"/>
      <c r="Y638" s="11"/>
    </row>
    <row r="639" spans="22:25" ht="12.75" customHeight="1" x14ac:dyDescent="0.2">
      <c r="V639" s="11"/>
      <c r="X639" s="11"/>
      <c r="Y639" s="11"/>
    </row>
    <row r="640" spans="22:25" ht="12.75" customHeight="1" x14ac:dyDescent="0.2">
      <c r="V640" s="11"/>
      <c r="X640" s="11"/>
      <c r="Y640" s="11"/>
    </row>
    <row r="641" spans="22:25" ht="12.75" customHeight="1" x14ac:dyDescent="0.2">
      <c r="V641" s="11"/>
      <c r="X641" s="11"/>
      <c r="Y641" s="11"/>
    </row>
    <row r="642" spans="22:25" ht="12.75" customHeight="1" x14ac:dyDescent="0.2">
      <c r="V642" s="11"/>
      <c r="X642" s="11"/>
      <c r="Y642" s="11"/>
    </row>
    <row r="643" spans="22:25" ht="12.75" customHeight="1" x14ac:dyDescent="0.2">
      <c r="V643" s="11"/>
      <c r="X643" s="11"/>
      <c r="Y643" s="11"/>
    </row>
    <row r="644" spans="22:25" ht="12.75" customHeight="1" x14ac:dyDescent="0.2">
      <c r="V644" s="11"/>
      <c r="X644" s="11"/>
      <c r="Y644" s="11"/>
    </row>
    <row r="645" spans="22:25" ht="12.75" customHeight="1" x14ac:dyDescent="0.2">
      <c r="V645" s="11"/>
      <c r="X645" s="11"/>
      <c r="Y645" s="11"/>
    </row>
    <row r="646" spans="22:25" ht="12.75" customHeight="1" x14ac:dyDescent="0.2">
      <c r="V646" s="11"/>
      <c r="X646" s="11"/>
      <c r="Y646" s="11"/>
    </row>
    <row r="647" spans="22:25" ht="12.75" customHeight="1" x14ac:dyDescent="0.2">
      <c r="V647" s="11"/>
      <c r="X647" s="11"/>
      <c r="Y647" s="11"/>
    </row>
    <row r="648" spans="22:25" ht="12.75" customHeight="1" x14ac:dyDescent="0.2">
      <c r="V648" s="11"/>
      <c r="X648" s="11"/>
      <c r="Y648" s="11"/>
    </row>
    <row r="649" spans="22:25" ht="12.75" customHeight="1" x14ac:dyDescent="0.2">
      <c r="V649" s="11"/>
      <c r="X649" s="11"/>
      <c r="Y649" s="11"/>
    </row>
    <row r="650" spans="22:25" ht="12.75" customHeight="1" x14ac:dyDescent="0.2">
      <c r="V650" s="11"/>
      <c r="X650" s="11"/>
      <c r="Y650" s="11"/>
    </row>
    <row r="651" spans="22:25" ht="12.75" customHeight="1" x14ac:dyDescent="0.2">
      <c r="V651" s="11"/>
      <c r="X651" s="11"/>
      <c r="Y651" s="11"/>
    </row>
    <row r="652" spans="22:25" ht="12.75" customHeight="1" x14ac:dyDescent="0.2">
      <c r="V652" s="11"/>
      <c r="X652" s="11"/>
      <c r="Y652" s="11"/>
    </row>
    <row r="653" spans="22:25" ht="12.75" customHeight="1" x14ac:dyDescent="0.2">
      <c r="V653" s="11"/>
      <c r="X653" s="11"/>
      <c r="Y653" s="11"/>
    </row>
    <row r="654" spans="22:25" ht="12.75" customHeight="1" x14ac:dyDescent="0.2">
      <c r="V654" s="11"/>
      <c r="X654" s="11"/>
      <c r="Y654" s="11"/>
    </row>
    <row r="655" spans="22:25" ht="12.75" customHeight="1" x14ac:dyDescent="0.2">
      <c r="V655" s="11"/>
      <c r="X655" s="11"/>
      <c r="Y655" s="11"/>
    </row>
    <row r="656" spans="22:25" ht="12.75" customHeight="1" x14ac:dyDescent="0.2">
      <c r="V656" s="11"/>
      <c r="X656" s="11"/>
      <c r="Y656" s="11"/>
    </row>
    <row r="657" spans="22:25" ht="12.75" customHeight="1" x14ac:dyDescent="0.2">
      <c r="V657" s="11"/>
      <c r="X657" s="11"/>
      <c r="Y657" s="11"/>
    </row>
    <row r="658" spans="22:25" ht="12.75" customHeight="1" x14ac:dyDescent="0.2">
      <c r="V658" s="11"/>
      <c r="X658" s="11"/>
      <c r="Y658" s="11"/>
    </row>
    <row r="659" spans="22:25" ht="12.75" customHeight="1" x14ac:dyDescent="0.2">
      <c r="V659" s="11"/>
      <c r="X659" s="11"/>
      <c r="Y659" s="11"/>
    </row>
    <row r="660" spans="22:25" ht="12.75" customHeight="1" x14ac:dyDescent="0.2">
      <c r="V660" s="11"/>
      <c r="X660" s="11"/>
      <c r="Y660" s="11"/>
    </row>
    <row r="661" spans="22:25" ht="12.75" customHeight="1" x14ac:dyDescent="0.2">
      <c r="V661" s="11"/>
      <c r="X661" s="11"/>
      <c r="Y661" s="11"/>
    </row>
    <row r="662" spans="22:25" ht="12.75" customHeight="1" x14ac:dyDescent="0.2">
      <c r="V662" s="11"/>
      <c r="X662" s="11"/>
      <c r="Y662" s="11"/>
    </row>
    <row r="663" spans="22:25" ht="12.75" customHeight="1" x14ac:dyDescent="0.2">
      <c r="V663" s="11"/>
      <c r="X663" s="11"/>
      <c r="Y663" s="11"/>
    </row>
    <row r="664" spans="22:25" ht="12.75" customHeight="1" x14ac:dyDescent="0.2">
      <c r="V664" s="11"/>
      <c r="X664" s="11"/>
      <c r="Y664" s="11"/>
    </row>
    <row r="665" spans="22:25" ht="12.75" customHeight="1" x14ac:dyDescent="0.2">
      <c r="V665" s="11"/>
      <c r="X665" s="11"/>
      <c r="Y665" s="11"/>
    </row>
    <row r="666" spans="22:25" ht="12.75" customHeight="1" x14ac:dyDescent="0.2">
      <c r="V666" s="11"/>
      <c r="X666" s="11"/>
      <c r="Y666" s="11"/>
    </row>
    <row r="667" spans="22:25" ht="12.75" customHeight="1" x14ac:dyDescent="0.2">
      <c r="V667" s="11"/>
      <c r="X667" s="11"/>
      <c r="Y667" s="11"/>
    </row>
    <row r="668" spans="22:25" ht="12.75" customHeight="1" x14ac:dyDescent="0.2">
      <c r="V668" s="11"/>
      <c r="X668" s="11"/>
      <c r="Y668" s="11"/>
    </row>
    <row r="669" spans="22:25" ht="12.75" customHeight="1" x14ac:dyDescent="0.2">
      <c r="V669" s="11"/>
      <c r="X669" s="11"/>
      <c r="Y669" s="11"/>
    </row>
    <row r="670" spans="22:25" ht="12.75" customHeight="1" x14ac:dyDescent="0.2">
      <c r="V670" s="11"/>
      <c r="X670" s="11"/>
      <c r="Y670" s="11"/>
    </row>
    <row r="671" spans="22:25" ht="12.75" customHeight="1" x14ac:dyDescent="0.2">
      <c r="V671" s="11"/>
      <c r="X671" s="11"/>
      <c r="Y671" s="11"/>
    </row>
    <row r="672" spans="22:25" ht="12.75" customHeight="1" x14ac:dyDescent="0.2">
      <c r="V672" s="11"/>
      <c r="X672" s="11"/>
      <c r="Y672" s="11"/>
    </row>
    <row r="673" spans="22:25" ht="12.75" customHeight="1" x14ac:dyDescent="0.2">
      <c r="V673" s="11"/>
      <c r="X673" s="11"/>
      <c r="Y673" s="11"/>
    </row>
    <row r="674" spans="22:25" ht="12.75" customHeight="1" x14ac:dyDescent="0.2">
      <c r="V674" s="11"/>
      <c r="X674" s="11"/>
      <c r="Y674" s="11"/>
    </row>
    <row r="675" spans="22:25" ht="12.75" customHeight="1" x14ac:dyDescent="0.2">
      <c r="V675" s="11"/>
      <c r="X675" s="11"/>
      <c r="Y675" s="11"/>
    </row>
    <row r="676" spans="22:25" ht="12.75" customHeight="1" x14ac:dyDescent="0.2">
      <c r="V676" s="11"/>
      <c r="X676" s="11"/>
      <c r="Y676" s="11"/>
    </row>
    <row r="677" spans="22:25" ht="12.75" customHeight="1" x14ac:dyDescent="0.2">
      <c r="V677" s="11"/>
      <c r="X677" s="11"/>
      <c r="Y677" s="11"/>
    </row>
    <row r="678" spans="22:25" ht="12.75" customHeight="1" x14ac:dyDescent="0.2">
      <c r="V678" s="11"/>
      <c r="X678" s="11"/>
      <c r="Y678" s="11"/>
    </row>
    <row r="679" spans="22:25" ht="12.75" customHeight="1" x14ac:dyDescent="0.2">
      <c r="V679" s="11"/>
      <c r="X679" s="11"/>
      <c r="Y679" s="11"/>
    </row>
    <row r="680" spans="22:25" ht="12.75" customHeight="1" x14ac:dyDescent="0.2">
      <c r="V680" s="11"/>
      <c r="X680" s="11"/>
      <c r="Y680" s="11"/>
    </row>
    <row r="681" spans="22:25" ht="12.75" customHeight="1" x14ac:dyDescent="0.2">
      <c r="V681" s="11"/>
      <c r="X681" s="11"/>
      <c r="Y681" s="11"/>
    </row>
    <row r="682" spans="22:25" ht="12.75" customHeight="1" x14ac:dyDescent="0.2">
      <c r="V682" s="11"/>
      <c r="X682" s="11"/>
      <c r="Y682" s="11"/>
    </row>
    <row r="683" spans="22:25" ht="12.75" customHeight="1" x14ac:dyDescent="0.2">
      <c r="V683" s="11"/>
      <c r="X683" s="11"/>
      <c r="Y683" s="11"/>
    </row>
    <row r="684" spans="22:25" ht="12.75" customHeight="1" x14ac:dyDescent="0.2">
      <c r="V684" s="11"/>
      <c r="X684" s="11"/>
      <c r="Y684" s="11"/>
    </row>
    <row r="685" spans="22:25" ht="12.75" customHeight="1" x14ac:dyDescent="0.2">
      <c r="V685" s="11"/>
      <c r="X685" s="11"/>
      <c r="Y685" s="11"/>
    </row>
    <row r="686" spans="22:25" ht="12.75" customHeight="1" x14ac:dyDescent="0.2">
      <c r="V686" s="11"/>
      <c r="X686" s="11"/>
      <c r="Y686" s="11"/>
    </row>
    <row r="687" spans="22:25" ht="12.75" customHeight="1" x14ac:dyDescent="0.2">
      <c r="V687" s="11"/>
      <c r="X687" s="11"/>
      <c r="Y687" s="11"/>
    </row>
    <row r="688" spans="22:25" ht="12.75" customHeight="1" x14ac:dyDescent="0.2">
      <c r="V688" s="11"/>
      <c r="X688" s="11"/>
      <c r="Y688" s="11"/>
    </row>
    <row r="689" spans="22:25" ht="12.75" customHeight="1" x14ac:dyDescent="0.2">
      <c r="V689" s="11"/>
      <c r="X689" s="11"/>
      <c r="Y689" s="11"/>
    </row>
    <row r="690" spans="22:25" ht="12.75" customHeight="1" x14ac:dyDescent="0.2">
      <c r="V690" s="11"/>
      <c r="X690" s="11"/>
      <c r="Y690" s="11"/>
    </row>
    <row r="691" spans="22:25" ht="12.75" customHeight="1" x14ac:dyDescent="0.2">
      <c r="V691" s="11"/>
      <c r="X691" s="11"/>
      <c r="Y691" s="11"/>
    </row>
    <row r="692" spans="22:25" ht="12.75" customHeight="1" x14ac:dyDescent="0.2">
      <c r="V692" s="11"/>
      <c r="X692" s="11"/>
      <c r="Y692" s="11"/>
    </row>
    <row r="693" spans="22:25" ht="12.75" customHeight="1" x14ac:dyDescent="0.2">
      <c r="V693" s="11"/>
      <c r="X693" s="11"/>
      <c r="Y693" s="11"/>
    </row>
    <row r="694" spans="22:25" ht="12.75" customHeight="1" x14ac:dyDescent="0.2">
      <c r="V694" s="11"/>
      <c r="X694" s="11"/>
      <c r="Y694" s="11"/>
    </row>
    <row r="695" spans="22:25" ht="12.75" customHeight="1" x14ac:dyDescent="0.2">
      <c r="V695" s="11"/>
      <c r="X695" s="11"/>
      <c r="Y695" s="11"/>
    </row>
    <row r="696" spans="22:25" ht="12.75" customHeight="1" x14ac:dyDescent="0.2">
      <c r="V696" s="11"/>
      <c r="X696" s="11"/>
      <c r="Y696" s="11"/>
    </row>
    <row r="697" spans="22:25" ht="12.75" customHeight="1" x14ac:dyDescent="0.2">
      <c r="V697" s="11"/>
      <c r="X697" s="11"/>
      <c r="Y697" s="11"/>
    </row>
    <row r="698" spans="22:25" ht="12.75" customHeight="1" x14ac:dyDescent="0.2">
      <c r="V698" s="11"/>
      <c r="X698" s="11"/>
      <c r="Y698" s="11"/>
    </row>
    <row r="699" spans="22:25" ht="12.75" customHeight="1" x14ac:dyDescent="0.2">
      <c r="V699" s="11"/>
      <c r="X699" s="11"/>
      <c r="Y699" s="11"/>
    </row>
    <row r="700" spans="22:25" ht="12.75" customHeight="1" x14ac:dyDescent="0.2">
      <c r="V700" s="11"/>
      <c r="X700" s="11"/>
      <c r="Y700" s="11"/>
    </row>
    <row r="701" spans="22:25" ht="12.75" customHeight="1" x14ac:dyDescent="0.2">
      <c r="V701" s="11"/>
      <c r="X701" s="11"/>
      <c r="Y701" s="11"/>
    </row>
    <row r="702" spans="22:25" ht="12.75" customHeight="1" x14ac:dyDescent="0.2">
      <c r="V702" s="11"/>
      <c r="X702" s="11"/>
      <c r="Y702" s="11"/>
    </row>
    <row r="703" spans="22:25" ht="12.75" customHeight="1" x14ac:dyDescent="0.2">
      <c r="V703" s="11"/>
      <c r="X703" s="11"/>
      <c r="Y703" s="11"/>
    </row>
    <row r="704" spans="22:25" ht="12.75" customHeight="1" x14ac:dyDescent="0.2">
      <c r="V704" s="11"/>
      <c r="X704" s="11"/>
      <c r="Y704" s="11"/>
    </row>
    <row r="705" spans="22:25" ht="12.75" customHeight="1" x14ac:dyDescent="0.2">
      <c r="V705" s="11"/>
      <c r="X705" s="11"/>
      <c r="Y705" s="11"/>
    </row>
    <row r="706" spans="22:25" ht="12.75" customHeight="1" x14ac:dyDescent="0.2">
      <c r="V706" s="11"/>
      <c r="X706" s="11"/>
      <c r="Y706" s="11"/>
    </row>
    <row r="707" spans="22:25" ht="12.75" customHeight="1" x14ac:dyDescent="0.2">
      <c r="V707" s="11"/>
      <c r="X707" s="11"/>
      <c r="Y707" s="11"/>
    </row>
    <row r="708" spans="22:25" ht="12.75" customHeight="1" x14ac:dyDescent="0.2">
      <c r="V708" s="11"/>
      <c r="X708" s="11"/>
      <c r="Y708" s="11"/>
    </row>
    <row r="709" spans="22:25" ht="12.75" customHeight="1" x14ac:dyDescent="0.2">
      <c r="V709" s="11"/>
      <c r="X709" s="11"/>
      <c r="Y709" s="11"/>
    </row>
    <row r="710" spans="22:25" ht="12.75" customHeight="1" x14ac:dyDescent="0.2">
      <c r="V710" s="11"/>
      <c r="X710" s="11"/>
      <c r="Y710" s="11"/>
    </row>
    <row r="711" spans="22:25" ht="12.75" customHeight="1" x14ac:dyDescent="0.2">
      <c r="V711" s="11"/>
      <c r="X711" s="11"/>
      <c r="Y711" s="11"/>
    </row>
    <row r="712" spans="22:25" ht="12.75" customHeight="1" x14ac:dyDescent="0.2">
      <c r="V712" s="11"/>
      <c r="X712" s="11"/>
      <c r="Y712" s="11"/>
    </row>
    <row r="713" spans="22:25" ht="12.75" customHeight="1" x14ac:dyDescent="0.2">
      <c r="V713" s="11"/>
      <c r="X713" s="11"/>
      <c r="Y713" s="11"/>
    </row>
    <row r="714" spans="22:25" ht="12.75" customHeight="1" x14ac:dyDescent="0.2">
      <c r="V714" s="11"/>
      <c r="X714" s="11"/>
      <c r="Y714" s="11"/>
    </row>
    <row r="715" spans="22:25" ht="12.75" customHeight="1" x14ac:dyDescent="0.2">
      <c r="V715" s="11"/>
      <c r="X715" s="11"/>
      <c r="Y715" s="11"/>
    </row>
    <row r="716" spans="22:25" ht="12.75" customHeight="1" x14ac:dyDescent="0.2">
      <c r="V716" s="11"/>
      <c r="X716" s="11"/>
      <c r="Y716" s="11"/>
    </row>
    <row r="717" spans="22:25" ht="12.75" customHeight="1" x14ac:dyDescent="0.2">
      <c r="V717" s="11"/>
      <c r="X717" s="11"/>
      <c r="Y717" s="11"/>
    </row>
    <row r="718" spans="22:25" ht="12.75" customHeight="1" x14ac:dyDescent="0.2">
      <c r="V718" s="11"/>
      <c r="X718" s="11"/>
      <c r="Y718" s="11"/>
    </row>
    <row r="719" spans="22:25" ht="12.75" customHeight="1" x14ac:dyDescent="0.2">
      <c r="V719" s="11"/>
      <c r="X719" s="11"/>
      <c r="Y719" s="11"/>
    </row>
    <row r="720" spans="22:25" ht="12.75" customHeight="1" x14ac:dyDescent="0.2">
      <c r="V720" s="11"/>
      <c r="X720" s="11"/>
      <c r="Y720" s="11"/>
    </row>
    <row r="721" spans="22:25" ht="12.75" customHeight="1" x14ac:dyDescent="0.2">
      <c r="V721" s="11"/>
      <c r="X721" s="11"/>
      <c r="Y721" s="11"/>
    </row>
    <row r="722" spans="22:25" ht="12.75" customHeight="1" x14ac:dyDescent="0.2">
      <c r="V722" s="11"/>
      <c r="X722" s="11"/>
      <c r="Y722" s="11"/>
    </row>
    <row r="723" spans="22:25" ht="12.75" customHeight="1" x14ac:dyDescent="0.2">
      <c r="V723" s="11"/>
      <c r="X723" s="11"/>
      <c r="Y723" s="11"/>
    </row>
    <row r="724" spans="22:25" ht="12.75" customHeight="1" x14ac:dyDescent="0.2">
      <c r="V724" s="11"/>
      <c r="X724" s="11"/>
      <c r="Y724" s="11"/>
    </row>
    <row r="725" spans="22:25" ht="12.75" customHeight="1" x14ac:dyDescent="0.2">
      <c r="V725" s="11"/>
      <c r="X725" s="11"/>
      <c r="Y725" s="11"/>
    </row>
    <row r="726" spans="22:25" ht="12.75" customHeight="1" x14ac:dyDescent="0.2">
      <c r="V726" s="11"/>
      <c r="X726" s="11"/>
      <c r="Y726" s="11"/>
    </row>
    <row r="727" spans="22:25" ht="12.75" customHeight="1" x14ac:dyDescent="0.2">
      <c r="V727" s="11"/>
      <c r="X727" s="11"/>
      <c r="Y727" s="11"/>
    </row>
    <row r="728" spans="22:25" ht="12.75" customHeight="1" x14ac:dyDescent="0.2">
      <c r="V728" s="11"/>
      <c r="X728" s="11"/>
      <c r="Y728" s="11"/>
    </row>
    <row r="729" spans="22:25" ht="12.75" customHeight="1" x14ac:dyDescent="0.2">
      <c r="V729" s="11"/>
      <c r="X729" s="11"/>
      <c r="Y729" s="11"/>
    </row>
    <row r="730" spans="22:25" ht="12.75" customHeight="1" x14ac:dyDescent="0.2">
      <c r="V730" s="11"/>
      <c r="X730" s="11"/>
      <c r="Y730" s="11"/>
    </row>
    <row r="731" spans="22:25" ht="12.75" customHeight="1" x14ac:dyDescent="0.2">
      <c r="V731" s="11"/>
      <c r="X731" s="11"/>
      <c r="Y731" s="11"/>
    </row>
    <row r="732" spans="22:25" ht="12.75" customHeight="1" x14ac:dyDescent="0.2">
      <c r="V732" s="11"/>
      <c r="X732" s="11"/>
      <c r="Y732" s="11"/>
    </row>
    <row r="733" spans="22:25" ht="12.75" customHeight="1" x14ac:dyDescent="0.2">
      <c r="V733" s="11"/>
      <c r="X733" s="11"/>
      <c r="Y733" s="11"/>
    </row>
    <row r="734" spans="22:25" ht="12.75" customHeight="1" x14ac:dyDescent="0.2">
      <c r="V734" s="11"/>
      <c r="X734" s="11"/>
      <c r="Y734" s="11"/>
    </row>
    <row r="735" spans="22:25" ht="12.75" customHeight="1" x14ac:dyDescent="0.2">
      <c r="V735" s="11"/>
      <c r="X735" s="11"/>
      <c r="Y735" s="11"/>
    </row>
    <row r="736" spans="22:25" ht="12.75" customHeight="1" x14ac:dyDescent="0.2">
      <c r="V736" s="11"/>
      <c r="X736" s="11"/>
      <c r="Y736" s="11"/>
    </row>
    <row r="737" spans="22:25" ht="12.75" customHeight="1" x14ac:dyDescent="0.2">
      <c r="V737" s="11"/>
      <c r="X737" s="11"/>
      <c r="Y737" s="11"/>
    </row>
    <row r="738" spans="22:25" ht="12.75" customHeight="1" x14ac:dyDescent="0.2">
      <c r="V738" s="11"/>
      <c r="X738" s="11"/>
      <c r="Y738" s="11"/>
    </row>
    <row r="739" spans="22:25" ht="12.75" customHeight="1" x14ac:dyDescent="0.2">
      <c r="V739" s="11"/>
      <c r="X739" s="11"/>
      <c r="Y739" s="11"/>
    </row>
    <row r="740" spans="22:25" ht="12.75" customHeight="1" x14ac:dyDescent="0.2">
      <c r="V740" s="11"/>
      <c r="X740" s="11"/>
      <c r="Y740" s="11"/>
    </row>
    <row r="741" spans="22:25" ht="12.75" customHeight="1" x14ac:dyDescent="0.2">
      <c r="V741" s="11"/>
      <c r="X741" s="11"/>
      <c r="Y741" s="11"/>
    </row>
    <row r="742" spans="22:25" ht="12.75" customHeight="1" x14ac:dyDescent="0.2">
      <c r="V742" s="11"/>
      <c r="X742" s="11"/>
      <c r="Y742" s="11"/>
    </row>
    <row r="743" spans="22:25" ht="12.75" customHeight="1" x14ac:dyDescent="0.2">
      <c r="V743" s="11"/>
      <c r="X743" s="11"/>
      <c r="Y743" s="11"/>
    </row>
    <row r="744" spans="22:25" ht="12.75" customHeight="1" x14ac:dyDescent="0.2">
      <c r="V744" s="11"/>
      <c r="X744" s="11"/>
      <c r="Y744" s="11"/>
    </row>
    <row r="745" spans="22:25" ht="12.75" customHeight="1" x14ac:dyDescent="0.2">
      <c r="V745" s="11"/>
      <c r="X745" s="11"/>
      <c r="Y745" s="11"/>
    </row>
    <row r="746" spans="22:25" ht="12.75" customHeight="1" x14ac:dyDescent="0.2">
      <c r="V746" s="11"/>
      <c r="X746" s="11"/>
      <c r="Y746" s="11"/>
    </row>
    <row r="747" spans="22:25" ht="12.75" customHeight="1" x14ac:dyDescent="0.2">
      <c r="V747" s="11"/>
      <c r="X747" s="11"/>
      <c r="Y747" s="11"/>
    </row>
    <row r="748" spans="22:25" ht="12.75" customHeight="1" x14ac:dyDescent="0.2">
      <c r="V748" s="11"/>
      <c r="X748" s="11"/>
      <c r="Y748" s="11"/>
    </row>
    <row r="749" spans="22:25" ht="12.75" customHeight="1" x14ac:dyDescent="0.2">
      <c r="V749" s="11"/>
      <c r="X749" s="11"/>
      <c r="Y749" s="11"/>
    </row>
    <row r="750" spans="22:25" ht="12.75" customHeight="1" x14ac:dyDescent="0.2">
      <c r="V750" s="11"/>
      <c r="X750" s="11"/>
      <c r="Y750" s="11"/>
    </row>
    <row r="751" spans="22:25" ht="12.75" customHeight="1" x14ac:dyDescent="0.2">
      <c r="V751" s="11"/>
      <c r="X751" s="11"/>
      <c r="Y751" s="11"/>
    </row>
    <row r="752" spans="22:25" ht="12.75" customHeight="1" x14ac:dyDescent="0.2">
      <c r="V752" s="11"/>
      <c r="X752" s="11"/>
      <c r="Y752" s="11"/>
    </row>
    <row r="753" spans="22:25" ht="12.75" customHeight="1" x14ac:dyDescent="0.2">
      <c r="V753" s="11"/>
      <c r="X753" s="11"/>
      <c r="Y753" s="11"/>
    </row>
    <row r="754" spans="22:25" ht="12.75" customHeight="1" x14ac:dyDescent="0.2">
      <c r="V754" s="11"/>
      <c r="X754" s="11"/>
      <c r="Y754" s="11"/>
    </row>
    <row r="755" spans="22:25" ht="12.75" customHeight="1" x14ac:dyDescent="0.2">
      <c r="V755" s="11"/>
      <c r="X755" s="11"/>
      <c r="Y755" s="11"/>
    </row>
    <row r="756" spans="22:25" ht="12.75" customHeight="1" x14ac:dyDescent="0.2">
      <c r="V756" s="11"/>
      <c r="X756" s="11"/>
      <c r="Y756" s="11"/>
    </row>
    <row r="757" spans="22:25" ht="12.75" customHeight="1" x14ac:dyDescent="0.2">
      <c r="V757" s="11"/>
      <c r="X757" s="11"/>
      <c r="Y757" s="11"/>
    </row>
    <row r="758" spans="22:25" ht="12.75" customHeight="1" x14ac:dyDescent="0.2">
      <c r="V758" s="11"/>
      <c r="X758" s="11"/>
      <c r="Y758" s="11"/>
    </row>
    <row r="759" spans="22:25" ht="12.75" customHeight="1" x14ac:dyDescent="0.2">
      <c r="V759" s="11"/>
      <c r="X759" s="11"/>
      <c r="Y759" s="11"/>
    </row>
    <row r="760" spans="22:25" ht="12.75" customHeight="1" x14ac:dyDescent="0.2">
      <c r="V760" s="11"/>
      <c r="X760" s="11"/>
      <c r="Y760" s="11"/>
    </row>
    <row r="761" spans="22:25" ht="12.75" customHeight="1" x14ac:dyDescent="0.2">
      <c r="V761" s="11"/>
      <c r="X761" s="11"/>
      <c r="Y761" s="11"/>
    </row>
    <row r="762" spans="22:25" ht="12.75" customHeight="1" x14ac:dyDescent="0.2">
      <c r="V762" s="11"/>
      <c r="X762" s="11"/>
      <c r="Y762" s="11"/>
    </row>
    <row r="763" spans="22:25" ht="12.75" customHeight="1" x14ac:dyDescent="0.2">
      <c r="V763" s="11"/>
      <c r="X763" s="11"/>
      <c r="Y763" s="11"/>
    </row>
    <row r="764" spans="22:25" ht="12.75" customHeight="1" x14ac:dyDescent="0.2">
      <c r="V764" s="11"/>
      <c r="X764" s="11"/>
      <c r="Y764" s="11"/>
    </row>
    <row r="765" spans="22:25" ht="12.75" customHeight="1" x14ac:dyDescent="0.2">
      <c r="V765" s="11"/>
      <c r="X765" s="11"/>
      <c r="Y765" s="11"/>
    </row>
    <row r="766" spans="22:25" ht="12.75" customHeight="1" x14ac:dyDescent="0.2">
      <c r="V766" s="11"/>
      <c r="X766" s="11"/>
      <c r="Y766" s="11"/>
    </row>
    <row r="767" spans="22:25" ht="12.75" customHeight="1" x14ac:dyDescent="0.2">
      <c r="V767" s="11"/>
      <c r="X767" s="11"/>
      <c r="Y767" s="11"/>
    </row>
    <row r="768" spans="22:25" ht="12.75" customHeight="1" x14ac:dyDescent="0.2">
      <c r="V768" s="11"/>
      <c r="X768" s="11"/>
      <c r="Y768" s="11"/>
    </row>
    <row r="769" spans="22:25" ht="12.75" customHeight="1" x14ac:dyDescent="0.2">
      <c r="V769" s="11"/>
      <c r="X769" s="11"/>
      <c r="Y769" s="11"/>
    </row>
    <row r="770" spans="22:25" ht="12.75" customHeight="1" x14ac:dyDescent="0.2">
      <c r="V770" s="11"/>
      <c r="X770" s="11"/>
      <c r="Y770" s="11"/>
    </row>
    <row r="771" spans="22:25" ht="12.75" customHeight="1" x14ac:dyDescent="0.2">
      <c r="V771" s="11"/>
      <c r="X771" s="11"/>
      <c r="Y771" s="11"/>
    </row>
    <row r="772" spans="22:25" ht="12.75" customHeight="1" x14ac:dyDescent="0.2">
      <c r="V772" s="11"/>
      <c r="X772" s="11"/>
      <c r="Y772" s="11"/>
    </row>
    <row r="773" spans="22:25" ht="12.75" customHeight="1" x14ac:dyDescent="0.2">
      <c r="V773" s="11"/>
      <c r="X773" s="11"/>
      <c r="Y773" s="11"/>
    </row>
    <row r="774" spans="22:25" ht="12.75" customHeight="1" x14ac:dyDescent="0.2">
      <c r="V774" s="11"/>
      <c r="X774" s="11"/>
      <c r="Y774" s="11"/>
    </row>
    <row r="775" spans="22:25" ht="12.75" customHeight="1" x14ac:dyDescent="0.2">
      <c r="V775" s="11"/>
      <c r="X775" s="11"/>
      <c r="Y775" s="11"/>
    </row>
    <row r="776" spans="22:25" ht="12.75" customHeight="1" x14ac:dyDescent="0.2">
      <c r="V776" s="11"/>
      <c r="X776" s="11"/>
      <c r="Y776" s="11"/>
    </row>
    <row r="777" spans="22:25" ht="12.75" customHeight="1" x14ac:dyDescent="0.2">
      <c r="V777" s="11"/>
      <c r="X777" s="11"/>
      <c r="Y777" s="11"/>
    </row>
    <row r="778" spans="22:25" ht="12.75" customHeight="1" x14ac:dyDescent="0.2">
      <c r="V778" s="11"/>
      <c r="X778" s="11"/>
      <c r="Y778" s="11"/>
    </row>
    <row r="779" spans="22:25" ht="12.75" customHeight="1" x14ac:dyDescent="0.2">
      <c r="V779" s="11"/>
      <c r="X779" s="11"/>
      <c r="Y779" s="11"/>
    </row>
    <row r="780" spans="22:25" ht="12.75" customHeight="1" x14ac:dyDescent="0.2">
      <c r="V780" s="11"/>
      <c r="X780" s="11"/>
      <c r="Y780" s="11"/>
    </row>
    <row r="781" spans="22:25" ht="12.75" customHeight="1" x14ac:dyDescent="0.2">
      <c r="V781" s="11"/>
      <c r="X781" s="11"/>
      <c r="Y781" s="11"/>
    </row>
    <row r="782" spans="22:25" ht="12.75" customHeight="1" x14ac:dyDescent="0.2">
      <c r="V782" s="11"/>
      <c r="X782" s="11"/>
      <c r="Y782" s="11"/>
    </row>
    <row r="783" spans="22:25" ht="12.75" customHeight="1" x14ac:dyDescent="0.2">
      <c r="V783" s="11"/>
      <c r="X783" s="11"/>
      <c r="Y783" s="11"/>
    </row>
    <row r="784" spans="22:25" ht="12.75" customHeight="1" x14ac:dyDescent="0.2">
      <c r="V784" s="11"/>
      <c r="X784" s="11"/>
      <c r="Y784" s="11"/>
    </row>
    <row r="785" spans="22:25" ht="12.75" customHeight="1" x14ac:dyDescent="0.2">
      <c r="V785" s="11"/>
      <c r="X785" s="11"/>
      <c r="Y785" s="11"/>
    </row>
    <row r="786" spans="22:25" ht="12.75" customHeight="1" x14ac:dyDescent="0.2">
      <c r="V786" s="11"/>
      <c r="X786" s="11"/>
      <c r="Y786" s="11"/>
    </row>
    <row r="787" spans="22:25" ht="12.75" customHeight="1" x14ac:dyDescent="0.2">
      <c r="V787" s="11"/>
      <c r="X787" s="11"/>
      <c r="Y787" s="11"/>
    </row>
    <row r="788" spans="22:25" ht="12.75" customHeight="1" x14ac:dyDescent="0.2">
      <c r="V788" s="11"/>
      <c r="X788" s="11"/>
      <c r="Y788" s="11"/>
    </row>
    <row r="789" spans="22:25" ht="12.75" customHeight="1" x14ac:dyDescent="0.2">
      <c r="V789" s="11"/>
      <c r="X789" s="11"/>
      <c r="Y789" s="11"/>
    </row>
    <row r="790" spans="22:25" ht="12.75" customHeight="1" x14ac:dyDescent="0.2">
      <c r="V790" s="11"/>
      <c r="X790" s="11"/>
      <c r="Y790" s="11"/>
    </row>
    <row r="791" spans="22:25" ht="12.75" customHeight="1" x14ac:dyDescent="0.2">
      <c r="V791" s="11"/>
      <c r="X791" s="11"/>
      <c r="Y791" s="11"/>
    </row>
    <row r="792" spans="22:25" ht="12.75" customHeight="1" x14ac:dyDescent="0.2">
      <c r="V792" s="11"/>
      <c r="X792" s="11"/>
      <c r="Y792" s="11"/>
    </row>
    <row r="793" spans="22:25" ht="12.75" customHeight="1" x14ac:dyDescent="0.2">
      <c r="V793" s="11"/>
      <c r="X793" s="11"/>
      <c r="Y793" s="11"/>
    </row>
    <row r="794" spans="22:25" ht="12.75" customHeight="1" x14ac:dyDescent="0.2">
      <c r="V794" s="11"/>
      <c r="X794" s="11"/>
      <c r="Y794" s="11"/>
    </row>
    <row r="795" spans="22:25" ht="12.75" customHeight="1" x14ac:dyDescent="0.2">
      <c r="V795" s="11"/>
      <c r="X795" s="11"/>
      <c r="Y795" s="11"/>
    </row>
    <row r="796" spans="22:25" ht="12.75" customHeight="1" x14ac:dyDescent="0.2">
      <c r="V796" s="11"/>
      <c r="X796" s="11"/>
      <c r="Y796" s="11"/>
    </row>
    <row r="797" spans="22:25" ht="12.75" customHeight="1" x14ac:dyDescent="0.2">
      <c r="V797" s="11"/>
      <c r="X797" s="11"/>
      <c r="Y797" s="11"/>
    </row>
    <row r="798" spans="22:25" ht="12.75" customHeight="1" x14ac:dyDescent="0.2">
      <c r="V798" s="11"/>
      <c r="X798" s="11"/>
      <c r="Y798" s="11"/>
    </row>
    <row r="799" spans="22:25" ht="12.75" customHeight="1" x14ac:dyDescent="0.2">
      <c r="V799" s="11"/>
      <c r="X799" s="11"/>
      <c r="Y799" s="11"/>
    </row>
    <row r="800" spans="22:25" ht="12.75" customHeight="1" x14ac:dyDescent="0.2">
      <c r="V800" s="11"/>
      <c r="X800" s="11"/>
      <c r="Y800" s="11"/>
    </row>
    <row r="801" spans="22:25" ht="12.75" customHeight="1" x14ac:dyDescent="0.2">
      <c r="V801" s="11"/>
      <c r="X801" s="11"/>
      <c r="Y801" s="11"/>
    </row>
    <row r="802" spans="22:25" ht="12.75" customHeight="1" x14ac:dyDescent="0.2">
      <c r="V802" s="11"/>
      <c r="X802" s="11"/>
      <c r="Y802" s="11"/>
    </row>
    <row r="803" spans="22:25" ht="12.75" customHeight="1" x14ac:dyDescent="0.2">
      <c r="V803" s="11"/>
      <c r="X803" s="11"/>
      <c r="Y803" s="11"/>
    </row>
    <row r="804" spans="22:25" ht="12.75" customHeight="1" x14ac:dyDescent="0.2">
      <c r="V804" s="11"/>
      <c r="X804" s="11"/>
      <c r="Y804" s="11"/>
    </row>
    <row r="805" spans="22:25" ht="12.75" customHeight="1" x14ac:dyDescent="0.2">
      <c r="V805" s="11"/>
      <c r="X805" s="11"/>
      <c r="Y805" s="11"/>
    </row>
    <row r="806" spans="22:25" ht="12.75" customHeight="1" x14ac:dyDescent="0.2">
      <c r="V806" s="11"/>
      <c r="X806" s="11"/>
      <c r="Y806" s="11"/>
    </row>
    <row r="807" spans="22:25" ht="12.75" customHeight="1" x14ac:dyDescent="0.2">
      <c r="V807" s="11"/>
      <c r="X807" s="11"/>
      <c r="Y807" s="11"/>
    </row>
    <row r="808" spans="22:25" ht="12.75" customHeight="1" x14ac:dyDescent="0.2">
      <c r="V808" s="11"/>
      <c r="X808" s="11"/>
      <c r="Y808" s="11"/>
    </row>
    <row r="809" spans="22:25" ht="12.75" customHeight="1" x14ac:dyDescent="0.2">
      <c r="V809" s="11"/>
      <c r="X809" s="11"/>
      <c r="Y809" s="11"/>
    </row>
    <row r="810" spans="22:25" ht="12.75" customHeight="1" x14ac:dyDescent="0.2">
      <c r="V810" s="11"/>
      <c r="X810" s="11"/>
      <c r="Y810" s="11"/>
    </row>
    <row r="811" spans="22:25" ht="12.75" customHeight="1" x14ac:dyDescent="0.2">
      <c r="V811" s="11"/>
      <c r="X811" s="11"/>
      <c r="Y811" s="11"/>
    </row>
    <row r="812" spans="22:25" ht="12.75" customHeight="1" x14ac:dyDescent="0.2">
      <c r="V812" s="11"/>
      <c r="X812" s="11"/>
      <c r="Y812" s="11"/>
    </row>
    <row r="813" spans="22:25" ht="12.75" customHeight="1" x14ac:dyDescent="0.2">
      <c r="V813" s="11"/>
      <c r="X813" s="11"/>
      <c r="Y813" s="11"/>
    </row>
    <row r="814" spans="22:25" ht="12.75" customHeight="1" x14ac:dyDescent="0.2">
      <c r="V814" s="11"/>
      <c r="X814" s="11"/>
      <c r="Y814" s="11"/>
    </row>
    <row r="815" spans="22:25" ht="12.75" customHeight="1" x14ac:dyDescent="0.2">
      <c r="V815" s="11"/>
      <c r="X815" s="11"/>
      <c r="Y815" s="11"/>
    </row>
    <row r="816" spans="22:25" ht="12.75" customHeight="1" x14ac:dyDescent="0.2">
      <c r="V816" s="11"/>
      <c r="X816" s="11"/>
      <c r="Y816" s="11"/>
    </row>
    <row r="817" spans="22:25" ht="12.75" customHeight="1" x14ac:dyDescent="0.2">
      <c r="V817" s="11"/>
      <c r="X817" s="11"/>
      <c r="Y817" s="11"/>
    </row>
    <row r="818" spans="22:25" ht="12.75" customHeight="1" x14ac:dyDescent="0.2">
      <c r="V818" s="11"/>
      <c r="X818" s="11"/>
      <c r="Y818" s="11"/>
    </row>
    <row r="819" spans="22:25" ht="12.75" customHeight="1" x14ac:dyDescent="0.2">
      <c r="V819" s="11"/>
      <c r="X819" s="11"/>
      <c r="Y819" s="11"/>
    </row>
    <row r="820" spans="22:25" ht="12.75" customHeight="1" x14ac:dyDescent="0.2">
      <c r="V820" s="11"/>
      <c r="X820" s="11"/>
      <c r="Y820" s="11"/>
    </row>
    <row r="821" spans="22:25" ht="12.75" customHeight="1" x14ac:dyDescent="0.2">
      <c r="V821" s="11"/>
      <c r="X821" s="11"/>
      <c r="Y821" s="11"/>
    </row>
    <row r="822" spans="22:25" ht="12.75" customHeight="1" x14ac:dyDescent="0.2">
      <c r="V822" s="11"/>
      <c r="X822" s="11"/>
      <c r="Y822" s="11"/>
    </row>
    <row r="823" spans="22:25" ht="12.75" customHeight="1" x14ac:dyDescent="0.2">
      <c r="V823" s="11"/>
      <c r="X823" s="11"/>
      <c r="Y823" s="11"/>
    </row>
    <row r="824" spans="22:25" ht="12.75" customHeight="1" x14ac:dyDescent="0.2">
      <c r="V824" s="11"/>
      <c r="X824" s="11"/>
      <c r="Y824" s="11"/>
    </row>
    <row r="825" spans="22:25" ht="12.75" customHeight="1" x14ac:dyDescent="0.2">
      <c r="V825" s="11"/>
      <c r="X825" s="11"/>
      <c r="Y825" s="11"/>
    </row>
    <row r="826" spans="22:25" ht="12.75" customHeight="1" x14ac:dyDescent="0.2">
      <c r="V826" s="11"/>
      <c r="X826" s="11"/>
      <c r="Y826" s="11"/>
    </row>
    <row r="827" spans="22:25" ht="12.75" customHeight="1" x14ac:dyDescent="0.2">
      <c r="V827" s="11"/>
      <c r="X827" s="11"/>
      <c r="Y827" s="11"/>
    </row>
    <row r="828" spans="22:25" ht="12.75" customHeight="1" x14ac:dyDescent="0.2">
      <c r="V828" s="11"/>
      <c r="X828" s="11"/>
      <c r="Y828" s="11"/>
    </row>
    <row r="829" spans="22:25" ht="12.75" customHeight="1" x14ac:dyDescent="0.2">
      <c r="V829" s="11"/>
      <c r="X829" s="11"/>
      <c r="Y829" s="11"/>
    </row>
    <row r="830" spans="22:25" ht="12.75" customHeight="1" x14ac:dyDescent="0.2">
      <c r="V830" s="11"/>
      <c r="X830" s="11"/>
      <c r="Y830" s="11"/>
    </row>
    <row r="831" spans="22:25" ht="12.75" customHeight="1" x14ac:dyDescent="0.2">
      <c r="V831" s="11"/>
      <c r="X831" s="11"/>
      <c r="Y831" s="11"/>
    </row>
    <row r="832" spans="22:25" ht="12.75" customHeight="1" x14ac:dyDescent="0.2">
      <c r="V832" s="11"/>
      <c r="X832" s="11"/>
      <c r="Y832" s="11"/>
    </row>
    <row r="833" spans="22:25" ht="12.75" customHeight="1" x14ac:dyDescent="0.2">
      <c r="V833" s="11"/>
      <c r="X833" s="11"/>
      <c r="Y833" s="11"/>
    </row>
    <row r="834" spans="22:25" ht="12.75" customHeight="1" x14ac:dyDescent="0.2">
      <c r="V834" s="11"/>
      <c r="X834" s="11"/>
      <c r="Y834" s="11"/>
    </row>
    <row r="835" spans="22:25" ht="12.75" customHeight="1" x14ac:dyDescent="0.2">
      <c r="V835" s="11"/>
      <c r="X835" s="11"/>
      <c r="Y835" s="11"/>
    </row>
    <row r="836" spans="22:25" ht="12.75" customHeight="1" x14ac:dyDescent="0.2">
      <c r="V836" s="11"/>
      <c r="X836" s="11"/>
      <c r="Y836" s="11"/>
    </row>
    <row r="837" spans="22:25" ht="12.75" customHeight="1" x14ac:dyDescent="0.2">
      <c r="V837" s="11"/>
      <c r="X837" s="11"/>
      <c r="Y837" s="11"/>
    </row>
    <row r="838" spans="22:25" ht="12.75" customHeight="1" x14ac:dyDescent="0.2">
      <c r="V838" s="11"/>
      <c r="X838" s="11"/>
      <c r="Y838" s="11"/>
    </row>
    <row r="839" spans="22:25" ht="12.75" customHeight="1" x14ac:dyDescent="0.2">
      <c r="V839" s="11"/>
      <c r="X839" s="11"/>
      <c r="Y839" s="11"/>
    </row>
    <row r="840" spans="22:25" ht="12.75" customHeight="1" x14ac:dyDescent="0.2">
      <c r="V840" s="11"/>
      <c r="X840" s="11"/>
      <c r="Y840" s="11"/>
    </row>
    <row r="841" spans="22:25" ht="12.75" customHeight="1" x14ac:dyDescent="0.2">
      <c r="V841" s="11"/>
      <c r="X841" s="11"/>
      <c r="Y841" s="11"/>
    </row>
    <row r="842" spans="22:25" ht="12.75" customHeight="1" x14ac:dyDescent="0.2">
      <c r="V842" s="11"/>
      <c r="X842" s="11"/>
      <c r="Y842" s="11"/>
    </row>
    <row r="843" spans="22:25" ht="12.75" customHeight="1" x14ac:dyDescent="0.2">
      <c r="V843" s="11"/>
      <c r="X843" s="11"/>
      <c r="Y843" s="11"/>
    </row>
    <row r="844" spans="22:25" ht="12.75" customHeight="1" x14ac:dyDescent="0.2">
      <c r="V844" s="11"/>
      <c r="X844" s="11"/>
      <c r="Y844" s="11"/>
    </row>
    <row r="845" spans="22:25" ht="12.75" customHeight="1" x14ac:dyDescent="0.2">
      <c r="V845" s="11"/>
      <c r="X845" s="11"/>
      <c r="Y845" s="11"/>
    </row>
    <row r="846" spans="22:25" ht="12.75" customHeight="1" x14ac:dyDescent="0.2">
      <c r="V846" s="11"/>
      <c r="X846" s="11"/>
      <c r="Y846" s="11"/>
    </row>
    <row r="847" spans="22:25" ht="12.75" customHeight="1" x14ac:dyDescent="0.2">
      <c r="V847" s="11"/>
      <c r="X847" s="11"/>
      <c r="Y847" s="11"/>
    </row>
    <row r="848" spans="22:25" ht="12.75" customHeight="1" x14ac:dyDescent="0.2">
      <c r="V848" s="11"/>
      <c r="X848" s="11"/>
      <c r="Y848" s="11"/>
    </row>
    <row r="849" spans="22:25" ht="12.75" customHeight="1" x14ac:dyDescent="0.2">
      <c r="V849" s="11"/>
      <c r="X849" s="11"/>
      <c r="Y849" s="11"/>
    </row>
    <row r="850" spans="22:25" ht="12.75" customHeight="1" x14ac:dyDescent="0.2">
      <c r="V850" s="11"/>
      <c r="X850" s="11"/>
      <c r="Y850" s="11"/>
    </row>
    <row r="851" spans="22:25" ht="12.75" customHeight="1" x14ac:dyDescent="0.2">
      <c r="V851" s="11"/>
      <c r="X851" s="11"/>
      <c r="Y851" s="11"/>
    </row>
    <row r="852" spans="22:25" ht="12.75" customHeight="1" x14ac:dyDescent="0.2">
      <c r="V852" s="11"/>
      <c r="X852" s="11"/>
      <c r="Y852" s="11"/>
    </row>
    <row r="853" spans="22:25" ht="12.75" customHeight="1" x14ac:dyDescent="0.2">
      <c r="V853" s="11"/>
      <c r="X853" s="11"/>
      <c r="Y853" s="11"/>
    </row>
    <row r="854" spans="22:25" ht="12.75" customHeight="1" x14ac:dyDescent="0.2">
      <c r="V854" s="11"/>
      <c r="X854" s="11"/>
      <c r="Y854" s="11"/>
    </row>
    <row r="855" spans="22:25" ht="12.75" customHeight="1" x14ac:dyDescent="0.2">
      <c r="V855" s="11"/>
      <c r="X855" s="11"/>
      <c r="Y855" s="11"/>
    </row>
    <row r="856" spans="22:25" ht="12.75" customHeight="1" x14ac:dyDescent="0.2">
      <c r="V856" s="11"/>
      <c r="X856" s="11"/>
      <c r="Y856" s="11"/>
    </row>
    <row r="857" spans="22:25" ht="12.75" customHeight="1" x14ac:dyDescent="0.2">
      <c r="V857" s="11"/>
      <c r="X857" s="11"/>
      <c r="Y857" s="11"/>
    </row>
    <row r="858" spans="22:25" ht="12.75" customHeight="1" x14ac:dyDescent="0.2">
      <c r="V858" s="11"/>
      <c r="X858" s="11"/>
      <c r="Y858" s="11"/>
    </row>
    <row r="859" spans="22:25" ht="12.75" customHeight="1" x14ac:dyDescent="0.2">
      <c r="V859" s="11"/>
      <c r="X859" s="11"/>
      <c r="Y859" s="11"/>
    </row>
    <row r="860" spans="22:25" ht="12.75" customHeight="1" x14ac:dyDescent="0.2">
      <c r="V860" s="11"/>
      <c r="X860" s="11"/>
      <c r="Y860" s="11"/>
    </row>
    <row r="861" spans="22:25" ht="12.75" customHeight="1" x14ac:dyDescent="0.2">
      <c r="V861" s="11"/>
      <c r="X861" s="11"/>
      <c r="Y861" s="11"/>
    </row>
    <row r="862" spans="22:25" ht="12.75" customHeight="1" x14ac:dyDescent="0.2">
      <c r="V862" s="11"/>
      <c r="X862" s="11"/>
      <c r="Y862" s="11"/>
    </row>
    <row r="863" spans="22:25" ht="12.75" customHeight="1" x14ac:dyDescent="0.2">
      <c r="V863" s="11"/>
      <c r="X863" s="11"/>
      <c r="Y863" s="11"/>
    </row>
    <row r="864" spans="22:25" ht="12.75" customHeight="1" x14ac:dyDescent="0.2">
      <c r="V864" s="11"/>
      <c r="X864" s="11"/>
      <c r="Y864" s="11"/>
    </row>
    <row r="865" spans="22:25" ht="12.75" customHeight="1" x14ac:dyDescent="0.2">
      <c r="V865" s="11"/>
      <c r="X865" s="11"/>
      <c r="Y865" s="11"/>
    </row>
    <row r="866" spans="22:25" ht="12.75" customHeight="1" x14ac:dyDescent="0.2">
      <c r="V866" s="11"/>
      <c r="X866" s="11"/>
      <c r="Y866" s="11"/>
    </row>
    <row r="867" spans="22:25" ht="12.75" customHeight="1" x14ac:dyDescent="0.2">
      <c r="V867" s="11"/>
      <c r="X867" s="11"/>
      <c r="Y867" s="11"/>
    </row>
    <row r="868" spans="22:25" ht="12.75" customHeight="1" x14ac:dyDescent="0.2">
      <c r="V868" s="11"/>
      <c r="X868" s="11"/>
      <c r="Y868" s="11"/>
    </row>
    <row r="869" spans="22:25" ht="12.75" customHeight="1" x14ac:dyDescent="0.2">
      <c r="V869" s="11"/>
      <c r="X869" s="11"/>
      <c r="Y869" s="11"/>
    </row>
    <row r="870" spans="22:25" ht="12.75" customHeight="1" x14ac:dyDescent="0.2">
      <c r="V870" s="11"/>
      <c r="X870" s="11"/>
      <c r="Y870" s="11"/>
    </row>
    <row r="871" spans="22:25" ht="12.75" customHeight="1" x14ac:dyDescent="0.2">
      <c r="V871" s="11"/>
      <c r="X871" s="11"/>
      <c r="Y871" s="11"/>
    </row>
    <row r="872" spans="22:25" ht="12.75" customHeight="1" x14ac:dyDescent="0.2">
      <c r="V872" s="11"/>
      <c r="X872" s="11"/>
      <c r="Y872" s="11"/>
    </row>
    <row r="873" spans="22:25" ht="12.75" customHeight="1" x14ac:dyDescent="0.2">
      <c r="V873" s="11"/>
      <c r="X873" s="11"/>
      <c r="Y873" s="11"/>
    </row>
    <row r="874" spans="22:25" ht="12.75" customHeight="1" x14ac:dyDescent="0.2">
      <c r="V874" s="11"/>
      <c r="X874" s="11"/>
      <c r="Y874" s="11"/>
    </row>
    <row r="875" spans="22:25" ht="12.75" customHeight="1" x14ac:dyDescent="0.2">
      <c r="V875" s="11"/>
      <c r="X875" s="11"/>
      <c r="Y875" s="11"/>
    </row>
    <row r="876" spans="22:25" ht="12.75" customHeight="1" x14ac:dyDescent="0.2">
      <c r="V876" s="11"/>
      <c r="X876" s="11"/>
      <c r="Y876" s="11"/>
    </row>
    <row r="877" spans="22:25" ht="12.75" customHeight="1" x14ac:dyDescent="0.2">
      <c r="V877" s="11"/>
      <c r="X877" s="11"/>
      <c r="Y877" s="11"/>
    </row>
    <row r="878" spans="22:25" ht="12.75" customHeight="1" x14ac:dyDescent="0.2">
      <c r="V878" s="11"/>
      <c r="X878" s="11"/>
      <c r="Y878" s="11"/>
    </row>
    <row r="879" spans="22:25" ht="12.75" customHeight="1" x14ac:dyDescent="0.2">
      <c r="V879" s="11"/>
      <c r="X879" s="11"/>
      <c r="Y879" s="11"/>
    </row>
    <row r="880" spans="22:25" ht="12.75" customHeight="1" x14ac:dyDescent="0.2">
      <c r="V880" s="11"/>
      <c r="X880" s="11"/>
      <c r="Y880" s="11"/>
    </row>
    <row r="881" spans="22:25" ht="12.75" customHeight="1" x14ac:dyDescent="0.2">
      <c r="V881" s="11"/>
      <c r="X881" s="11"/>
      <c r="Y881" s="11"/>
    </row>
    <row r="882" spans="22:25" ht="12.75" customHeight="1" x14ac:dyDescent="0.2">
      <c r="V882" s="11"/>
      <c r="X882" s="11"/>
      <c r="Y882" s="11"/>
    </row>
    <row r="883" spans="22:25" ht="12.75" customHeight="1" x14ac:dyDescent="0.2">
      <c r="V883" s="11"/>
      <c r="X883" s="11"/>
      <c r="Y883" s="11"/>
    </row>
    <row r="884" spans="22:25" ht="12.75" customHeight="1" x14ac:dyDescent="0.2">
      <c r="V884" s="11"/>
      <c r="X884" s="11"/>
      <c r="Y884" s="11"/>
    </row>
    <row r="885" spans="22:25" ht="12.75" customHeight="1" x14ac:dyDescent="0.2">
      <c r="V885" s="11"/>
      <c r="X885" s="11"/>
      <c r="Y885" s="11"/>
    </row>
    <row r="886" spans="22:25" ht="12.75" customHeight="1" x14ac:dyDescent="0.2">
      <c r="V886" s="11"/>
      <c r="X886" s="11"/>
      <c r="Y886" s="11"/>
    </row>
    <row r="887" spans="22:25" ht="12.75" customHeight="1" x14ac:dyDescent="0.2">
      <c r="V887" s="11"/>
      <c r="X887" s="11"/>
      <c r="Y887" s="11"/>
    </row>
    <row r="888" spans="22:25" ht="12.75" customHeight="1" x14ac:dyDescent="0.2">
      <c r="V888" s="11"/>
      <c r="X888" s="11"/>
      <c r="Y888" s="11"/>
    </row>
    <row r="889" spans="22:25" ht="12.75" customHeight="1" x14ac:dyDescent="0.2">
      <c r="V889" s="11"/>
      <c r="X889" s="11"/>
      <c r="Y889" s="11"/>
    </row>
    <row r="890" spans="22:25" ht="12.75" customHeight="1" x14ac:dyDescent="0.2">
      <c r="V890" s="11"/>
      <c r="X890" s="11"/>
      <c r="Y890" s="11"/>
    </row>
    <row r="891" spans="22:25" ht="12.75" customHeight="1" x14ac:dyDescent="0.2">
      <c r="V891" s="11"/>
      <c r="X891" s="11"/>
      <c r="Y891" s="11"/>
    </row>
    <row r="892" spans="22:25" ht="12.75" customHeight="1" x14ac:dyDescent="0.2">
      <c r="V892" s="11"/>
      <c r="X892" s="11"/>
      <c r="Y892" s="11"/>
    </row>
    <row r="893" spans="22:25" ht="12.75" customHeight="1" x14ac:dyDescent="0.2">
      <c r="V893" s="11"/>
      <c r="X893" s="11"/>
      <c r="Y893" s="11"/>
    </row>
    <row r="894" spans="22:25" ht="12.75" customHeight="1" x14ac:dyDescent="0.2">
      <c r="V894" s="11"/>
      <c r="X894" s="11"/>
      <c r="Y894" s="11"/>
    </row>
    <row r="895" spans="22:25" ht="12.75" customHeight="1" x14ac:dyDescent="0.2">
      <c r="V895" s="11"/>
      <c r="X895" s="11"/>
      <c r="Y895" s="11"/>
    </row>
    <row r="896" spans="22:25" ht="12.75" customHeight="1" x14ac:dyDescent="0.2">
      <c r="V896" s="11"/>
      <c r="X896" s="11"/>
      <c r="Y896" s="11"/>
    </row>
    <row r="897" spans="22:25" ht="12.75" customHeight="1" x14ac:dyDescent="0.2">
      <c r="V897" s="11"/>
      <c r="X897" s="11"/>
      <c r="Y897" s="11"/>
    </row>
    <row r="898" spans="22:25" ht="12.75" customHeight="1" x14ac:dyDescent="0.2">
      <c r="V898" s="11"/>
      <c r="X898" s="11"/>
      <c r="Y898" s="11"/>
    </row>
    <row r="899" spans="22:25" ht="12.75" customHeight="1" x14ac:dyDescent="0.2">
      <c r="V899" s="11"/>
      <c r="X899" s="11"/>
      <c r="Y899" s="11"/>
    </row>
    <row r="900" spans="22:25" ht="12.75" customHeight="1" x14ac:dyDescent="0.2">
      <c r="V900" s="11"/>
      <c r="X900" s="11"/>
      <c r="Y900" s="11"/>
    </row>
    <row r="901" spans="22:25" ht="12.75" customHeight="1" x14ac:dyDescent="0.2">
      <c r="V901" s="11"/>
      <c r="X901" s="11"/>
      <c r="Y901" s="11"/>
    </row>
    <row r="902" spans="22:25" ht="12.75" customHeight="1" x14ac:dyDescent="0.2">
      <c r="V902" s="11"/>
      <c r="X902" s="11"/>
      <c r="Y902" s="11"/>
    </row>
    <row r="903" spans="22:25" ht="12.75" customHeight="1" x14ac:dyDescent="0.2">
      <c r="V903" s="11"/>
      <c r="X903" s="11"/>
      <c r="Y903" s="11"/>
    </row>
    <row r="904" spans="22:25" ht="12.75" customHeight="1" x14ac:dyDescent="0.2">
      <c r="V904" s="11"/>
      <c r="X904" s="11"/>
      <c r="Y904" s="11"/>
    </row>
    <row r="905" spans="22:25" ht="12.75" customHeight="1" x14ac:dyDescent="0.2">
      <c r="V905" s="11"/>
      <c r="X905" s="11"/>
      <c r="Y905" s="11"/>
    </row>
    <row r="906" spans="22:25" ht="12.75" customHeight="1" x14ac:dyDescent="0.2">
      <c r="V906" s="11"/>
      <c r="X906" s="11"/>
      <c r="Y906" s="11"/>
    </row>
    <row r="907" spans="22:25" ht="12.75" customHeight="1" x14ac:dyDescent="0.2">
      <c r="V907" s="11"/>
      <c r="X907" s="11"/>
      <c r="Y907" s="11"/>
    </row>
    <row r="908" spans="22:25" ht="12.75" customHeight="1" x14ac:dyDescent="0.2">
      <c r="V908" s="11"/>
      <c r="X908" s="11"/>
      <c r="Y908" s="11"/>
    </row>
    <row r="909" spans="22:25" ht="12.75" customHeight="1" x14ac:dyDescent="0.2">
      <c r="V909" s="11"/>
      <c r="X909" s="11"/>
      <c r="Y909" s="11"/>
    </row>
    <row r="910" spans="22:25" ht="12.75" customHeight="1" x14ac:dyDescent="0.2">
      <c r="V910" s="11"/>
      <c r="X910" s="11"/>
      <c r="Y910" s="11"/>
    </row>
    <row r="911" spans="22:25" ht="12.75" customHeight="1" x14ac:dyDescent="0.2">
      <c r="V911" s="11"/>
      <c r="X911" s="11"/>
      <c r="Y911" s="11"/>
    </row>
    <row r="912" spans="22:25" ht="12.75" customHeight="1" x14ac:dyDescent="0.2">
      <c r="V912" s="11"/>
      <c r="X912" s="11"/>
      <c r="Y912" s="11"/>
    </row>
    <row r="913" spans="22:25" ht="12.75" customHeight="1" x14ac:dyDescent="0.2">
      <c r="V913" s="11"/>
      <c r="X913" s="11"/>
      <c r="Y913" s="11"/>
    </row>
    <row r="914" spans="22:25" ht="12.75" customHeight="1" x14ac:dyDescent="0.2">
      <c r="V914" s="11"/>
      <c r="X914" s="11"/>
      <c r="Y914" s="11"/>
    </row>
    <row r="915" spans="22:25" ht="12.75" customHeight="1" x14ac:dyDescent="0.2">
      <c r="V915" s="11"/>
      <c r="X915" s="11"/>
      <c r="Y915" s="11"/>
    </row>
    <row r="916" spans="22:25" ht="12.75" customHeight="1" x14ac:dyDescent="0.2">
      <c r="V916" s="11"/>
      <c r="X916" s="11"/>
      <c r="Y916" s="11"/>
    </row>
    <row r="917" spans="22:25" ht="12.75" customHeight="1" x14ac:dyDescent="0.2">
      <c r="V917" s="11"/>
      <c r="X917" s="11"/>
      <c r="Y917" s="11"/>
    </row>
    <row r="918" spans="22:25" ht="12.75" customHeight="1" x14ac:dyDescent="0.2">
      <c r="V918" s="11"/>
      <c r="X918" s="11"/>
      <c r="Y918" s="11"/>
    </row>
    <row r="919" spans="22:25" ht="12.75" customHeight="1" x14ac:dyDescent="0.2">
      <c r="V919" s="11"/>
      <c r="X919" s="11"/>
      <c r="Y919" s="11"/>
    </row>
    <row r="920" spans="22:25" ht="12.75" customHeight="1" x14ac:dyDescent="0.2">
      <c r="V920" s="11"/>
      <c r="X920" s="11"/>
      <c r="Y920" s="11"/>
    </row>
    <row r="921" spans="22:25" ht="12.75" customHeight="1" x14ac:dyDescent="0.2">
      <c r="V921" s="11"/>
      <c r="X921" s="11"/>
      <c r="Y921" s="11"/>
    </row>
    <row r="922" spans="22:25" ht="12.75" customHeight="1" x14ac:dyDescent="0.2">
      <c r="V922" s="11"/>
      <c r="X922" s="11"/>
      <c r="Y922" s="11"/>
    </row>
    <row r="923" spans="22:25" ht="12.75" customHeight="1" x14ac:dyDescent="0.2">
      <c r="V923" s="11"/>
      <c r="X923" s="11"/>
      <c r="Y923" s="11"/>
    </row>
    <row r="924" spans="22:25" ht="12.75" customHeight="1" x14ac:dyDescent="0.2">
      <c r="V924" s="11"/>
      <c r="X924" s="11"/>
      <c r="Y924" s="11"/>
    </row>
    <row r="925" spans="22:25" ht="12.75" customHeight="1" x14ac:dyDescent="0.2">
      <c r="V925" s="11"/>
      <c r="X925" s="11"/>
      <c r="Y925" s="11"/>
    </row>
    <row r="926" spans="22:25" ht="12.75" customHeight="1" x14ac:dyDescent="0.2">
      <c r="V926" s="11"/>
      <c r="X926" s="11"/>
      <c r="Y926" s="11"/>
    </row>
    <row r="927" spans="22:25" ht="12.75" customHeight="1" x14ac:dyDescent="0.2">
      <c r="V927" s="11"/>
      <c r="X927" s="11"/>
      <c r="Y927" s="11"/>
    </row>
    <row r="928" spans="22:25" ht="12.75" customHeight="1" x14ac:dyDescent="0.2">
      <c r="V928" s="11"/>
      <c r="X928" s="11"/>
      <c r="Y928" s="11"/>
    </row>
    <row r="929" spans="22:25" ht="12.75" customHeight="1" x14ac:dyDescent="0.2">
      <c r="V929" s="11"/>
      <c r="X929" s="11"/>
      <c r="Y929" s="11"/>
    </row>
    <row r="930" spans="22:25" ht="12.75" customHeight="1" x14ac:dyDescent="0.2">
      <c r="V930" s="11"/>
      <c r="X930" s="11"/>
      <c r="Y930" s="11"/>
    </row>
    <row r="931" spans="22:25" ht="12.75" customHeight="1" x14ac:dyDescent="0.2">
      <c r="V931" s="11"/>
      <c r="X931" s="11"/>
      <c r="Y931" s="11"/>
    </row>
    <row r="932" spans="22:25" ht="12.75" customHeight="1" x14ac:dyDescent="0.2">
      <c r="V932" s="11"/>
      <c r="X932" s="11"/>
      <c r="Y932" s="11"/>
    </row>
    <row r="933" spans="22:25" ht="12.75" customHeight="1" x14ac:dyDescent="0.2">
      <c r="V933" s="11"/>
      <c r="X933" s="11"/>
      <c r="Y933" s="11"/>
    </row>
    <row r="934" spans="22:25" ht="12.75" customHeight="1" x14ac:dyDescent="0.2">
      <c r="V934" s="11"/>
      <c r="X934" s="11"/>
      <c r="Y934" s="11"/>
    </row>
    <row r="935" spans="22:25" ht="12.75" customHeight="1" x14ac:dyDescent="0.2">
      <c r="V935" s="11"/>
      <c r="X935" s="11"/>
      <c r="Y935" s="11"/>
    </row>
    <row r="936" spans="22:25" ht="12.75" customHeight="1" x14ac:dyDescent="0.2">
      <c r="V936" s="11"/>
      <c r="X936" s="11"/>
      <c r="Y936" s="11"/>
    </row>
    <row r="937" spans="22:25" ht="12.75" customHeight="1" x14ac:dyDescent="0.2">
      <c r="V937" s="11"/>
      <c r="X937" s="11"/>
      <c r="Y937" s="11"/>
    </row>
    <row r="938" spans="22:25" ht="12.75" customHeight="1" x14ac:dyDescent="0.2">
      <c r="V938" s="11"/>
      <c r="X938" s="11"/>
      <c r="Y938" s="11"/>
    </row>
    <row r="939" spans="22:25" ht="12.75" customHeight="1" x14ac:dyDescent="0.2">
      <c r="V939" s="11"/>
      <c r="X939" s="11"/>
      <c r="Y939" s="11"/>
    </row>
    <row r="940" spans="22:25" ht="12.75" customHeight="1" x14ac:dyDescent="0.2">
      <c r="V940" s="11"/>
      <c r="X940" s="11"/>
      <c r="Y940" s="11"/>
    </row>
    <row r="941" spans="22:25" ht="12.75" customHeight="1" x14ac:dyDescent="0.2">
      <c r="V941" s="11"/>
      <c r="X941" s="11"/>
      <c r="Y941" s="11"/>
    </row>
    <row r="942" spans="22:25" ht="12.75" customHeight="1" x14ac:dyDescent="0.2">
      <c r="V942" s="11"/>
      <c r="X942" s="11"/>
      <c r="Y942" s="11"/>
    </row>
    <row r="943" spans="22:25" ht="12.75" customHeight="1" x14ac:dyDescent="0.2">
      <c r="V943" s="11"/>
      <c r="X943" s="11"/>
      <c r="Y943" s="11"/>
    </row>
    <row r="944" spans="22:25" ht="12.75" customHeight="1" x14ac:dyDescent="0.2">
      <c r="V944" s="11"/>
      <c r="X944" s="11"/>
      <c r="Y944" s="11"/>
    </row>
    <row r="945" spans="22:25" ht="12.75" customHeight="1" x14ac:dyDescent="0.2">
      <c r="V945" s="11"/>
      <c r="X945" s="11"/>
      <c r="Y945" s="11"/>
    </row>
    <row r="946" spans="22:25" ht="12.75" customHeight="1" x14ac:dyDescent="0.2">
      <c r="V946" s="11"/>
      <c r="X946" s="11"/>
      <c r="Y946" s="11"/>
    </row>
    <row r="947" spans="22:25" ht="12.75" customHeight="1" x14ac:dyDescent="0.2">
      <c r="V947" s="11"/>
      <c r="X947" s="11"/>
      <c r="Y947" s="11"/>
    </row>
    <row r="948" spans="22:25" ht="12.75" customHeight="1" x14ac:dyDescent="0.2">
      <c r="V948" s="11"/>
      <c r="X948" s="11"/>
      <c r="Y948" s="11"/>
    </row>
    <row r="949" spans="22:25" ht="12.75" customHeight="1" x14ac:dyDescent="0.2">
      <c r="V949" s="11"/>
      <c r="X949" s="11"/>
      <c r="Y949" s="11"/>
    </row>
    <row r="950" spans="22:25" ht="12.75" customHeight="1" x14ac:dyDescent="0.2">
      <c r="V950" s="11"/>
      <c r="X950" s="11"/>
      <c r="Y950" s="11"/>
    </row>
    <row r="951" spans="22:25" ht="12.75" customHeight="1" x14ac:dyDescent="0.2">
      <c r="V951" s="11"/>
      <c r="X951" s="11"/>
      <c r="Y951" s="11"/>
    </row>
    <row r="952" spans="22:25" ht="12.75" customHeight="1" x14ac:dyDescent="0.2">
      <c r="V952" s="11"/>
      <c r="X952" s="11"/>
      <c r="Y952" s="11"/>
    </row>
    <row r="953" spans="22:25" ht="12.75" customHeight="1" x14ac:dyDescent="0.2">
      <c r="V953" s="11"/>
      <c r="X953" s="11"/>
      <c r="Y953" s="11"/>
    </row>
    <row r="954" spans="22:25" ht="12.75" customHeight="1" x14ac:dyDescent="0.2">
      <c r="V954" s="11"/>
      <c r="X954" s="11"/>
      <c r="Y954" s="11"/>
    </row>
    <row r="955" spans="22:25" ht="12.75" customHeight="1" x14ac:dyDescent="0.2">
      <c r="V955" s="11"/>
      <c r="X955" s="11"/>
      <c r="Y955" s="11"/>
    </row>
    <row r="956" spans="22:25" ht="12.75" customHeight="1" x14ac:dyDescent="0.2">
      <c r="V956" s="11"/>
      <c r="X956" s="11"/>
      <c r="Y956" s="11"/>
    </row>
    <row r="957" spans="22:25" ht="12.75" customHeight="1" x14ac:dyDescent="0.2">
      <c r="V957" s="11"/>
      <c r="X957" s="11"/>
      <c r="Y957" s="11"/>
    </row>
    <row r="958" spans="22:25" ht="12.75" customHeight="1" x14ac:dyDescent="0.2">
      <c r="V958" s="11"/>
      <c r="X958" s="11"/>
      <c r="Y958" s="11"/>
    </row>
    <row r="959" spans="22:25" ht="12.75" customHeight="1" x14ac:dyDescent="0.2">
      <c r="V959" s="11"/>
      <c r="X959" s="11"/>
      <c r="Y959" s="11"/>
    </row>
    <row r="960" spans="22:25" ht="12.75" customHeight="1" x14ac:dyDescent="0.2">
      <c r="V960" s="11"/>
      <c r="X960" s="11"/>
      <c r="Y960" s="11"/>
    </row>
    <row r="961" spans="22:25" ht="12.75" customHeight="1" x14ac:dyDescent="0.2">
      <c r="V961" s="11"/>
      <c r="X961" s="11"/>
      <c r="Y961" s="11"/>
    </row>
    <row r="962" spans="22:25" ht="12.75" customHeight="1" x14ac:dyDescent="0.2">
      <c r="V962" s="11"/>
      <c r="X962" s="11"/>
      <c r="Y962" s="11"/>
    </row>
    <row r="963" spans="22:25" ht="12.75" customHeight="1" x14ac:dyDescent="0.2">
      <c r="V963" s="11"/>
      <c r="X963" s="11"/>
      <c r="Y963" s="11"/>
    </row>
    <row r="964" spans="22:25" ht="12.75" customHeight="1" x14ac:dyDescent="0.2">
      <c r="V964" s="11"/>
      <c r="X964" s="11"/>
      <c r="Y964" s="11"/>
    </row>
    <row r="965" spans="22:25" ht="12.75" customHeight="1" x14ac:dyDescent="0.2">
      <c r="V965" s="11"/>
      <c r="X965" s="11"/>
      <c r="Y965" s="11"/>
    </row>
    <row r="966" spans="22:25" ht="12.75" customHeight="1" x14ac:dyDescent="0.2">
      <c r="V966" s="11"/>
      <c r="X966" s="11"/>
      <c r="Y966" s="11"/>
    </row>
    <row r="967" spans="22:25" ht="12.75" customHeight="1" x14ac:dyDescent="0.2">
      <c r="V967" s="11"/>
      <c r="X967" s="11"/>
      <c r="Y967" s="11"/>
    </row>
    <row r="968" spans="22:25" ht="12.75" customHeight="1" x14ac:dyDescent="0.2">
      <c r="V968" s="11"/>
      <c r="X968" s="11"/>
      <c r="Y968" s="11"/>
    </row>
    <row r="969" spans="22:25" ht="12.75" customHeight="1" x14ac:dyDescent="0.2">
      <c r="V969" s="11"/>
      <c r="X969" s="11"/>
      <c r="Y969" s="11"/>
    </row>
    <row r="970" spans="22:25" ht="12.75" customHeight="1" x14ac:dyDescent="0.2">
      <c r="V970" s="11"/>
      <c r="X970" s="11"/>
      <c r="Y970" s="11"/>
    </row>
    <row r="971" spans="22:25" ht="12.75" customHeight="1" x14ac:dyDescent="0.2">
      <c r="V971" s="11"/>
      <c r="X971" s="11"/>
      <c r="Y971" s="11"/>
    </row>
    <row r="972" spans="22:25" ht="12.75" customHeight="1" x14ac:dyDescent="0.2">
      <c r="V972" s="11"/>
      <c r="X972" s="11"/>
      <c r="Y972" s="11"/>
    </row>
    <row r="973" spans="22:25" ht="12.75" customHeight="1" x14ac:dyDescent="0.2">
      <c r="V973" s="11"/>
      <c r="X973" s="11"/>
      <c r="Y973" s="11"/>
    </row>
    <row r="974" spans="22:25" ht="12.75" customHeight="1" x14ac:dyDescent="0.2">
      <c r="V974" s="11"/>
      <c r="X974" s="11"/>
      <c r="Y974" s="11"/>
    </row>
    <row r="975" spans="22:25" ht="12.75" customHeight="1" x14ac:dyDescent="0.2">
      <c r="V975" s="11"/>
      <c r="X975" s="11"/>
      <c r="Y975" s="11"/>
    </row>
    <row r="976" spans="22:25" ht="12.75" customHeight="1" x14ac:dyDescent="0.2">
      <c r="V976" s="11"/>
      <c r="X976" s="11"/>
      <c r="Y976" s="11"/>
    </row>
    <row r="977" spans="22:25" ht="12.75" customHeight="1" x14ac:dyDescent="0.2">
      <c r="V977" s="11"/>
      <c r="X977" s="11"/>
      <c r="Y977" s="11"/>
    </row>
    <row r="978" spans="22:25" ht="12.75" customHeight="1" x14ac:dyDescent="0.2">
      <c r="V978" s="11"/>
      <c r="X978" s="11"/>
      <c r="Y978" s="11"/>
    </row>
    <row r="979" spans="22:25" ht="12.75" customHeight="1" x14ac:dyDescent="0.2">
      <c r="V979" s="11"/>
      <c r="X979" s="11"/>
      <c r="Y979" s="11"/>
    </row>
    <row r="980" spans="22:25" ht="12.75" customHeight="1" x14ac:dyDescent="0.2">
      <c r="V980" s="11"/>
      <c r="X980" s="11"/>
      <c r="Y980" s="11"/>
    </row>
    <row r="981" spans="22:25" ht="12.75" customHeight="1" x14ac:dyDescent="0.2">
      <c r="V981" s="11"/>
      <c r="X981" s="11"/>
      <c r="Y981" s="11"/>
    </row>
    <row r="982" spans="22:25" ht="12.75" customHeight="1" x14ac:dyDescent="0.2">
      <c r="V982" s="11"/>
      <c r="X982" s="11"/>
      <c r="Y982" s="11"/>
    </row>
    <row r="983" spans="22:25" ht="12.75" customHeight="1" x14ac:dyDescent="0.2">
      <c r="V983" s="11"/>
      <c r="X983" s="11"/>
      <c r="Y983" s="11"/>
    </row>
    <row r="984" spans="22:25" ht="12.75" customHeight="1" x14ac:dyDescent="0.2">
      <c r="V984" s="11"/>
      <c r="X984" s="11"/>
      <c r="Y984" s="11"/>
    </row>
    <row r="985" spans="22:25" ht="12.75" customHeight="1" x14ac:dyDescent="0.2">
      <c r="V985" s="11"/>
      <c r="X985" s="11"/>
      <c r="Y985" s="11"/>
    </row>
    <row r="986" spans="22:25" ht="12.75" customHeight="1" x14ac:dyDescent="0.2">
      <c r="V986" s="11"/>
      <c r="X986" s="11"/>
      <c r="Y986" s="11"/>
    </row>
    <row r="987" spans="22:25" ht="12.75" customHeight="1" x14ac:dyDescent="0.2">
      <c r="V987" s="11"/>
      <c r="X987" s="11"/>
      <c r="Y987" s="11"/>
    </row>
    <row r="988" spans="22:25" ht="12.75" customHeight="1" x14ac:dyDescent="0.2">
      <c r="V988" s="11"/>
      <c r="X988" s="11"/>
      <c r="Y988" s="11"/>
    </row>
    <row r="989" spans="22:25" ht="12.75" customHeight="1" x14ac:dyDescent="0.2">
      <c r="V989" s="11"/>
      <c r="X989" s="11"/>
      <c r="Y989" s="11"/>
    </row>
    <row r="990" spans="22:25" ht="12.75" customHeight="1" x14ac:dyDescent="0.2">
      <c r="V990" s="11"/>
      <c r="X990" s="11"/>
      <c r="Y990" s="11"/>
    </row>
    <row r="991" spans="22:25" ht="12.75" customHeight="1" x14ac:dyDescent="0.2">
      <c r="V991" s="11"/>
      <c r="X991" s="11"/>
      <c r="Y991" s="11"/>
    </row>
    <row r="992" spans="22:25" ht="12.75" customHeight="1" x14ac:dyDescent="0.2">
      <c r="V992" s="11"/>
      <c r="X992" s="11"/>
      <c r="Y992" s="11"/>
    </row>
    <row r="993" spans="22:25" ht="12.75" customHeight="1" x14ac:dyDescent="0.2">
      <c r="V993" s="11"/>
      <c r="X993" s="11"/>
      <c r="Y993" s="11"/>
    </row>
    <row r="994" spans="22:25" ht="12.75" customHeight="1" x14ac:dyDescent="0.2">
      <c r="V994" s="11"/>
      <c r="X994" s="11"/>
      <c r="Y994" s="11"/>
    </row>
    <row r="995" spans="22:25" ht="12.75" customHeight="1" x14ac:dyDescent="0.2">
      <c r="V995" s="11"/>
      <c r="X995" s="11"/>
      <c r="Y995" s="11"/>
    </row>
    <row r="996" spans="22:25" ht="12.75" customHeight="1" x14ac:dyDescent="0.2">
      <c r="V996" s="11"/>
      <c r="X996" s="11"/>
      <c r="Y996" s="11"/>
    </row>
    <row r="997" spans="22:25" ht="12.75" customHeight="1" x14ac:dyDescent="0.2">
      <c r="V997" s="11"/>
      <c r="X997" s="11"/>
      <c r="Y997" s="11"/>
    </row>
    <row r="998" spans="22:25" ht="12.75" customHeight="1" x14ac:dyDescent="0.2">
      <c r="V998" s="11"/>
      <c r="X998" s="11"/>
      <c r="Y998" s="11"/>
    </row>
    <row r="999" spans="22:25" ht="12.75" customHeight="1" x14ac:dyDescent="0.2">
      <c r="V999" s="11"/>
      <c r="X999" s="11"/>
      <c r="Y999" s="11"/>
    </row>
    <row r="1000" spans="22:25" ht="12.75" customHeight="1" x14ac:dyDescent="0.2">
      <c r="V1000" s="11"/>
      <c r="X1000" s="11"/>
      <c r="Y1000" s="11"/>
    </row>
  </sheetData>
  <mergeCells count="136">
    <mergeCell ref="T58:T64"/>
    <mergeCell ref="V58:V64"/>
    <mergeCell ref="X44:X50"/>
    <mergeCell ref="X51:X57"/>
    <mergeCell ref="X58:X64"/>
    <mergeCell ref="X16:X22"/>
    <mergeCell ref="X23:X29"/>
    <mergeCell ref="X30:X36"/>
    <mergeCell ref="Y30:Y36"/>
    <mergeCell ref="X37:X43"/>
    <mergeCell ref="Y37:Y43"/>
    <mergeCell ref="Y44:Y50"/>
    <mergeCell ref="T16:T22"/>
    <mergeCell ref="V16:V22"/>
    <mergeCell ref="Y16:Y22"/>
    <mergeCell ref="V23:V29"/>
    <mergeCell ref="Y23:Y29"/>
    <mergeCell ref="V44:V50"/>
    <mergeCell ref="V51:V57"/>
    <mergeCell ref="T65:T71"/>
    <mergeCell ref="V65:V71"/>
    <mergeCell ref="T72:T78"/>
    <mergeCell ref="V72:V78"/>
    <mergeCell ref="V79:V85"/>
    <mergeCell ref="V111:V116"/>
    <mergeCell ref="V117:V122"/>
    <mergeCell ref="V123:V128"/>
    <mergeCell ref="V129:V134"/>
    <mergeCell ref="T79:T85"/>
    <mergeCell ref="T86:T92"/>
    <mergeCell ref="V86:V92"/>
    <mergeCell ref="V93:V98"/>
    <mergeCell ref="V99:V104"/>
    <mergeCell ref="V105:V110"/>
    <mergeCell ref="V135:V140"/>
    <mergeCell ref="V141:V146"/>
    <mergeCell ref="V147:V152"/>
    <mergeCell ref="V153:V158"/>
    <mergeCell ref="V159:V164"/>
    <mergeCell ref="V165:V170"/>
    <mergeCell ref="V171:V176"/>
    <mergeCell ref="V177:V182"/>
    <mergeCell ref="V183:V188"/>
    <mergeCell ref="V189:V194"/>
    <mergeCell ref="V195:V200"/>
    <mergeCell ref="V201:V206"/>
    <mergeCell ref="V207:V212"/>
    <mergeCell ref="V213:V218"/>
    <mergeCell ref="V219:V224"/>
    <mergeCell ref="V225:V230"/>
    <mergeCell ref="V231:V236"/>
    <mergeCell ref="V279:V284"/>
    <mergeCell ref="V285:V290"/>
    <mergeCell ref="V291:V296"/>
    <mergeCell ref="V297:V302"/>
    <mergeCell ref="V303:V308"/>
    <mergeCell ref="V237:V242"/>
    <mergeCell ref="V243:V248"/>
    <mergeCell ref="V249:V254"/>
    <mergeCell ref="V255:V260"/>
    <mergeCell ref="V261:V266"/>
    <mergeCell ref="V267:V272"/>
    <mergeCell ref="V273:V278"/>
    <mergeCell ref="A58:A64"/>
    <mergeCell ref="A65:A71"/>
    <mergeCell ref="A72:A78"/>
    <mergeCell ref="A79:A85"/>
    <mergeCell ref="A86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73:A278"/>
    <mergeCell ref="A279:A284"/>
    <mergeCell ref="A285:A290"/>
    <mergeCell ref="A291:A296"/>
    <mergeCell ref="A297:A302"/>
    <mergeCell ref="A303:A308"/>
    <mergeCell ref="A231:A236"/>
    <mergeCell ref="A237:A242"/>
    <mergeCell ref="A243:A248"/>
    <mergeCell ref="A249:A254"/>
    <mergeCell ref="A255:A260"/>
    <mergeCell ref="A261:A266"/>
    <mergeCell ref="A267:A272"/>
    <mergeCell ref="A2:A8"/>
    <mergeCell ref="T2:T8"/>
    <mergeCell ref="V2:V8"/>
    <mergeCell ref="Y2:Y8"/>
    <mergeCell ref="T9:T15"/>
    <mergeCell ref="V9:V15"/>
    <mergeCell ref="Y9:Y15"/>
    <mergeCell ref="X2:X8"/>
    <mergeCell ref="X9:X15"/>
    <mergeCell ref="A9:A15"/>
    <mergeCell ref="A16:A22"/>
    <mergeCell ref="A23:A29"/>
    <mergeCell ref="A30:A36"/>
    <mergeCell ref="A37:A43"/>
    <mergeCell ref="A44:A50"/>
    <mergeCell ref="A51:A57"/>
    <mergeCell ref="T23:T29"/>
    <mergeCell ref="T30:T36"/>
    <mergeCell ref="V30:V36"/>
    <mergeCell ref="T37:T43"/>
    <mergeCell ref="V37:V43"/>
    <mergeCell ref="T44:T50"/>
    <mergeCell ref="T51:T57"/>
    <mergeCell ref="Y79:Y85"/>
    <mergeCell ref="Y86:Y93"/>
    <mergeCell ref="Y51:Y57"/>
    <mergeCell ref="Y58:Y64"/>
    <mergeCell ref="X65:X71"/>
    <mergeCell ref="Y65:Y71"/>
    <mergeCell ref="X72:X78"/>
    <mergeCell ref="Y72:Y78"/>
    <mergeCell ref="X79:X85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"/>
  <cols>
    <col min="1" max="1" width="14.28515625" customWidth="1"/>
    <col min="2" max="2" width="11.140625" customWidth="1"/>
    <col min="3" max="26" width="8.7109375" customWidth="1"/>
  </cols>
  <sheetData>
    <row r="1" spans="1:3" ht="12.75" customHeight="1" x14ac:dyDescent="0.2">
      <c r="A1" s="29" t="s">
        <v>32</v>
      </c>
      <c r="B1" s="11" t="s">
        <v>56</v>
      </c>
      <c r="C1" s="11">
        <v>9.0874999999999986</v>
      </c>
    </row>
    <row r="2" spans="1:3" ht="12.75" customHeight="1" x14ac:dyDescent="0.2">
      <c r="A2" s="30"/>
      <c r="B2" s="11" t="s">
        <v>57</v>
      </c>
      <c r="C2" s="11">
        <v>14.3125</v>
      </c>
    </row>
    <row r="3" spans="1:3" ht="12.75" customHeight="1" x14ac:dyDescent="0.2">
      <c r="A3" s="30"/>
      <c r="B3" s="11" t="s">
        <v>58</v>
      </c>
      <c r="C3" s="11">
        <v>4.7125000000000004</v>
      </c>
    </row>
    <row r="4" spans="1:3" ht="12.75" customHeight="1" x14ac:dyDescent="0.2">
      <c r="A4" s="30"/>
      <c r="B4" s="11" t="s">
        <v>59</v>
      </c>
      <c r="C4" s="11">
        <v>14.525000000000002</v>
      </c>
    </row>
    <row r="5" spans="1:3" ht="12.75" customHeight="1" x14ac:dyDescent="0.2">
      <c r="A5" s="30"/>
      <c r="B5" s="11" t="s">
        <v>60</v>
      </c>
      <c r="C5" s="11">
        <v>6.8875000000000011</v>
      </c>
    </row>
    <row r="6" spans="1:3" ht="12.75" customHeight="1" x14ac:dyDescent="0.2">
      <c r="A6" s="30"/>
      <c r="B6" s="11" t="s">
        <v>61</v>
      </c>
      <c r="C6" s="11">
        <v>17.974999999999998</v>
      </c>
    </row>
    <row r="7" spans="1:3" ht="12.75" customHeight="1" x14ac:dyDescent="0.2">
      <c r="A7" s="30"/>
      <c r="B7" s="11" t="s">
        <v>63</v>
      </c>
      <c r="C7" s="11">
        <v>14.35</v>
      </c>
    </row>
    <row r="8" spans="1:3" ht="12.75" customHeight="1" x14ac:dyDescent="0.2">
      <c r="A8" s="30"/>
      <c r="B8" s="11" t="s">
        <v>64</v>
      </c>
      <c r="C8" s="11">
        <v>16.3125</v>
      </c>
    </row>
    <row r="9" spans="1:3" ht="12.75" customHeight="1" x14ac:dyDescent="0.2">
      <c r="A9" s="30"/>
      <c r="B9" s="11" t="s">
        <v>65</v>
      </c>
      <c r="C9" s="11">
        <v>11.725000000000001</v>
      </c>
    </row>
    <row r="10" spans="1:3" ht="12.75" customHeight="1" x14ac:dyDescent="0.2">
      <c r="A10" s="30"/>
      <c r="B10" s="11" t="s">
        <v>66</v>
      </c>
      <c r="C10" s="11">
        <v>7.7624999999999984</v>
      </c>
    </row>
    <row r="11" spans="1:3" ht="12.75" customHeight="1" x14ac:dyDescent="0.2">
      <c r="A11" s="30"/>
      <c r="B11" s="11" t="s">
        <v>67</v>
      </c>
      <c r="C11" s="11">
        <v>9.9125000000000014</v>
      </c>
    </row>
    <row r="12" spans="1:3" ht="12.75" customHeight="1" x14ac:dyDescent="0.2">
      <c r="A12" s="29" t="s">
        <v>33</v>
      </c>
      <c r="B12" s="11" t="s">
        <v>56</v>
      </c>
      <c r="C12" s="11">
        <v>19.887499999999996</v>
      </c>
    </row>
    <row r="13" spans="1:3" ht="12.75" customHeight="1" x14ac:dyDescent="0.2">
      <c r="A13" s="30"/>
      <c r="B13" s="11" t="s">
        <v>57</v>
      </c>
      <c r="C13" s="11">
        <v>14.899999999999999</v>
      </c>
    </row>
    <row r="14" spans="1:3" ht="12.75" customHeight="1" x14ac:dyDescent="0.2">
      <c r="A14" s="30"/>
      <c r="B14" s="11" t="s">
        <v>58</v>
      </c>
      <c r="C14" s="11">
        <v>13.8375</v>
      </c>
    </row>
    <row r="15" spans="1:3" ht="12.75" customHeight="1" x14ac:dyDescent="0.2">
      <c r="A15" s="30"/>
      <c r="B15" s="11" t="s">
        <v>59</v>
      </c>
      <c r="C15" s="11">
        <v>10.2875</v>
      </c>
    </row>
    <row r="16" spans="1:3" ht="12.75" customHeight="1" x14ac:dyDescent="0.2">
      <c r="A16" s="30"/>
      <c r="B16" s="11" t="s">
        <v>60</v>
      </c>
      <c r="C16" s="11">
        <v>13.787500000000001</v>
      </c>
    </row>
    <row r="17" spans="1:3" ht="12.75" customHeight="1" x14ac:dyDescent="0.2">
      <c r="A17" s="30"/>
      <c r="B17" s="11" t="s">
        <v>61</v>
      </c>
      <c r="C17" s="11">
        <v>8.9500000000000028</v>
      </c>
    </row>
    <row r="18" spans="1:3" ht="12.75" customHeight="1" x14ac:dyDescent="0.2">
      <c r="A18" s="30"/>
      <c r="B18" s="11" t="s">
        <v>63</v>
      </c>
      <c r="C18" s="11">
        <v>12.8125</v>
      </c>
    </row>
    <row r="19" spans="1:3" ht="12.75" customHeight="1" x14ac:dyDescent="0.2">
      <c r="A19" s="30"/>
      <c r="B19" s="11" t="s">
        <v>64</v>
      </c>
      <c r="C19" s="11">
        <v>8.5499999999999989</v>
      </c>
    </row>
    <row r="20" spans="1:3" ht="12.75" customHeight="1" x14ac:dyDescent="0.2">
      <c r="A20" s="30"/>
      <c r="B20" s="11" t="s">
        <v>65</v>
      </c>
      <c r="C20" s="11">
        <v>8.7000000000000011</v>
      </c>
    </row>
    <row r="21" spans="1:3" ht="12.75" customHeight="1" x14ac:dyDescent="0.2">
      <c r="A21" s="30"/>
      <c r="B21" s="11" t="s">
        <v>66</v>
      </c>
      <c r="C21" s="11">
        <v>12.074999999999999</v>
      </c>
    </row>
    <row r="22" spans="1:3" ht="12.75" customHeight="1" x14ac:dyDescent="0.2">
      <c r="A22" s="30"/>
      <c r="B22" s="11" t="s">
        <v>67</v>
      </c>
      <c r="C22" s="11">
        <v>23.099999999999998</v>
      </c>
    </row>
    <row r="23" spans="1:3" ht="12.75" customHeight="1" x14ac:dyDescent="0.2">
      <c r="A23" s="29" t="s">
        <v>34</v>
      </c>
      <c r="B23" s="11" t="s">
        <v>56</v>
      </c>
      <c r="C23" s="11">
        <v>17.9375</v>
      </c>
    </row>
    <row r="24" spans="1:3" ht="12.75" customHeight="1" x14ac:dyDescent="0.2">
      <c r="A24" s="30"/>
      <c r="B24" s="11" t="s">
        <v>57</v>
      </c>
      <c r="C24" s="11">
        <v>20.3125</v>
      </c>
    </row>
    <row r="25" spans="1:3" ht="12.75" customHeight="1" x14ac:dyDescent="0.2">
      <c r="A25" s="30"/>
      <c r="B25" s="11" t="s">
        <v>58</v>
      </c>
      <c r="C25" s="11">
        <v>11.55</v>
      </c>
    </row>
    <row r="26" spans="1:3" ht="12.75" customHeight="1" x14ac:dyDescent="0.2">
      <c r="A26" s="30"/>
      <c r="B26" s="11" t="s">
        <v>59</v>
      </c>
      <c r="C26" s="11">
        <v>15.700000000000001</v>
      </c>
    </row>
    <row r="27" spans="1:3" ht="12.75" customHeight="1" x14ac:dyDescent="0.2">
      <c r="A27" s="30"/>
      <c r="B27" s="11" t="s">
        <v>60</v>
      </c>
      <c r="C27" s="11">
        <v>14.412499999999998</v>
      </c>
    </row>
    <row r="28" spans="1:3" ht="12.75" customHeight="1" x14ac:dyDescent="0.2">
      <c r="A28" s="30"/>
      <c r="B28" s="11" t="s">
        <v>61</v>
      </c>
      <c r="C28" s="11">
        <v>13.1</v>
      </c>
    </row>
    <row r="29" spans="1:3" ht="12.75" customHeight="1" x14ac:dyDescent="0.2">
      <c r="A29" s="30"/>
      <c r="B29" s="11" t="s">
        <v>63</v>
      </c>
      <c r="C29" s="11">
        <v>8.4375</v>
      </c>
    </row>
    <row r="30" spans="1:3" ht="12.75" customHeight="1" x14ac:dyDescent="0.2">
      <c r="A30" s="30"/>
      <c r="B30" s="11" t="s">
        <v>64</v>
      </c>
      <c r="C30" s="11">
        <v>19.350000000000001</v>
      </c>
    </row>
    <row r="31" spans="1:3" ht="12.75" customHeight="1" x14ac:dyDescent="0.2">
      <c r="A31" s="30"/>
      <c r="B31" s="11" t="s">
        <v>65</v>
      </c>
      <c r="C31" s="11">
        <v>12.312500000000002</v>
      </c>
    </row>
    <row r="32" spans="1:3" ht="12.75" customHeight="1" x14ac:dyDescent="0.2">
      <c r="A32" s="30"/>
      <c r="B32" s="11" t="s">
        <v>66</v>
      </c>
      <c r="C32" s="11">
        <v>21.574999999999999</v>
      </c>
    </row>
    <row r="33" spans="1:3" ht="12.75" customHeight="1" x14ac:dyDescent="0.2">
      <c r="A33" s="30"/>
      <c r="B33" s="11" t="s">
        <v>67</v>
      </c>
      <c r="C33" s="11">
        <v>15.437500000000002</v>
      </c>
    </row>
    <row r="34" spans="1:3" ht="12.75" customHeight="1" x14ac:dyDescent="0.2">
      <c r="A34" s="29" t="s">
        <v>35</v>
      </c>
      <c r="B34" s="11" t="s">
        <v>56</v>
      </c>
      <c r="C34" s="11">
        <v>15.787500000000001</v>
      </c>
    </row>
    <row r="35" spans="1:3" ht="12.75" customHeight="1" x14ac:dyDescent="0.2">
      <c r="A35" s="30"/>
      <c r="B35" s="11" t="s">
        <v>57</v>
      </c>
      <c r="C35" s="11">
        <v>13.912500000000001</v>
      </c>
    </row>
    <row r="36" spans="1:3" ht="12.75" customHeight="1" x14ac:dyDescent="0.2">
      <c r="A36" s="30"/>
      <c r="B36" s="11" t="s">
        <v>58</v>
      </c>
      <c r="C36" s="11">
        <v>9.6374999999999975</v>
      </c>
    </row>
    <row r="37" spans="1:3" ht="12.75" customHeight="1" x14ac:dyDescent="0.2">
      <c r="A37" s="30"/>
      <c r="B37" s="11" t="s">
        <v>59</v>
      </c>
      <c r="C37" s="11">
        <v>8.6750000000000007</v>
      </c>
    </row>
    <row r="38" spans="1:3" ht="12.75" customHeight="1" x14ac:dyDescent="0.2">
      <c r="A38" s="30"/>
      <c r="B38" s="11" t="s">
        <v>60</v>
      </c>
      <c r="C38" s="11">
        <v>13.9125</v>
      </c>
    </row>
    <row r="39" spans="1:3" ht="12.75" customHeight="1" x14ac:dyDescent="0.2">
      <c r="A39" s="30"/>
      <c r="B39" s="11" t="s">
        <v>61</v>
      </c>
      <c r="C39" s="11">
        <v>7.875</v>
      </c>
    </row>
    <row r="40" spans="1:3" ht="12.75" customHeight="1" x14ac:dyDescent="0.2">
      <c r="A40" s="30"/>
      <c r="B40" s="11" t="s">
        <v>63</v>
      </c>
      <c r="C40" s="11">
        <v>8.6999999999999993</v>
      </c>
    </row>
    <row r="41" spans="1:3" ht="12.75" customHeight="1" x14ac:dyDescent="0.2">
      <c r="A41" s="30"/>
      <c r="B41" s="11" t="s">
        <v>64</v>
      </c>
      <c r="C41" s="11">
        <v>8.2875000000000014</v>
      </c>
    </row>
    <row r="42" spans="1:3" ht="12.75" customHeight="1" x14ac:dyDescent="0.2">
      <c r="A42" s="30"/>
      <c r="B42" s="11" t="s">
        <v>65</v>
      </c>
      <c r="C42" s="11">
        <v>8.6999999999999975</v>
      </c>
    </row>
    <row r="43" spans="1:3" ht="12.75" customHeight="1" x14ac:dyDescent="0.2">
      <c r="A43" s="30"/>
      <c r="B43" s="11" t="s">
        <v>66</v>
      </c>
      <c r="C43" s="11">
        <v>15.500000000000002</v>
      </c>
    </row>
    <row r="44" spans="1:3" ht="12.75" customHeight="1" x14ac:dyDescent="0.2">
      <c r="A44" s="30"/>
      <c r="B44" s="11" t="s">
        <v>67</v>
      </c>
      <c r="C44" s="11">
        <v>16.074999999999999</v>
      </c>
    </row>
    <row r="45" spans="1:3" ht="12.75" customHeight="1" x14ac:dyDescent="0.2">
      <c r="A45" s="29" t="s">
        <v>36</v>
      </c>
      <c r="B45" s="11" t="s">
        <v>56</v>
      </c>
      <c r="C45" s="11">
        <v>16.087499999999999</v>
      </c>
    </row>
    <row r="46" spans="1:3" ht="12.75" customHeight="1" x14ac:dyDescent="0.2">
      <c r="A46" s="30"/>
      <c r="B46" s="11" t="s">
        <v>57</v>
      </c>
      <c r="C46" s="11">
        <v>12.487500000000001</v>
      </c>
    </row>
    <row r="47" spans="1:3" ht="12.75" customHeight="1" x14ac:dyDescent="0.2">
      <c r="A47" s="30"/>
      <c r="B47" s="11" t="s">
        <v>58</v>
      </c>
      <c r="C47" s="11">
        <v>12.85</v>
      </c>
    </row>
    <row r="48" spans="1:3" ht="12.75" customHeight="1" x14ac:dyDescent="0.2">
      <c r="A48" s="30"/>
      <c r="B48" s="11" t="s">
        <v>59</v>
      </c>
      <c r="C48" s="11">
        <v>10.237500000000001</v>
      </c>
    </row>
    <row r="49" spans="1:3" ht="12.75" customHeight="1" x14ac:dyDescent="0.2">
      <c r="A49" s="30"/>
      <c r="B49" s="11" t="s">
        <v>60</v>
      </c>
      <c r="C49" s="11">
        <v>30.300000000000004</v>
      </c>
    </row>
    <row r="50" spans="1:3" ht="12.75" customHeight="1" x14ac:dyDescent="0.2">
      <c r="A50" s="30"/>
      <c r="B50" s="11" t="s">
        <v>61</v>
      </c>
      <c r="C50" s="11">
        <v>8.5875000000000004</v>
      </c>
    </row>
    <row r="51" spans="1:3" ht="12.75" customHeight="1" x14ac:dyDescent="0.2">
      <c r="A51" s="30"/>
      <c r="B51" s="11" t="s">
        <v>63</v>
      </c>
      <c r="C51" s="11">
        <v>21.3</v>
      </c>
    </row>
    <row r="52" spans="1:3" ht="12.75" customHeight="1" x14ac:dyDescent="0.2">
      <c r="A52" s="30"/>
      <c r="B52" s="11" t="s">
        <v>64</v>
      </c>
      <c r="C52" s="11">
        <v>9.2750000000000021</v>
      </c>
    </row>
    <row r="53" spans="1:3" ht="12.75" customHeight="1" x14ac:dyDescent="0.2">
      <c r="A53" s="30"/>
      <c r="B53" s="11" t="s">
        <v>65</v>
      </c>
      <c r="C53" s="11">
        <v>16.849999999999998</v>
      </c>
    </row>
    <row r="54" spans="1:3" ht="12.75" customHeight="1" x14ac:dyDescent="0.2">
      <c r="A54" s="30"/>
      <c r="B54" s="11" t="s">
        <v>66</v>
      </c>
      <c r="C54" s="11">
        <v>12.524999999999999</v>
      </c>
    </row>
    <row r="55" spans="1:3" ht="12.75" customHeight="1" x14ac:dyDescent="0.2">
      <c r="A55" s="30"/>
      <c r="B55" s="11" t="s">
        <v>67</v>
      </c>
      <c r="C55" s="11">
        <v>14.837499999999999</v>
      </c>
    </row>
    <row r="56" spans="1:3" ht="12.75" customHeight="1" x14ac:dyDescent="0.2">
      <c r="A56" s="29" t="s">
        <v>37</v>
      </c>
      <c r="B56" s="11" t="s">
        <v>56</v>
      </c>
      <c r="C56" s="11">
        <v>9.2250000000000014</v>
      </c>
    </row>
    <row r="57" spans="1:3" ht="12.75" customHeight="1" x14ac:dyDescent="0.2">
      <c r="A57" s="30"/>
      <c r="B57" s="11" t="s">
        <v>57</v>
      </c>
      <c r="C57" s="11">
        <v>16.037500000000001</v>
      </c>
    </row>
    <row r="58" spans="1:3" ht="12.75" customHeight="1" x14ac:dyDescent="0.2">
      <c r="A58" s="30"/>
      <c r="B58" s="11" t="s">
        <v>58</v>
      </c>
      <c r="C58" s="11">
        <v>8.3625000000000025</v>
      </c>
    </row>
    <row r="59" spans="1:3" ht="12.75" customHeight="1" x14ac:dyDescent="0.2">
      <c r="A59" s="30"/>
      <c r="B59" s="11" t="s">
        <v>59</v>
      </c>
      <c r="C59" s="11">
        <v>15.637500000000001</v>
      </c>
    </row>
    <row r="60" spans="1:3" ht="12.75" customHeight="1" x14ac:dyDescent="0.2">
      <c r="A60" s="30"/>
      <c r="B60" s="11" t="s">
        <v>60</v>
      </c>
      <c r="C60" s="11">
        <v>9.125</v>
      </c>
    </row>
    <row r="61" spans="1:3" ht="12.75" customHeight="1" x14ac:dyDescent="0.2">
      <c r="A61" s="30"/>
      <c r="B61" s="11" t="s">
        <v>61</v>
      </c>
      <c r="C61" s="11">
        <v>5.0750000000000011</v>
      </c>
    </row>
    <row r="62" spans="1:3" ht="12.75" customHeight="1" x14ac:dyDescent="0.2">
      <c r="A62" s="30"/>
      <c r="B62" s="11" t="s">
        <v>63</v>
      </c>
      <c r="C62" s="11">
        <v>10.4375</v>
      </c>
    </row>
    <row r="63" spans="1:3" ht="12.75" customHeight="1" x14ac:dyDescent="0.2">
      <c r="A63" s="30"/>
      <c r="B63" s="11" t="s">
        <v>64</v>
      </c>
      <c r="C63" s="11">
        <v>10.799999999999999</v>
      </c>
    </row>
    <row r="64" spans="1:3" ht="12.75" customHeight="1" x14ac:dyDescent="0.2">
      <c r="A64" s="30"/>
      <c r="B64" s="11" t="s">
        <v>65</v>
      </c>
      <c r="C64" s="11">
        <v>7.7750000000000012</v>
      </c>
    </row>
    <row r="65" spans="1:3" ht="12.75" customHeight="1" x14ac:dyDescent="0.2">
      <c r="A65" s="30"/>
      <c r="B65" s="11" t="s">
        <v>66</v>
      </c>
      <c r="C65" s="11">
        <v>13.5</v>
      </c>
    </row>
    <row r="66" spans="1:3" ht="12.75" customHeight="1" x14ac:dyDescent="0.2">
      <c r="A66" s="30"/>
      <c r="B66" s="11" t="s">
        <v>67</v>
      </c>
      <c r="C66" s="11">
        <v>11.9125</v>
      </c>
    </row>
    <row r="67" spans="1:3" ht="12.75" customHeight="1" x14ac:dyDescent="0.2"/>
    <row r="68" spans="1:3" ht="12.75" customHeight="1" x14ac:dyDescent="0.2"/>
    <row r="69" spans="1:3" ht="12.75" customHeight="1" x14ac:dyDescent="0.2"/>
    <row r="70" spans="1:3" ht="12.75" customHeight="1" x14ac:dyDescent="0.2"/>
    <row r="71" spans="1:3" ht="12.75" customHeight="1" x14ac:dyDescent="0.2"/>
    <row r="72" spans="1:3" ht="12.75" customHeight="1" x14ac:dyDescent="0.2"/>
    <row r="73" spans="1:3" ht="12.75" customHeight="1" x14ac:dyDescent="0.2"/>
    <row r="74" spans="1:3" ht="12.75" customHeight="1" x14ac:dyDescent="0.2"/>
    <row r="75" spans="1:3" ht="12.75" customHeight="1" x14ac:dyDescent="0.2"/>
    <row r="76" spans="1:3" ht="12.75" customHeight="1" x14ac:dyDescent="0.2"/>
    <row r="77" spans="1:3" ht="12.75" customHeight="1" x14ac:dyDescent="0.2"/>
    <row r="78" spans="1:3" ht="12.75" customHeight="1" x14ac:dyDescent="0.2"/>
    <row r="79" spans="1:3" ht="12.75" customHeight="1" x14ac:dyDescent="0.2"/>
    <row r="80" spans="1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A56:A66"/>
    <mergeCell ref="A1:A11"/>
    <mergeCell ref="A12:A22"/>
    <mergeCell ref="A23:A33"/>
    <mergeCell ref="A34:A44"/>
    <mergeCell ref="A45:A55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A11"/>
    </sheetView>
  </sheetViews>
  <sheetFormatPr defaultColWidth="14.42578125" defaultRowHeight="15" customHeight="1" x14ac:dyDescent="0.2"/>
  <cols>
    <col min="1" max="1" width="14.28515625" customWidth="1"/>
    <col min="2" max="2" width="11.140625" customWidth="1"/>
    <col min="3" max="6" width="9.140625" customWidth="1"/>
    <col min="7" max="26" width="8.7109375" customWidth="1"/>
  </cols>
  <sheetData>
    <row r="1" spans="1:26" ht="12.75" customHeight="1" x14ac:dyDescent="0.2">
      <c r="A1" s="29" t="s">
        <v>32</v>
      </c>
      <c r="B1" s="11" t="s">
        <v>38</v>
      </c>
      <c r="C1" s="11">
        <v>57.898877363900588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30"/>
      <c r="B2" s="11" t="s">
        <v>45</v>
      </c>
      <c r="C2" s="11">
        <v>81.40540522594307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30"/>
      <c r="B3" s="11" t="s">
        <v>47</v>
      </c>
      <c r="C3" s="11">
        <v>33.169262879961622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30"/>
      <c r="B4" s="11" t="s">
        <v>48</v>
      </c>
      <c r="C4" s="11">
        <v>80.67515106896299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30"/>
      <c r="B5" s="11" t="s">
        <v>49</v>
      </c>
      <c r="C5" s="11">
        <v>39.996499846861603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30"/>
      <c r="B6" s="11" t="s">
        <v>50</v>
      </c>
      <c r="C6" s="11">
        <v>112.03642264906534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30"/>
      <c r="B7" s="11" t="s">
        <v>51</v>
      </c>
      <c r="C7" s="11">
        <v>77.872716659944516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30"/>
      <c r="B8" s="11" t="s">
        <v>101</v>
      </c>
      <c r="C8" s="11">
        <v>108.50640534088298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30"/>
      <c r="B9" s="11" t="s">
        <v>53</v>
      </c>
      <c r="C9" s="11">
        <v>67.191666149902844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30"/>
      <c r="B10" s="11" t="s">
        <v>54</v>
      </c>
      <c r="C10" s="11">
        <v>44.975104224448444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30"/>
      <c r="B11" s="11" t="s">
        <v>55</v>
      </c>
      <c r="C11" s="11">
        <v>61.923501193004263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29" t="s">
        <v>33</v>
      </c>
      <c r="B12" s="11" t="s">
        <v>38</v>
      </c>
      <c r="C12" s="11">
        <v>103.00116504195475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30"/>
      <c r="B13" s="11" t="s">
        <v>45</v>
      </c>
      <c r="C13" s="11">
        <v>87.018159024424321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30"/>
      <c r="B14" s="11" t="s">
        <v>47</v>
      </c>
      <c r="C14" s="11">
        <v>75.041588469328119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30"/>
      <c r="B15" s="11" t="s">
        <v>48</v>
      </c>
      <c r="C15" s="11">
        <v>62.980314384734534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30"/>
      <c r="B16" s="11" t="s">
        <v>49</v>
      </c>
      <c r="C16" s="11">
        <v>73.793495648329326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30"/>
      <c r="B17" s="11" t="s">
        <v>50</v>
      </c>
      <c r="C17" s="11">
        <v>53.108191458568797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30"/>
      <c r="B18" s="11" t="s">
        <v>51</v>
      </c>
      <c r="C18" s="11">
        <v>71.850678493664901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30"/>
      <c r="B19" s="11" t="s">
        <v>101</v>
      </c>
      <c r="C19" s="11">
        <v>60.685418347408621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30"/>
      <c r="B20" s="11" t="s">
        <v>53</v>
      </c>
      <c r="C20" s="11">
        <v>53.640283369870438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30"/>
      <c r="B21" s="11" t="s">
        <v>54</v>
      </c>
      <c r="C21" s="11">
        <v>73.17212584037722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30"/>
      <c r="B22" s="11" t="s">
        <v>55</v>
      </c>
      <c r="C22" s="11">
        <v>122.86122252362621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29" t="s">
        <v>34</v>
      </c>
      <c r="B23" s="11" t="s">
        <v>38</v>
      </c>
      <c r="C23" s="11">
        <v>95.466643389196435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30"/>
      <c r="B24" s="11" t="s">
        <v>45</v>
      </c>
      <c r="C24" s="11">
        <v>115.83315587516384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30"/>
      <c r="B25" s="11" t="s">
        <v>47</v>
      </c>
      <c r="C25" s="11">
        <v>67.952336236512139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30"/>
      <c r="B26" s="11" t="s">
        <v>48</v>
      </c>
      <c r="C26" s="11">
        <v>91.351190468433416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30"/>
      <c r="B27" s="11" t="s">
        <v>49</v>
      </c>
      <c r="C27" s="11">
        <v>78.148320519381613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30"/>
      <c r="B28" s="11" t="s">
        <v>50</v>
      </c>
      <c r="C28" s="11">
        <v>71.415964601761146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30"/>
      <c r="B29" s="11" t="s">
        <v>51</v>
      </c>
      <c r="C29" s="11">
        <v>49.521308544908223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30"/>
      <c r="B30" s="11" t="s">
        <v>101</v>
      </c>
      <c r="C30" s="11">
        <v>103.33363440816355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30"/>
      <c r="B31" s="11" t="s">
        <v>53</v>
      </c>
      <c r="C31" s="11">
        <v>57.353988527390143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30"/>
      <c r="B32" s="11" t="s">
        <v>54</v>
      </c>
      <c r="C32" s="11">
        <v>122.20441890537347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30"/>
      <c r="B33" s="11" t="s">
        <v>55</v>
      </c>
      <c r="C33" s="11">
        <v>86.937908877543165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29" t="s">
        <v>35</v>
      </c>
      <c r="B34" s="11" t="s">
        <v>38</v>
      </c>
      <c r="C34" s="11">
        <v>90.431189309883564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30"/>
      <c r="B35" s="11" t="s">
        <v>45</v>
      </c>
      <c r="C35" s="11">
        <v>75.910737053462995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30"/>
      <c r="B36" s="11" t="s">
        <v>47</v>
      </c>
      <c r="C36" s="11">
        <v>58.416093672891208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30"/>
      <c r="B37" s="11" t="s">
        <v>48</v>
      </c>
      <c r="C37" s="11">
        <v>46.195237849804386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30"/>
      <c r="B38" s="11" t="s">
        <v>49</v>
      </c>
      <c r="C38" s="11">
        <v>74.450251846451138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30"/>
      <c r="B39" s="11" t="s">
        <v>50</v>
      </c>
      <c r="C39" s="11">
        <v>41.526858778385829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30"/>
      <c r="B40" s="11" t="s">
        <v>51</v>
      </c>
      <c r="C40" s="11">
        <v>49.556432478539051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30"/>
      <c r="B41" s="11" t="s">
        <v>101</v>
      </c>
      <c r="C41" s="11">
        <v>40.559585796701626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30"/>
      <c r="B42" s="11" t="s">
        <v>53</v>
      </c>
      <c r="C42" s="11">
        <v>44.901670347549434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30"/>
      <c r="B43" s="11" t="s">
        <v>54</v>
      </c>
      <c r="C43" s="11">
        <v>87.752378885133382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30"/>
      <c r="B44" s="11" t="s">
        <v>55</v>
      </c>
      <c r="C44" s="11">
        <v>89.184303551690078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29" t="s">
        <v>36</v>
      </c>
      <c r="B45" s="11" t="s">
        <v>38</v>
      </c>
      <c r="C45" s="11">
        <v>84.66238834334878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30"/>
      <c r="B46" s="11" t="s">
        <v>45</v>
      </c>
      <c r="C46" s="11">
        <v>75.609258692305673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30"/>
      <c r="B47" s="11" t="s">
        <v>47</v>
      </c>
      <c r="C47" s="11">
        <v>85.02846582174702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30"/>
      <c r="B48" s="11" t="s">
        <v>48</v>
      </c>
      <c r="C48" s="11">
        <v>73.577985838156778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30"/>
      <c r="B49" s="11" t="s">
        <v>49</v>
      </c>
      <c r="C49" s="11">
        <v>153.61979039173306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30"/>
      <c r="B50" s="11" t="s">
        <v>50</v>
      </c>
      <c r="C50" s="11">
        <v>66.05300901548695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30"/>
      <c r="B51" s="11" t="s">
        <v>51</v>
      </c>
      <c r="C51" s="11">
        <v>135.40369271183116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30"/>
      <c r="B52" s="11" t="s">
        <v>101</v>
      </c>
      <c r="C52" s="11">
        <v>59.716664340868874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30"/>
      <c r="B53" s="11" t="s">
        <v>53</v>
      </c>
      <c r="C53" s="11">
        <v>100.96692527753829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30"/>
      <c r="B54" s="11" t="s">
        <v>54</v>
      </c>
      <c r="C54" s="11">
        <v>75.883595065073195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30"/>
      <c r="B55" s="11" t="s">
        <v>55</v>
      </c>
      <c r="C55" s="11">
        <v>95.359320467377486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29" t="s">
        <v>37</v>
      </c>
      <c r="B56" s="11" t="s">
        <v>38</v>
      </c>
      <c r="C56" s="11">
        <v>50.784249526797183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30"/>
      <c r="B57" s="11" t="s">
        <v>45</v>
      </c>
      <c r="C57" s="11">
        <v>81.677169392676674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30"/>
      <c r="B58" s="11" t="s">
        <v>47</v>
      </c>
      <c r="C58" s="11">
        <v>44.711072454147192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30"/>
      <c r="B59" s="11" t="s">
        <v>48</v>
      </c>
      <c r="C59" s="11">
        <v>81.453545042557849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30"/>
      <c r="B60" s="11" t="s">
        <v>49</v>
      </c>
      <c r="C60" s="11">
        <v>50.178880019386646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30"/>
      <c r="B61" s="11" t="s">
        <v>50</v>
      </c>
      <c r="C61" s="11">
        <v>37.948385999934175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30"/>
      <c r="B62" s="11" t="s">
        <v>51</v>
      </c>
      <c r="C62" s="11">
        <v>51.964218458473901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30"/>
      <c r="B63" s="11" t="s">
        <v>101</v>
      </c>
      <c r="C63" s="11">
        <v>56.147662462474784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30"/>
      <c r="B64" s="11" t="s">
        <v>53</v>
      </c>
      <c r="C64" s="11">
        <v>39.750220125176668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30"/>
      <c r="B65" s="11" t="s">
        <v>54</v>
      </c>
      <c r="C65" s="11">
        <v>80.612654093510656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30"/>
      <c r="B66" s="11" t="s">
        <v>55</v>
      </c>
      <c r="C66" s="11">
        <v>59.936299518739062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A56:A66"/>
    <mergeCell ref="A1:A11"/>
    <mergeCell ref="A12:A22"/>
    <mergeCell ref="A23:A33"/>
    <mergeCell ref="A34:A44"/>
    <mergeCell ref="A45:A55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2578125" defaultRowHeight="15" customHeight="1" x14ac:dyDescent="0.2"/>
  <cols>
    <col min="1" max="1" width="13.5703125" customWidth="1"/>
    <col min="2" max="2" width="12.140625" customWidth="1"/>
    <col min="3" max="26" width="8.7109375" customWidth="1"/>
  </cols>
  <sheetData>
    <row r="1" spans="1:3" ht="12.75" customHeight="1" x14ac:dyDescent="0.2">
      <c r="A1" s="11" t="s">
        <v>38</v>
      </c>
      <c r="B1" s="7" t="s">
        <v>32</v>
      </c>
      <c r="C1" s="11">
        <v>9.0874999999999986</v>
      </c>
    </row>
    <row r="2" spans="1:3" ht="12.75" customHeight="1" x14ac:dyDescent="0.2">
      <c r="A2" s="11"/>
      <c r="B2" s="7" t="s">
        <v>33</v>
      </c>
      <c r="C2" s="11">
        <v>19.887499999999996</v>
      </c>
    </row>
    <row r="3" spans="1:3" ht="12.75" customHeight="1" x14ac:dyDescent="0.2">
      <c r="A3" s="11"/>
      <c r="B3" s="7" t="s">
        <v>34</v>
      </c>
      <c r="C3" s="11">
        <v>17.9375</v>
      </c>
    </row>
    <row r="4" spans="1:3" ht="12.75" customHeight="1" x14ac:dyDescent="0.2">
      <c r="A4" s="11"/>
      <c r="B4" s="7" t="s">
        <v>35</v>
      </c>
      <c r="C4" s="11">
        <v>15.787500000000001</v>
      </c>
    </row>
    <row r="5" spans="1:3" ht="12.75" customHeight="1" x14ac:dyDescent="0.2">
      <c r="A5" s="11"/>
      <c r="B5" s="7" t="s">
        <v>36</v>
      </c>
      <c r="C5" s="11">
        <v>16.087499999999999</v>
      </c>
    </row>
    <row r="6" spans="1:3" ht="12.75" customHeight="1" x14ac:dyDescent="0.2">
      <c r="A6" s="11"/>
      <c r="B6" s="7" t="s">
        <v>37</v>
      </c>
      <c r="C6" s="11">
        <v>9.2250000000000014</v>
      </c>
    </row>
    <row r="7" spans="1:3" ht="12.75" customHeight="1" x14ac:dyDescent="0.2">
      <c r="A7" s="11" t="s">
        <v>45</v>
      </c>
      <c r="B7" s="7" t="s">
        <v>32</v>
      </c>
      <c r="C7" s="11">
        <v>14.3125</v>
      </c>
    </row>
    <row r="8" spans="1:3" ht="12.75" customHeight="1" x14ac:dyDescent="0.2">
      <c r="A8" s="11"/>
      <c r="B8" s="7" t="s">
        <v>33</v>
      </c>
      <c r="C8" s="11">
        <v>14.899999999999999</v>
      </c>
    </row>
    <row r="9" spans="1:3" ht="12.75" customHeight="1" x14ac:dyDescent="0.2">
      <c r="A9" s="11"/>
      <c r="B9" s="7" t="s">
        <v>34</v>
      </c>
      <c r="C9" s="11">
        <v>20.3125</v>
      </c>
    </row>
    <row r="10" spans="1:3" ht="12.75" customHeight="1" x14ac:dyDescent="0.2">
      <c r="A10" s="11"/>
      <c r="B10" s="7" t="s">
        <v>35</v>
      </c>
      <c r="C10" s="11">
        <v>13.912500000000001</v>
      </c>
    </row>
    <row r="11" spans="1:3" ht="12.75" customHeight="1" x14ac:dyDescent="0.2">
      <c r="A11" s="11"/>
      <c r="B11" s="7" t="s">
        <v>36</v>
      </c>
      <c r="C11" s="11">
        <v>12.487500000000001</v>
      </c>
    </row>
    <row r="12" spans="1:3" ht="12.75" customHeight="1" x14ac:dyDescent="0.2">
      <c r="A12" s="11"/>
      <c r="B12" s="7" t="s">
        <v>37</v>
      </c>
      <c r="C12" s="11">
        <v>16.037500000000001</v>
      </c>
    </row>
    <row r="13" spans="1:3" ht="12.75" customHeight="1" x14ac:dyDescent="0.2">
      <c r="A13" s="11" t="s">
        <v>47</v>
      </c>
      <c r="B13" s="7" t="s">
        <v>32</v>
      </c>
      <c r="C13" s="11">
        <v>4.7125000000000004</v>
      </c>
    </row>
    <row r="14" spans="1:3" ht="12.75" customHeight="1" x14ac:dyDescent="0.2">
      <c r="A14" s="11"/>
      <c r="B14" s="7" t="s">
        <v>33</v>
      </c>
      <c r="C14" s="11">
        <v>13.8375</v>
      </c>
    </row>
    <row r="15" spans="1:3" ht="12.75" customHeight="1" x14ac:dyDescent="0.2">
      <c r="A15" s="11"/>
      <c r="B15" s="7" t="s">
        <v>34</v>
      </c>
      <c r="C15" s="11">
        <v>11.55</v>
      </c>
    </row>
    <row r="16" spans="1:3" ht="12.75" customHeight="1" x14ac:dyDescent="0.2">
      <c r="A16" s="11"/>
      <c r="B16" s="7" t="s">
        <v>35</v>
      </c>
      <c r="C16" s="11">
        <v>9.6374999999999975</v>
      </c>
    </row>
    <row r="17" spans="1:3" ht="12.75" customHeight="1" x14ac:dyDescent="0.2">
      <c r="A17" s="11"/>
      <c r="B17" s="7" t="s">
        <v>36</v>
      </c>
      <c r="C17" s="11">
        <v>12.85</v>
      </c>
    </row>
    <row r="18" spans="1:3" ht="12.75" customHeight="1" x14ac:dyDescent="0.2">
      <c r="A18" s="11"/>
      <c r="B18" s="7" t="s">
        <v>37</v>
      </c>
      <c r="C18" s="11">
        <v>8.3625000000000025</v>
      </c>
    </row>
    <row r="19" spans="1:3" ht="12.75" customHeight="1" x14ac:dyDescent="0.2">
      <c r="A19" s="11" t="s">
        <v>48</v>
      </c>
      <c r="B19" s="7" t="s">
        <v>32</v>
      </c>
      <c r="C19" s="11">
        <v>14.525000000000002</v>
      </c>
    </row>
    <row r="20" spans="1:3" ht="12.75" customHeight="1" x14ac:dyDescent="0.2">
      <c r="A20" s="11"/>
      <c r="B20" s="7" t="s">
        <v>33</v>
      </c>
      <c r="C20" s="11">
        <v>10.2875</v>
      </c>
    </row>
    <row r="21" spans="1:3" ht="12.75" customHeight="1" x14ac:dyDescent="0.2">
      <c r="A21" s="11"/>
      <c r="B21" s="7" t="s">
        <v>34</v>
      </c>
      <c r="C21" s="11">
        <v>15.700000000000001</v>
      </c>
    </row>
    <row r="22" spans="1:3" ht="12.75" customHeight="1" x14ac:dyDescent="0.2">
      <c r="A22" s="11"/>
      <c r="B22" s="7" t="s">
        <v>35</v>
      </c>
      <c r="C22" s="11">
        <v>8.6750000000000007</v>
      </c>
    </row>
    <row r="23" spans="1:3" ht="12.75" customHeight="1" x14ac:dyDescent="0.2">
      <c r="A23" s="11"/>
      <c r="B23" s="7" t="s">
        <v>36</v>
      </c>
      <c r="C23" s="11">
        <v>10.237500000000001</v>
      </c>
    </row>
    <row r="24" spans="1:3" ht="12.75" customHeight="1" x14ac:dyDescent="0.2">
      <c r="A24" s="11"/>
      <c r="B24" s="7" t="s">
        <v>37</v>
      </c>
      <c r="C24" s="11">
        <v>15.637500000000001</v>
      </c>
    </row>
    <row r="25" spans="1:3" ht="12.75" customHeight="1" x14ac:dyDescent="0.2">
      <c r="A25" s="11" t="s">
        <v>49</v>
      </c>
      <c r="B25" s="7" t="s">
        <v>32</v>
      </c>
      <c r="C25" s="11">
        <v>6.8875000000000011</v>
      </c>
    </row>
    <row r="26" spans="1:3" ht="12.75" customHeight="1" x14ac:dyDescent="0.2">
      <c r="B26" s="7" t="s">
        <v>33</v>
      </c>
      <c r="C26" s="11">
        <v>13.787500000000001</v>
      </c>
    </row>
    <row r="27" spans="1:3" ht="12.75" customHeight="1" x14ac:dyDescent="0.2">
      <c r="A27" s="11"/>
      <c r="B27" s="7" t="s">
        <v>34</v>
      </c>
      <c r="C27" s="11">
        <v>14.412499999999998</v>
      </c>
    </row>
    <row r="28" spans="1:3" ht="12.75" customHeight="1" x14ac:dyDescent="0.2">
      <c r="A28" s="11"/>
      <c r="B28" s="7" t="s">
        <v>35</v>
      </c>
      <c r="C28" s="11">
        <v>13.9125</v>
      </c>
    </row>
    <row r="29" spans="1:3" ht="12.75" customHeight="1" x14ac:dyDescent="0.2">
      <c r="A29" s="11"/>
      <c r="B29" s="7" t="s">
        <v>36</v>
      </c>
      <c r="C29" s="11">
        <v>30.300000000000004</v>
      </c>
    </row>
    <row r="30" spans="1:3" ht="12.75" customHeight="1" x14ac:dyDescent="0.2">
      <c r="A30" s="11"/>
      <c r="B30" s="7" t="s">
        <v>37</v>
      </c>
      <c r="C30" s="11">
        <v>9.125</v>
      </c>
    </row>
    <row r="31" spans="1:3" ht="12.75" customHeight="1" x14ac:dyDescent="0.2">
      <c r="A31" s="11" t="s">
        <v>50</v>
      </c>
      <c r="B31" s="7" t="s">
        <v>32</v>
      </c>
      <c r="C31" s="11">
        <v>17.974999999999998</v>
      </c>
    </row>
    <row r="32" spans="1:3" ht="12.75" customHeight="1" x14ac:dyDescent="0.2">
      <c r="A32" s="11"/>
      <c r="B32" s="7" t="s">
        <v>33</v>
      </c>
      <c r="C32" s="11">
        <v>8.9500000000000028</v>
      </c>
    </row>
    <row r="33" spans="1:3" ht="12.75" customHeight="1" x14ac:dyDescent="0.2">
      <c r="B33" s="7" t="s">
        <v>34</v>
      </c>
      <c r="C33" s="11">
        <v>13.1</v>
      </c>
    </row>
    <row r="34" spans="1:3" ht="12.75" customHeight="1" x14ac:dyDescent="0.2">
      <c r="A34" s="11"/>
      <c r="B34" s="7" t="s">
        <v>35</v>
      </c>
      <c r="C34" s="11">
        <v>7.875</v>
      </c>
    </row>
    <row r="35" spans="1:3" ht="12.75" customHeight="1" x14ac:dyDescent="0.2">
      <c r="A35" s="11"/>
      <c r="B35" s="7" t="s">
        <v>36</v>
      </c>
      <c r="C35" s="11">
        <v>8.5875000000000004</v>
      </c>
    </row>
    <row r="36" spans="1:3" ht="12.75" customHeight="1" x14ac:dyDescent="0.2">
      <c r="A36" s="11"/>
      <c r="B36" s="7" t="s">
        <v>37</v>
      </c>
      <c r="C36" s="11">
        <v>5.0750000000000011</v>
      </c>
    </row>
    <row r="37" spans="1:3" ht="12.75" customHeight="1" x14ac:dyDescent="0.2">
      <c r="A37" s="11" t="s">
        <v>51</v>
      </c>
      <c r="B37" s="7" t="s">
        <v>32</v>
      </c>
      <c r="C37" s="11">
        <v>14.35</v>
      </c>
    </row>
    <row r="38" spans="1:3" ht="12.75" customHeight="1" x14ac:dyDescent="0.2">
      <c r="A38" s="11"/>
      <c r="B38" s="7" t="s">
        <v>33</v>
      </c>
      <c r="C38" s="11">
        <v>12.8125</v>
      </c>
    </row>
    <row r="39" spans="1:3" ht="12.75" customHeight="1" x14ac:dyDescent="0.2">
      <c r="A39" s="11"/>
      <c r="B39" s="7" t="s">
        <v>34</v>
      </c>
      <c r="C39" s="11">
        <v>8.4375</v>
      </c>
    </row>
    <row r="40" spans="1:3" ht="12.75" customHeight="1" x14ac:dyDescent="0.2">
      <c r="A40" s="11"/>
      <c r="B40" s="7" t="s">
        <v>35</v>
      </c>
      <c r="C40" s="11">
        <v>8.6999999999999993</v>
      </c>
    </row>
    <row r="41" spans="1:3" ht="12.75" customHeight="1" x14ac:dyDescent="0.2">
      <c r="A41" s="11"/>
      <c r="B41" s="7" t="s">
        <v>36</v>
      </c>
      <c r="C41" s="11">
        <v>21.3</v>
      </c>
    </row>
    <row r="42" spans="1:3" ht="12.75" customHeight="1" x14ac:dyDescent="0.2">
      <c r="A42" s="11"/>
      <c r="B42" s="7" t="s">
        <v>37</v>
      </c>
      <c r="C42" s="11">
        <v>10.4375</v>
      </c>
    </row>
    <row r="43" spans="1:3" ht="12.75" customHeight="1" x14ac:dyDescent="0.2">
      <c r="A43" s="11" t="s">
        <v>52</v>
      </c>
      <c r="B43" s="7" t="s">
        <v>32</v>
      </c>
      <c r="C43" s="11">
        <v>16.3125</v>
      </c>
    </row>
    <row r="44" spans="1:3" ht="12.75" customHeight="1" x14ac:dyDescent="0.2">
      <c r="A44" s="11"/>
      <c r="B44" s="7" t="s">
        <v>33</v>
      </c>
      <c r="C44" s="11">
        <v>8.5499999999999989</v>
      </c>
    </row>
    <row r="45" spans="1:3" ht="12.75" customHeight="1" x14ac:dyDescent="0.2">
      <c r="A45" s="11"/>
      <c r="B45" s="7" t="s">
        <v>34</v>
      </c>
      <c r="C45" s="11">
        <v>19.350000000000001</v>
      </c>
    </row>
    <row r="46" spans="1:3" ht="12.75" customHeight="1" x14ac:dyDescent="0.2">
      <c r="A46" s="11"/>
      <c r="B46" s="7" t="s">
        <v>35</v>
      </c>
      <c r="C46" s="11">
        <v>8.2875000000000014</v>
      </c>
    </row>
    <row r="47" spans="1:3" ht="12.75" customHeight="1" x14ac:dyDescent="0.2">
      <c r="A47" s="11"/>
      <c r="B47" s="7" t="s">
        <v>36</v>
      </c>
      <c r="C47" s="11">
        <v>9.2750000000000021</v>
      </c>
    </row>
    <row r="48" spans="1:3" ht="12.75" customHeight="1" x14ac:dyDescent="0.2">
      <c r="A48" s="11"/>
      <c r="B48" s="7" t="s">
        <v>37</v>
      </c>
      <c r="C48" s="11">
        <v>10.799999999999999</v>
      </c>
    </row>
    <row r="49" spans="1:3" ht="12.75" customHeight="1" x14ac:dyDescent="0.2">
      <c r="A49" s="11" t="s">
        <v>53</v>
      </c>
      <c r="B49" s="7" t="s">
        <v>32</v>
      </c>
      <c r="C49" s="11">
        <v>11.725000000000001</v>
      </c>
    </row>
    <row r="50" spans="1:3" ht="12.75" customHeight="1" x14ac:dyDescent="0.2">
      <c r="A50" s="11"/>
      <c r="B50" s="7" t="s">
        <v>33</v>
      </c>
      <c r="C50" s="11">
        <v>8.7000000000000011</v>
      </c>
    </row>
    <row r="51" spans="1:3" ht="12.75" customHeight="1" x14ac:dyDescent="0.2">
      <c r="A51" s="11"/>
      <c r="B51" s="7" t="s">
        <v>34</v>
      </c>
      <c r="C51" s="11">
        <v>12.312500000000002</v>
      </c>
    </row>
    <row r="52" spans="1:3" ht="12.75" customHeight="1" x14ac:dyDescent="0.2">
      <c r="A52" s="11"/>
      <c r="B52" s="7" t="s">
        <v>35</v>
      </c>
      <c r="C52" s="11">
        <v>8.6999999999999975</v>
      </c>
    </row>
    <row r="53" spans="1:3" ht="12.75" customHeight="1" x14ac:dyDescent="0.2">
      <c r="A53" s="11"/>
      <c r="B53" s="7" t="s">
        <v>36</v>
      </c>
      <c r="C53" s="11">
        <v>16.849999999999998</v>
      </c>
    </row>
    <row r="54" spans="1:3" ht="12.75" customHeight="1" x14ac:dyDescent="0.2">
      <c r="A54" s="11"/>
      <c r="B54" s="7" t="s">
        <v>37</v>
      </c>
      <c r="C54" s="11">
        <v>7.7750000000000012</v>
      </c>
    </row>
    <row r="55" spans="1:3" ht="12.75" customHeight="1" x14ac:dyDescent="0.2">
      <c r="A55" s="11" t="s">
        <v>54</v>
      </c>
      <c r="B55" s="7" t="s">
        <v>32</v>
      </c>
      <c r="C55" s="11">
        <v>7.7624999999999984</v>
      </c>
    </row>
    <row r="56" spans="1:3" ht="12.75" customHeight="1" x14ac:dyDescent="0.2">
      <c r="A56" s="11"/>
      <c r="B56" s="7" t="s">
        <v>33</v>
      </c>
      <c r="C56" s="11">
        <v>12.074999999999999</v>
      </c>
    </row>
    <row r="57" spans="1:3" ht="12.75" customHeight="1" x14ac:dyDescent="0.2">
      <c r="A57" s="11"/>
      <c r="B57" s="7" t="s">
        <v>34</v>
      </c>
      <c r="C57" s="11">
        <v>21.574999999999999</v>
      </c>
    </row>
    <row r="58" spans="1:3" ht="12.75" customHeight="1" x14ac:dyDescent="0.2">
      <c r="A58" s="11"/>
      <c r="B58" s="7" t="s">
        <v>35</v>
      </c>
      <c r="C58" s="11">
        <v>15.500000000000002</v>
      </c>
    </row>
    <row r="59" spans="1:3" ht="12.75" customHeight="1" x14ac:dyDescent="0.2">
      <c r="A59" s="11"/>
      <c r="B59" s="7" t="s">
        <v>36</v>
      </c>
      <c r="C59" s="11">
        <v>12.524999999999999</v>
      </c>
    </row>
    <row r="60" spans="1:3" ht="12.75" customHeight="1" x14ac:dyDescent="0.2">
      <c r="A60" s="11"/>
      <c r="B60" s="7" t="s">
        <v>37</v>
      </c>
      <c r="C60" s="11">
        <v>13.5</v>
      </c>
    </row>
    <row r="61" spans="1:3" ht="12.75" customHeight="1" x14ac:dyDescent="0.2">
      <c r="A61" s="11" t="s">
        <v>55</v>
      </c>
      <c r="B61" s="7" t="s">
        <v>32</v>
      </c>
      <c r="C61" s="11">
        <v>9.9125000000000014</v>
      </c>
    </row>
    <row r="62" spans="1:3" ht="12.75" customHeight="1" x14ac:dyDescent="0.2">
      <c r="B62" s="7" t="s">
        <v>33</v>
      </c>
      <c r="C62" s="11">
        <v>23.099999999999998</v>
      </c>
    </row>
    <row r="63" spans="1:3" ht="12.75" customHeight="1" x14ac:dyDescent="0.2">
      <c r="B63" s="7" t="s">
        <v>34</v>
      </c>
      <c r="C63" s="11">
        <v>15.437500000000002</v>
      </c>
    </row>
    <row r="64" spans="1:3" ht="12.75" customHeight="1" x14ac:dyDescent="0.2">
      <c r="B64" s="7" t="s">
        <v>35</v>
      </c>
      <c r="C64" s="11">
        <v>16.074999999999999</v>
      </c>
    </row>
    <row r="65" spans="1:3" ht="12.75" customHeight="1" x14ac:dyDescent="0.2">
      <c r="B65" s="7" t="s">
        <v>36</v>
      </c>
      <c r="C65" s="11">
        <v>14.837499999999999</v>
      </c>
    </row>
    <row r="66" spans="1:3" ht="12.75" customHeight="1" x14ac:dyDescent="0.2">
      <c r="B66" s="7" t="s">
        <v>37</v>
      </c>
      <c r="C66" s="11">
        <v>11.9125</v>
      </c>
    </row>
    <row r="67" spans="1:3" ht="12.75" customHeight="1" x14ac:dyDescent="0.2">
      <c r="A67" s="11" t="s">
        <v>102</v>
      </c>
      <c r="B67" s="7" t="s">
        <v>32</v>
      </c>
      <c r="C67" s="8">
        <v>8.5250000000000004</v>
      </c>
    </row>
    <row r="68" spans="1:3" ht="12.75" customHeight="1" x14ac:dyDescent="0.2">
      <c r="B68" s="7" t="s">
        <v>33</v>
      </c>
      <c r="C68" s="8">
        <v>15.574999999999999</v>
      </c>
    </row>
    <row r="69" spans="1:3" ht="12.75" customHeight="1" x14ac:dyDescent="0.2">
      <c r="B69" s="7" t="s">
        <v>34</v>
      </c>
      <c r="C69" s="8">
        <v>9.0125000000000011</v>
      </c>
    </row>
    <row r="70" spans="1:3" ht="12.75" customHeight="1" x14ac:dyDescent="0.2">
      <c r="B70" s="7" t="s">
        <v>35</v>
      </c>
      <c r="C70" s="8">
        <v>13.037500000000001</v>
      </c>
    </row>
    <row r="71" spans="1:3" ht="12.75" customHeight="1" x14ac:dyDescent="0.2">
      <c r="B71" s="7" t="s">
        <v>36</v>
      </c>
      <c r="C71" s="8">
        <v>16.062499999999996</v>
      </c>
    </row>
    <row r="72" spans="1:3" ht="12.75" customHeight="1" x14ac:dyDescent="0.2">
      <c r="A72" s="11"/>
      <c r="B72" s="7" t="s">
        <v>37</v>
      </c>
      <c r="C72" s="8">
        <v>5.4625000000000004</v>
      </c>
    </row>
    <row r="73" spans="1:3" ht="12.75" customHeight="1" x14ac:dyDescent="0.2">
      <c r="A73" s="11"/>
    </row>
    <row r="74" spans="1:3" ht="12.75" customHeight="1" x14ac:dyDescent="0.2">
      <c r="A74" s="11"/>
    </row>
    <row r="75" spans="1:3" ht="12.75" customHeight="1" x14ac:dyDescent="0.2">
      <c r="A75" s="11"/>
    </row>
    <row r="76" spans="1:3" ht="12.75" customHeight="1" x14ac:dyDescent="0.2">
      <c r="A76" s="11"/>
    </row>
    <row r="77" spans="1:3" ht="12.75" customHeight="1" x14ac:dyDescent="0.2">
      <c r="A77" s="11"/>
    </row>
    <row r="78" spans="1:3" ht="12.75" customHeight="1" x14ac:dyDescent="0.2"/>
    <row r="79" spans="1:3" ht="12.75" customHeight="1" x14ac:dyDescent="0.2"/>
    <row r="80" spans="1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13.5703125" customWidth="1"/>
    <col min="2" max="2" width="12.140625" customWidth="1"/>
    <col min="3" max="6" width="9.140625" customWidth="1"/>
    <col min="7" max="26" width="8.7109375" customWidth="1"/>
  </cols>
  <sheetData>
    <row r="1" spans="1:26" ht="12.75" customHeight="1" x14ac:dyDescent="0.2">
      <c r="A1" s="11" t="s">
        <v>38</v>
      </c>
      <c r="B1" s="7" t="s">
        <v>32</v>
      </c>
      <c r="C1" s="11">
        <v>57.898877363900588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1"/>
      <c r="B2" s="7" t="s">
        <v>33</v>
      </c>
      <c r="C2" s="11">
        <v>103.00116504195475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2">
      <c r="A3" s="11"/>
      <c r="B3" s="7" t="s">
        <v>34</v>
      </c>
      <c r="C3" s="11">
        <v>95.466643389196435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2">
      <c r="A4" s="11"/>
      <c r="B4" s="7" t="s">
        <v>35</v>
      </c>
      <c r="C4" s="11">
        <v>90.431189309883564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2">
      <c r="A5" s="11"/>
      <c r="B5" s="7" t="s">
        <v>36</v>
      </c>
      <c r="C5" s="11">
        <v>84.66238834334878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2">
      <c r="A6" s="11"/>
      <c r="B6" s="7" t="s">
        <v>37</v>
      </c>
      <c r="C6" s="11">
        <v>50.784249526797183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2">
      <c r="A7" s="11" t="s">
        <v>45</v>
      </c>
      <c r="B7" s="7" t="s">
        <v>32</v>
      </c>
      <c r="C7" s="11">
        <v>81.40540522594307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2">
      <c r="A8" s="11"/>
      <c r="B8" s="7" t="s">
        <v>33</v>
      </c>
      <c r="C8" s="11">
        <v>87.018159024424321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1"/>
      <c r="B9" s="7" t="s">
        <v>34</v>
      </c>
      <c r="C9" s="11">
        <v>115.83315587516384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2">
      <c r="A10" s="11"/>
      <c r="B10" s="7" t="s">
        <v>35</v>
      </c>
      <c r="C10" s="11">
        <v>75.910737053462995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2">
      <c r="A11" s="11"/>
      <c r="B11" s="7" t="s">
        <v>36</v>
      </c>
      <c r="C11" s="11">
        <v>75.609258692305673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2">
      <c r="A12" s="11"/>
      <c r="B12" s="7" t="s">
        <v>37</v>
      </c>
      <c r="C12" s="11">
        <v>81.677169392676674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2">
      <c r="A13" s="11" t="s">
        <v>47</v>
      </c>
      <c r="B13" s="7" t="s">
        <v>32</v>
      </c>
      <c r="C13" s="11">
        <v>33.169262879961622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2">
      <c r="A14" s="11"/>
      <c r="B14" s="7" t="s">
        <v>33</v>
      </c>
      <c r="C14" s="11">
        <v>75.041588469328119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1"/>
      <c r="B15" s="7" t="s">
        <v>34</v>
      </c>
      <c r="C15" s="11">
        <v>67.952336236512139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2">
      <c r="A16" s="11"/>
      <c r="B16" s="7" t="s">
        <v>35</v>
      </c>
      <c r="C16" s="11">
        <v>58.416093672891208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11"/>
      <c r="B17" s="7" t="s">
        <v>36</v>
      </c>
      <c r="C17" s="11">
        <v>85.02846582174702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11"/>
      <c r="B18" s="7" t="s">
        <v>37</v>
      </c>
      <c r="C18" s="11">
        <v>44.711072454147192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11" t="s">
        <v>48</v>
      </c>
      <c r="B19" s="7" t="s">
        <v>32</v>
      </c>
      <c r="C19" s="11">
        <v>80.67515106896299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11"/>
      <c r="B20" s="7" t="s">
        <v>33</v>
      </c>
      <c r="C20" s="11">
        <v>62.980314384734534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11"/>
      <c r="B21" s="7" t="s">
        <v>34</v>
      </c>
      <c r="C21" s="11">
        <v>91.351190468433416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2">
      <c r="A22" s="11"/>
      <c r="B22" s="7" t="s">
        <v>35</v>
      </c>
      <c r="C22" s="11">
        <v>46.195237849804386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11"/>
      <c r="B23" s="7" t="s">
        <v>36</v>
      </c>
      <c r="C23" s="11">
        <v>73.577985838156778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11"/>
      <c r="B24" s="7" t="s">
        <v>37</v>
      </c>
      <c r="C24" s="11">
        <v>81.453545042557849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2">
      <c r="A25" s="11" t="s">
        <v>49</v>
      </c>
      <c r="B25" s="7" t="s">
        <v>32</v>
      </c>
      <c r="C25" s="11">
        <v>39.996499846861603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2">
      <c r="A26" s="11"/>
      <c r="B26" s="7" t="s">
        <v>33</v>
      </c>
      <c r="C26" s="11">
        <v>73.793495648329326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2">
      <c r="A27" s="11"/>
      <c r="B27" s="7" t="s">
        <v>34</v>
      </c>
      <c r="C27" s="11">
        <v>78.148320519381613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2">
      <c r="A28" s="11"/>
      <c r="B28" s="7" t="s">
        <v>35</v>
      </c>
      <c r="C28" s="11">
        <v>74.450251846451138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2">
      <c r="A29" s="11"/>
      <c r="B29" s="7" t="s">
        <v>36</v>
      </c>
      <c r="C29" s="11">
        <v>153.61979039173306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2">
      <c r="A30" s="11"/>
      <c r="B30" s="7" t="s">
        <v>37</v>
      </c>
      <c r="C30" s="11">
        <v>50.178880019386646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2">
      <c r="A31" s="11" t="s">
        <v>50</v>
      </c>
      <c r="B31" s="7" t="s">
        <v>32</v>
      </c>
      <c r="C31" s="11">
        <v>112.03642264906534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2">
      <c r="A32" s="11"/>
      <c r="B32" s="7" t="s">
        <v>33</v>
      </c>
      <c r="C32" s="11">
        <v>53.108191458568797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2">
      <c r="A33" s="11"/>
      <c r="B33" s="7" t="s">
        <v>34</v>
      </c>
      <c r="C33" s="11">
        <v>71.415964601761146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2">
      <c r="A34" s="11"/>
      <c r="B34" s="7" t="s">
        <v>35</v>
      </c>
      <c r="C34" s="11">
        <v>41.526858778385829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1"/>
      <c r="B35" s="7" t="s">
        <v>36</v>
      </c>
      <c r="C35" s="11">
        <v>66.05300901548695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2">
      <c r="A36" s="11"/>
      <c r="B36" s="7" t="s">
        <v>37</v>
      </c>
      <c r="C36" s="11">
        <v>37.948385999934175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2">
      <c r="A37" s="11" t="s">
        <v>51</v>
      </c>
      <c r="B37" s="7" t="s">
        <v>32</v>
      </c>
      <c r="C37" s="11">
        <v>77.872716659944516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1"/>
      <c r="B38" s="7" t="s">
        <v>33</v>
      </c>
      <c r="C38" s="11">
        <v>71.850678493664901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">
      <c r="A39" s="11"/>
      <c r="B39" s="7" t="s">
        <v>34</v>
      </c>
      <c r="C39" s="11">
        <v>49.521308544908223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2">
      <c r="A40" s="11"/>
      <c r="B40" s="7" t="s">
        <v>35</v>
      </c>
      <c r="C40" s="11">
        <v>49.556432478539051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2">
      <c r="A41" s="11"/>
      <c r="B41" s="7" t="s">
        <v>36</v>
      </c>
      <c r="C41" s="11">
        <v>135.40369271183116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2">
      <c r="A42" s="11"/>
      <c r="B42" s="7" t="s">
        <v>37</v>
      </c>
      <c r="C42" s="11">
        <v>51.964218458473901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2">
      <c r="A43" s="11" t="s">
        <v>52</v>
      </c>
      <c r="B43" s="7" t="s">
        <v>32</v>
      </c>
      <c r="C43" s="11">
        <v>108.50640534088298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2">
      <c r="A44" s="11"/>
      <c r="B44" s="7" t="s">
        <v>33</v>
      </c>
      <c r="C44" s="11">
        <v>60.685418347408621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2">
      <c r="A45" s="11"/>
      <c r="B45" s="7" t="s">
        <v>34</v>
      </c>
      <c r="C45" s="11">
        <v>103.33363440816355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2">
      <c r="A46" s="11"/>
      <c r="B46" s="7" t="s">
        <v>35</v>
      </c>
      <c r="C46" s="11">
        <v>40.559585796701626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2">
      <c r="A47" s="11"/>
      <c r="B47" s="7" t="s">
        <v>36</v>
      </c>
      <c r="C47" s="11">
        <v>59.716664340868874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">
      <c r="A48" s="11"/>
      <c r="B48" s="7" t="s">
        <v>37</v>
      </c>
      <c r="C48" s="11">
        <v>56.147662462474784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2">
      <c r="A49" s="11" t="s">
        <v>53</v>
      </c>
      <c r="B49" s="7" t="s">
        <v>32</v>
      </c>
      <c r="C49" s="11">
        <v>67.191666149902844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2">
      <c r="A50" s="11"/>
      <c r="B50" s="7" t="s">
        <v>33</v>
      </c>
      <c r="C50" s="11">
        <v>53.640283369870438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2">
      <c r="A51" s="11"/>
      <c r="B51" s="7" t="s">
        <v>34</v>
      </c>
      <c r="C51" s="11">
        <v>57.353988527390143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2">
      <c r="A52" s="11"/>
      <c r="B52" s="7" t="s">
        <v>35</v>
      </c>
      <c r="C52" s="11">
        <v>44.901670347549434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2">
      <c r="A53" s="11"/>
      <c r="B53" s="7" t="s">
        <v>36</v>
      </c>
      <c r="C53" s="11">
        <v>100.96692527753829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2">
      <c r="A54" s="11"/>
      <c r="B54" s="7" t="s">
        <v>37</v>
      </c>
      <c r="C54" s="11">
        <v>39.750220125176668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2">
      <c r="A55" s="11" t="s">
        <v>54</v>
      </c>
      <c r="B55" s="7" t="s">
        <v>32</v>
      </c>
      <c r="C55" s="11">
        <v>44.975104224448444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2">
      <c r="A56" s="11"/>
      <c r="B56" s="7" t="s">
        <v>33</v>
      </c>
      <c r="C56" s="11">
        <v>73.17212584037722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2">
      <c r="A57" s="11"/>
      <c r="B57" s="7" t="s">
        <v>34</v>
      </c>
      <c r="C57" s="11">
        <v>122.20441890537347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2">
      <c r="A58" s="11"/>
      <c r="B58" s="7" t="s">
        <v>35</v>
      </c>
      <c r="C58" s="11">
        <v>87.752378885133382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2">
      <c r="A59" s="11"/>
      <c r="B59" s="7" t="s">
        <v>36</v>
      </c>
      <c r="C59" s="11">
        <v>75.883595065073195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2">
      <c r="A60" s="11"/>
      <c r="B60" s="7" t="s">
        <v>37</v>
      </c>
      <c r="C60" s="11">
        <v>80.612654093510656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2">
      <c r="A61" s="11" t="s">
        <v>55</v>
      </c>
      <c r="B61" s="7" t="s">
        <v>32</v>
      </c>
      <c r="C61" s="11">
        <v>61.923501193004263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2">
      <c r="A62" s="11"/>
      <c r="B62" s="7" t="s">
        <v>33</v>
      </c>
      <c r="C62" s="11">
        <v>122.86122252362621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2">
      <c r="A63" s="11"/>
      <c r="B63" s="7" t="s">
        <v>34</v>
      </c>
      <c r="C63" s="11">
        <v>86.937908877543165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2">
      <c r="A64" s="11"/>
      <c r="B64" s="7" t="s">
        <v>35</v>
      </c>
      <c r="C64" s="11">
        <v>89.184303551690078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2">
      <c r="A65" s="11"/>
      <c r="B65" s="7" t="s">
        <v>36</v>
      </c>
      <c r="C65" s="11">
        <v>95.359320467377486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2">
      <c r="A66" s="11"/>
      <c r="B66" s="7" t="s">
        <v>37</v>
      </c>
      <c r="C66" s="11">
        <v>59.936299518739062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2">
      <c r="A67" s="11" t="s">
        <v>102</v>
      </c>
      <c r="B67" s="7" t="s">
        <v>32</v>
      </c>
      <c r="C67" s="11">
        <v>46.224668738672428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2">
      <c r="A68" s="11"/>
      <c r="B68" s="7" t="s">
        <v>33</v>
      </c>
      <c r="C68" s="11">
        <v>81.112761018226962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2">
      <c r="A69" s="11"/>
      <c r="B69" s="7" t="s">
        <v>34</v>
      </c>
      <c r="C69" s="11">
        <v>59.215200751158484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2">
      <c r="A70" s="11"/>
      <c r="B70" s="7" t="s">
        <v>35</v>
      </c>
      <c r="C70" s="11">
        <v>73.159278290590038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2">
      <c r="A71" s="11"/>
      <c r="B71" s="7" t="s">
        <v>36</v>
      </c>
      <c r="C71" s="11">
        <v>86.551487566650181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2">
      <c r="A72" s="11"/>
      <c r="B72" s="7" t="s">
        <v>37</v>
      </c>
      <c r="C72" s="11">
        <v>37.162884710420421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"/>
  <cols>
    <col min="1" max="1" width="19.140625" customWidth="1"/>
    <col min="2" max="26" width="8.7109375" customWidth="1"/>
  </cols>
  <sheetData>
    <row r="1" spans="1:7" ht="12.75" customHeight="1" x14ac:dyDescent="0.2">
      <c r="A1" s="8" t="s">
        <v>25</v>
      </c>
    </row>
    <row r="2" spans="1:7" ht="12.75" customHeight="1" x14ac:dyDescent="0.2">
      <c r="A2" s="8">
        <v>9.0874999999999986</v>
      </c>
      <c r="C2" s="8">
        <v>5</v>
      </c>
      <c r="D2" s="16" t="s">
        <v>103</v>
      </c>
      <c r="E2" s="16" t="s">
        <v>104</v>
      </c>
      <c r="F2" s="16" t="s">
        <v>103</v>
      </c>
      <c r="G2" s="16" t="s">
        <v>104</v>
      </c>
    </row>
    <row r="3" spans="1:7" ht="12.75" customHeight="1" x14ac:dyDescent="0.2">
      <c r="A3" s="8">
        <v>19.887499999999996</v>
      </c>
      <c r="C3" s="8">
        <v>10</v>
      </c>
      <c r="D3" s="11" t="s">
        <v>105</v>
      </c>
      <c r="E3" s="11">
        <v>2</v>
      </c>
      <c r="F3" s="11" t="s">
        <v>105</v>
      </c>
      <c r="G3" s="11">
        <v>1</v>
      </c>
    </row>
    <row r="4" spans="1:7" ht="12.75" customHeight="1" x14ac:dyDescent="0.2">
      <c r="A4" s="8">
        <v>17.9375</v>
      </c>
      <c r="C4" s="8">
        <v>15</v>
      </c>
      <c r="D4" s="17" t="s">
        <v>106</v>
      </c>
      <c r="E4" s="11">
        <v>29</v>
      </c>
      <c r="F4" s="18" t="s">
        <v>106</v>
      </c>
      <c r="G4" s="11">
        <v>21</v>
      </c>
    </row>
    <row r="5" spans="1:7" ht="12.75" customHeight="1" x14ac:dyDescent="0.2">
      <c r="A5" s="8">
        <v>15.787500000000001</v>
      </c>
      <c r="C5" s="8">
        <v>20</v>
      </c>
      <c r="D5" s="17" t="s">
        <v>107</v>
      </c>
      <c r="E5" s="11">
        <v>27</v>
      </c>
      <c r="F5" s="17" t="s">
        <v>107</v>
      </c>
      <c r="G5" s="11">
        <v>25</v>
      </c>
    </row>
    <row r="6" spans="1:7" ht="12.75" customHeight="1" x14ac:dyDescent="0.2">
      <c r="A6" s="8">
        <v>16.087499999999999</v>
      </c>
      <c r="C6" s="8">
        <v>25</v>
      </c>
      <c r="D6" s="17" t="s">
        <v>108</v>
      </c>
      <c r="E6" s="11">
        <v>14</v>
      </c>
      <c r="F6" s="17" t="s">
        <v>108</v>
      </c>
      <c r="G6" s="11">
        <v>14</v>
      </c>
    </row>
    <row r="7" spans="1:7" ht="12.75" customHeight="1" x14ac:dyDescent="0.2">
      <c r="A7" s="8">
        <v>9.2250000000000014</v>
      </c>
      <c r="D7" s="17" t="s">
        <v>109</v>
      </c>
      <c r="E7" s="11">
        <v>4</v>
      </c>
      <c r="F7" s="17" t="s">
        <v>109</v>
      </c>
      <c r="G7" s="11">
        <v>4</v>
      </c>
    </row>
    <row r="8" spans="1:7" ht="12.75" customHeight="1" x14ac:dyDescent="0.2">
      <c r="A8" s="8">
        <v>14.3125</v>
      </c>
      <c r="D8" s="19" t="s">
        <v>110</v>
      </c>
      <c r="E8" s="19">
        <v>1</v>
      </c>
      <c r="F8" s="19" t="s">
        <v>110</v>
      </c>
      <c r="G8" s="19">
        <v>1</v>
      </c>
    </row>
    <row r="9" spans="1:7" ht="12.75" customHeight="1" x14ac:dyDescent="0.2">
      <c r="A9" s="8">
        <v>14.899999999999999</v>
      </c>
    </row>
    <row r="10" spans="1:7" ht="12.75" customHeight="1" x14ac:dyDescent="0.2">
      <c r="A10" s="8">
        <v>20.3125</v>
      </c>
    </row>
    <row r="11" spans="1:7" ht="12.75" customHeight="1" x14ac:dyDescent="0.2">
      <c r="A11" s="8">
        <v>13.912500000000001</v>
      </c>
    </row>
    <row r="12" spans="1:7" ht="12.75" customHeight="1" x14ac:dyDescent="0.2">
      <c r="A12" s="8">
        <v>12.487500000000001</v>
      </c>
    </row>
    <row r="13" spans="1:7" ht="12.75" customHeight="1" x14ac:dyDescent="0.2">
      <c r="A13" s="8">
        <v>16.037500000000001</v>
      </c>
    </row>
    <row r="14" spans="1:7" ht="12.75" customHeight="1" x14ac:dyDescent="0.2">
      <c r="A14" s="8">
        <v>4.7125000000000004</v>
      </c>
    </row>
    <row r="15" spans="1:7" ht="12.75" customHeight="1" x14ac:dyDescent="0.2">
      <c r="A15" s="8">
        <v>13.8375</v>
      </c>
    </row>
    <row r="16" spans="1:7" ht="12.75" customHeight="1" x14ac:dyDescent="0.2">
      <c r="A16" s="8">
        <v>11.55</v>
      </c>
    </row>
    <row r="17" spans="1:1" ht="12.75" customHeight="1" x14ac:dyDescent="0.2">
      <c r="A17" s="8">
        <v>9.6374999999999975</v>
      </c>
    </row>
    <row r="18" spans="1:1" ht="12.75" customHeight="1" x14ac:dyDescent="0.2">
      <c r="A18" s="8">
        <v>12.85</v>
      </c>
    </row>
    <row r="19" spans="1:1" ht="12.75" customHeight="1" x14ac:dyDescent="0.2">
      <c r="A19" s="8">
        <v>8.3625000000000025</v>
      </c>
    </row>
    <row r="20" spans="1:1" ht="12.75" customHeight="1" x14ac:dyDescent="0.2">
      <c r="A20" s="8">
        <v>14.525000000000002</v>
      </c>
    </row>
    <row r="21" spans="1:1" ht="12.75" customHeight="1" x14ac:dyDescent="0.2">
      <c r="A21" s="8">
        <v>10.2875</v>
      </c>
    </row>
    <row r="22" spans="1:1" ht="12.75" customHeight="1" x14ac:dyDescent="0.2">
      <c r="A22" s="8">
        <v>15.700000000000001</v>
      </c>
    </row>
    <row r="23" spans="1:1" ht="12.75" customHeight="1" x14ac:dyDescent="0.2">
      <c r="A23" s="8">
        <v>8.6750000000000007</v>
      </c>
    </row>
    <row r="24" spans="1:1" ht="12.75" customHeight="1" x14ac:dyDescent="0.2">
      <c r="A24" s="8">
        <v>10.237500000000001</v>
      </c>
    </row>
    <row r="25" spans="1:1" ht="12.75" customHeight="1" x14ac:dyDescent="0.2">
      <c r="A25" s="8">
        <v>15.637500000000001</v>
      </c>
    </row>
    <row r="26" spans="1:1" ht="12.75" customHeight="1" x14ac:dyDescent="0.2">
      <c r="A26" s="8">
        <v>6.8875000000000011</v>
      </c>
    </row>
    <row r="27" spans="1:1" ht="12.75" customHeight="1" x14ac:dyDescent="0.2">
      <c r="A27" s="8">
        <v>13.787500000000001</v>
      </c>
    </row>
    <row r="28" spans="1:1" ht="12.75" customHeight="1" x14ac:dyDescent="0.2">
      <c r="A28" s="8">
        <v>14.412499999999998</v>
      </c>
    </row>
    <row r="29" spans="1:1" ht="12.75" customHeight="1" x14ac:dyDescent="0.2">
      <c r="A29" s="8">
        <v>13.9125</v>
      </c>
    </row>
    <row r="30" spans="1:1" ht="12.75" customHeight="1" x14ac:dyDescent="0.2">
      <c r="A30" s="8">
        <v>30.300000000000004</v>
      </c>
    </row>
    <row r="31" spans="1:1" ht="12.75" customHeight="1" x14ac:dyDescent="0.2">
      <c r="A31" s="8">
        <v>9.125</v>
      </c>
    </row>
    <row r="32" spans="1:1" ht="12.75" customHeight="1" x14ac:dyDescent="0.2">
      <c r="A32" s="8">
        <v>17.974999999999998</v>
      </c>
    </row>
    <row r="33" spans="1:1" ht="12.75" customHeight="1" x14ac:dyDescent="0.2">
      <c r="A33" s="8">
        <v>8.9500000000000028</v>
      </c>
    </row>
    <row r="34" spans="1:1" ht="12.75" customHeight="1" x14ac:dyDescent="0.2">
      <c r="A34" s="8">
        <v>13.1</v>
      </c>
    </row>
    <row r="35" spans="1:1" ht="12.75" customHeight="1" x14ac:dyDescent="0.2">
      <c r="A35" s="8">
        <v>7.875</v>
      </c>
    </row>
    <row r="36" spans="1:1" ht="12.75" customHeight="1" x14ac:dyDescent="0.2">
      <c r="A36" s="8">
        <v>8.5875000000000004</v>
      </c>
    </row>
    <row r="37" spans="1:1" ht="12.75" customHeight="1" x14ac:dyDescent="0.2">
      <c r="A37" s="8">
        <v>5.0750000000000011</v>
      </c>
    </row>
    <row r="38" spans="1:1" ht="12.75" customHeight="1" x14ac:dyDescent="0.2">
      <c r="A38" s="8">
        <v>14.35</v>
      </c>
    </row>
    <row r="39" spans="1:1" ht="12.75" customHeight="1" x14ac:dyDescent="0.2">
      <c r="A39" s="8">
        <v>12.8125</v>
      </c>
    </row>
    <row r="40" spans="1:1" ht="12.75" customHeight="1" x14ac:dyDescent="0.2">
      <c r="A40" s="8">
        <v>8.4375</v>
      </c>
    </row>
    <row r="41" spans="1:1" ht="12.75" customHeight="1" x14ac:dyDescent="0.2">
      <c r="A41" s="8">
        <v>8.6999999999999993</v>
      </c>
    </row>
    <row r="42" spans="1:1" ht="12.75" customHeight="1" x14ac:dyDescent="0.2">
      <c r="A42" s="8">
        <v>21.3</v>
      </c>
    </row>
    <row r="43" spans="1:1" ht="12.75" customHeight="1" x14ac:dyDescent="0.2">
      <c r="A43" s="8">
        <v>10.4375</v>
      </c>
    </row>
    <row r="44" spans="1:1" ht="12.75" customHeight="1" x14ac:dyDescent="0.2">
      <c r="A44" s="8">
        <v>16.3125</v>
      </c>
    </row>
    <row r="45" spans="1:1" ht="12.75" customHeight="1" x14ac:dyDescent="0.2">
      <c r="A45" s="8">
        <v>8.5499999999999989</v>
      </c>
    </row>
    <row r="46" spans="1:1" ht="12.75" customHeight="1" x14ac:dyDescent="0.2">
      <c r="A46" s="8">
        <v>19.350000000000001</v>
      </c>
    </row>
    <row r="47" spans="1:1" ht="12.75" customHeight="1" x14ac:dyDescent="0.2">
      <c r="A47" s="8">
        <v>8.2875000000000014</v>
      </c>
    </row>
    <row r="48" spans="1:1" ht="12.75" customHeight="1" x14ac:dyDescent="0.2">
      <c r="A48" s="8">
        <v>9.2750000000000021</v>
      </c>
    </row>
    <row r="49" spans="1:1" ht="12.75" customHeight="1" x14ac:dyDescent="0.2">
      <c r="A49" s="8">
        <v>10.799999999999999</v>
      </c>
    </row>
    <row r="50" spans="1:1" ht="12.75" customHeight="1" x14ac:dyDescent="0.2">
      <c r="A50" s="8">
        <v>11.725000000000001</v>
      </c>
    </row>
    <row r="51" spans="1:1" ht="12.75" customHeight="1" x14ac:dyDescent="0.2">
      <c r="A51" s="8">
        <v>8.7000000000000011</v>
      </c>
    </row>
    <row r="52" spans="1:1" ht="12.75" customHeight="1" x14ac:dyDescent="0.2">
      <c r="A52" s="8">
        <v>12.312500000000002</v>
      </c>
    </row>
    <row r="53" spans="1:1" ht="12.75" customHeight="1" x14ac:dyDescent="0.2">
      <c r="A53" s="8">
        <v>8.6999999999999975</v>
      </c>
    </row>
    <row r="54" spans="1:1" ht="12.75" customHeight="1" x14ac:dyDescent="0.2">
      <c r="A54" s="8">
        <v>16.849999999999998</v>
      </c>
    </row>
    <row r="55" spans="1:1" ht="12.75" customHeight="1" x14ac:dyDescent="0.2">
      <c r="A55" s="8">
        <v>7.7750000000000012</v>
      </c>
    </row>
    <row r="56" spans="1:1" ht="12.75" customHeight="1" x14ac:dyDescent="0.2">
      <c r="A56" s="8">
        <v>7.7624999999999984</v>
      </c>
    </row>
    <row r="57" spans="1:1" ht="12.75" customHeight="1" x14ac:dyDescent="0.2">
      <c r="A57" s="8">
        <v>12.074999999999999</v>
      </c>
    </row>
    <row r="58" spans="1:1" ht="12.75" customHeight="1" x14ac:dyDescent="0.2">
      <c r="A58" s="8">
        <v>21.574999999999999</v>
      </c>
    </row>
    <row r="59" spans="1:1" ht="12.75" customHeight="1" x14ac:dyDescent="0.2">
      <c r="A59" s="8">
        <v>15.500000000000002</v>
      </c>
    </row>
    <row r="60" spans="1:1" ht="12.75" customHeight="1" x14ac:dyDescent="0.2">
      <c r="A60" s="8">
        <v>12.524999999999999</v>
      </c>
    </row>
    <row r="61" spans="1:1" ht="12.75" customHeight="1" x14ac:dyDescent="0.2">
      <c r="A61" s="8">
        <v>13.5</v>
      </c>
    </row>
    <row r="62" spans="1:1" ht="12.75" customHeight="1" x14ac:dyDescent="0.2">
      <c r="A62" s="8">
        <v>9.9125000000000014</v>
      </c>
    </row>
    <row r="63" spans="1:1" ht="12.75" customHeight="1" x14ac:dyDescent="0.2">
      <c r="A63" s="8">
        <v>23.099999999999998</v>
      </c>
    </row>
    <row r="64" spans="1:1" ht="12.75" customHeight="1" x14ac:dyDescent="0.2">
      <c r="A64" s="8">
        <v>15.437500000000002</v>
      </c>
    </row>
    <row r="65" spans="1:1" ht="12.75" customHeight="1" x14ac:dyDescent="0.2">
      <c r="A65" s="8">
        <v>16.074999999999999</v>
      </c>
    </row>
    <row r="66" spans="1:1" ht="12.75" customHeight="1" x14ac:dyDescent="0.2">
      <c r="A66" s="8">
        <v>14.837499999999999</v>
      </c>
    </row>
    <row r="67" spans="1:1" ht="12.75" customHeight="1" x14ac:dyDescent="0.2">
      <c r="A67" s="8">
        <v>11.9125</v>
      </c>
    </row>
    <row r="68" spans="1:1" ht="12.75" customHeight="1" x14ac:dyDescent="0.2"/>
    <row r="69" spans="1:1" ht="12.75" customHeight="1" x14ac:dyDescent="0.2"/>
    <row r="70" spans="1:1" ht="12.75" customHeight="1" x14ac:dyDescent="0.2"/>
    <row r="71" spans="1:1" ht="12.75" customHeight="1" x14ac:dyDescent="0.2"/>
    <row r="72" spans="1:1" ht="12.75" customHeight="1" x14ac:dyDescent="0.2"/>
    <row r="73" spans="1:1" ht="12.75" customHeight="1" x14ac:dyDescent="0.2"/>
    <row r="74" spans="1:1" ht="12.75" customHeight="1" x14ac:dyDescent="0.2"/>
    <row r="75" spans="1:1" ht="12.75" customHeight="1" x14ac:dyDescent="0.2"/>
    <row r="76" spans="1:1" ht="12.75" customHeight="1" x14ac:dyDescent="0.2"/>
    <row r="77" spans="1:1" ht="12.75" customHeight="1" x14ac:dyDescent="0.2"/>
    <row r="78" spans="1:1" ht="12.75" customHeight="1" x14ac:dyDescent="0.2"/>
    <row r="79" spans="1:1" ht="12.75" customHeight="1" x14ac:dyDescent="0.2"/>
    <row r="80" spans="1:1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topLeftCell="A4" workbookViewId="0"/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3" width="17.85546875" customWidth="1"/>
    <col min="4" max="26" width="8.7109375" customWidth="1"/>
  </cols>
  <sheetData>
    <row r="1" spans="1:3" ht="12.75" customHeight="1" x14ac:dyDescent="0.2">
      <c r="B1" s="11" t="s">
        <v>111</v>
      </c>
      <c r="C1" s="11" t="s">
        <v>112</v>
      </c>
    </row>
    <row r="2" spans="1:3" ht="12.75" customHeight="1" x14ac:dyDescent="0.2">
      <c r="A2" s="29" t="s">
        <v>38</v>
      </c>
      <c r="B2" s="29">
        <v>13.921428571428569</v>
      </c>
      <c r="C2" s="29">
        <v>4.5721229243880046</v>
      </c>
    </row>
    <row r="3" spans="1:3" ht="12.75" customHeight="1" x14ac:dyDescent="0.2">
      <c r="A3" s="30"/>
      <c r="B3" s="30"/>
      <c r="C3" s="30"/>
    </row>
    <row r="4" spans="1:3" ht="12.75" customHeight="1" x14ac:dyDescent="0.2">
      <c r="A4" s="30"/>
      <c r="B4" s="30"/>
      <c r="C4" s="30"/>
    </row>
    <row r="5" spans="1:3" ht="12.75" customHeight="1" x14ac:dyDescent="0.2">
      <c r="A5" s="30"/>
      <c r="B5" s="30"/>
      <c r="C5" s="30"/>
    </row>
    <row r="6" spans="1:3" ht="12.75" customHeight="1" x14ac:dyDescent="0.2">
      <c r="A6" s="30"/>
      <c r="B6" s="30"/>
      <c r="C6" s="30"/>
    </row>
    <row r="7" spans="1:3" ht="12.75" customHeight="1" x14ac:dyDescent="0.2">
      <c r="A7" s="30"/>
      <c r="B7" s="30"/>
      <c r="C7" s="30"/>
    </row>
    <row r="8" spans="1:3" ht="12.75" customHeight="1" x14ac:dyDescent="0.2">
      <c r="A8" s="30"/>
      <c r="B8" s="30"/>
      <c r="C8" s="30"/>
    </row>
    <row r="9" spans="1:3" ht="12.75" customHeight="1" x14ac:dyDescent="0.2">
      <c r="A9" s="29" t="s">
        <v>45</v>
      </c>
      <c r="B9" s="29">
        <v>14.055357142857146</v>
      </c>
      <c r="C9" s="29">
        <v>4.1745499828752521</v>
      </c>
    </row>
    <row r="10" spans="1:3" ht="12.75" customHeight="1" x14ac:dyDescent="0.2">
      <c r="A10" s="30"/>
      <c r="B10" s="30"/>
      <c r="C10" s="30"/>
    </row>
    <row r="11" spans="1:3" ht="12.75" customHeight="1" x14ac:dyDescent="0.2">
      <c r="A11" s="30"/>
      <c r="B11" s="30"/>
      <c r="C11" s="30"/>
    </row>
    <row r="12" spans="1:3" ht="12.75" customHeight="1" x14ac:dyDescent="0.2">
      <c r="A12" s="30"/>
      <c r="B12" s="30"/>
      <c r="C12" s="30"/>
    </row>
    <row r="13" spans="1:3" ht="12.75" customHeight="1" x14ac:dyDescent="0.2">
      <c r="A13" s="30"/>
      <c r="B13" s="30"/>
      <c r="C13" s="30"/>
    </row>
    <row r="14" spans="1:3" ht="12.75" customHeight="1" x14ac:dyDescent="0.2">
      <c r="A14" s="30"/>
      <c r="B14" s="30"/>
      <c r="C14" s="30"/>
    </row>
    <row r="15" spans="1:3" ht="12.75" customHeight="1" x14ac:dyDescent="0.2">
      <c r="A15" s="30"/>
      <c r="B15" s="30"/>
      <c r="C15" s="30"/>
    </row>
    <row r="16" spans="1:3" ht="12.75" customHeight="1" x14ac:dyDescent="0.2">
      <c r="A16" s="29" t="s">
        <v>47</v>
      </c>
      <c r="B16" s="29">
        <v>10.02142857142857</v>
      </c>
      <c r="C16" s="29">
        <v>3.0729643862315807</v>
      </c>
    </row>
    <row r="17" spans="1:3" ht="12.75" customHeight="1" x14ac:dyDescent="0.2">
      <c r="A17" s="30"/>
      <c r="B17" s="30"/>
      <c r="C17" s="30"/>
    </row>
    <row r="18" spans="1:3" ht="12.75" customHeight="1" x14ac:dyDescent="0.2">
      <c r="A18" s="30"/>
      <c r="B18" s="30"/>
      <c r="C18" s="30"/>
    </row>
    <row r="19" spans="1:3" ht="12.75" customHeight="1" x14ac:dyDescent="0.2">
      <c r="A19" s="30"/>
      <c r="B19" s="30"/>
      <c r="C19" s="30"/>
    </row>
    <row r="20" spans="1:3" ht="12.75" customHeight="1" x14ac:dyDescent="0.2">
      <c r="A20" s="30"/>
      <c r="B20" s="30"/>
      <c r="C20" s="30"/>
    </row>
    <row r="21" spans="1:3" ht="12.75" customHeight="1" x14ac:dyDescent="0.2">
      <c r="A21" s="30"/>
      <c r="B21" s="30"/>
      <c r="C21" s="30"/>
    </row>
    <row r="22" spans="1:3" ht="12.75" customHeight="1" x14ac:dyDescent="0.2">
      <c r="A22" s="30"/>
      <c r="B22" s="30"/>
      <c r="C22" s="30"/>
    </row>
    <row r="23" spans="1:3" ht="12.75" customHeight="1" x14ac:dyDescent="0.2">
      <c r="A23" s="29" t="s">
        <v>48</v>
      </c>
      <c r="B23" s="29">
        <v>11.589285714285714</v>
      </c>
      <c r="C23" s="29">
        <v>3.7519955008095702</v>
      </c>
    </row>
    <row r="24" spans="1:3" ht="12.75" customHeight="1" x14ac:dyDescent="0.2">
      <c r="A24" s="30"/>
      <c r="B24" s="30"/>
      <c r="C24" s="30"/>
    </row>
    <row r="25" spans="1:3" ht="12.75" customHeight="1" x14ac:dyDescent="0.2">
      <c r="A25" s="30"/>
      <c r="B25" s="30"/>
      <c r="C25" s="30"/>
    </row>
    <row r="26" spans="1:3" ht="12.75" customHeight="1" x14ac:dyDescent="0.2">
      <c r="A26" s="30"/>
      <c r="B26" s="30"/>
      <c r="C26" s="30"/>
    </row>
    <row r="27" spans="1:3" ht="12.75" customHeight="1" x14ac:dyDescent="0.2">
      <c r="A27" s="30"/>
      <c r="B27" s="30"/>
      <c r="C27" s="30"/>
    </row>
    <row r="28" spans="1:3" ht="12.75" customHeight="1" x14ac:dyDescent="0.2">
      <c r="A28" s="30"/>
      <c r="B28" s="30"/>
      <c r="C28" s="30"/>
    </row>
    <row r="29" spans="1:3" ht="12.75" customHeight="1" x14ac:dyDescent="0.2">
      <c r="A29" s="30"/>
      <c r="B29" s="30"/>
      <c r="C29" s="30"/>
    </row>
    <row r="30" spans="1:3" ht="12.75" customHeight="1" x14ac:dyDescent="0.2">
      <c r="A30" s="29" t="s">
        <v>49</v>
      </c>
      <c r="B30" s="29">
        <v>14.267857142857142</v>
      </c>
      <c r="C30" s="29">
        <v>7.5967813124720029</v>
      </c>
    </row>
    <row r="31" spans="1:3" ht="12.75" customHeight="1" x14ac:dyDescent="0.2">
      <c r="A31" s="30"/>
      <c r="B31" s="30"/>
      <c r="C31" s="30"/>
    </row>
    <row r="32" spans="1:3" ht="12.75" customHeight="1" x14ac:dyDescent="0.2">
      <c r="A32" s="30"/>
      <c r="B32" s="30"/>
      <c r="C32" s="30"/>
    </row>
    <row r="33" spans="1:3" ht="12.75" customHeight="1" x14ac:dyDescent="0.2">
      <c r="A33" s="30"/>
      <c r="B33" s="30"/>
      <c r="C33" s="30"/>
    </row>
    <row r="34" spans="1:3" ht="12.75" customHeight="1" x14ac:dyDescent="0.2">
      <c r="A34" s="30"/>
      <c r="B34" s="30"/>
      <c r="C34" s="30"/>
    </row>
    <row r="35" spans="1:3" ht="12.75" customHeight="1" x14ac:dyDescent="0.2">
      <c r="A35" s="30"/>
      <c r="B35" s="30"/>
      <c r="C35" s="30"/>
    </row>
    <row r="36" spans="1:3" ht="12.75" customHeight="1" x14ac:dyDescent="0.2">
      <c r="A36" s="30"/>
      <c r="B36" s="30"/>
      <c r="C36" s="30"/>
    </row>
    <row r="37" spans="1:3" ht="12.75" customHeight="1" x14ac:dyDescent="0.2">
      <c r="A37" s="29" t="s">
        <v>50</v>
      </c>
      <c r="B37" s="29">
        <v>9.3821428571428562</v>
      </c>
      <c r="C37" s="29">
        <v>4.7796435598822447</v>
      </c>
    </row>
    <row r="38" spans="1:3" ht="12.75" customHeight="1" x14ac:dyDescent="0.2">
      <c r="A38" s="30"/>
      <c r="B38" s="30"/>
      <c r="C38" s="30"/>
    </row>
    <row r="39" spans="1:3" ht="12.75" customHeight="1" x14ac:dyDescent="0.2">
      <c r="A39" s="30"/>
      <c r="B39" s="30"/>
      <c r="C39" s="30"/>
    </row>
    <row r="40" spans="1:3" ht="12.75" customHeight="1" x14ac:dyDescent="0.2">
      <c r="A40" s="30"/>
      <c r="B40" s="30"/>
      <c r="C40" s="30"/>
    </row>
    <row r="41" spans="1:3" ht="12.75" customHeight="1" x14ac:dyDescent="0.2">
      <c r="A41" s="30"/>
      <c r="B41" s="30"/>
      <c r="C41" s="30"/>
    </row>
    <row r="42" spans="1:3" ht="12.75" customHeight="1" x14ac:dyDescent="0.2">
      <c r="A42" s="30"/>
      <c r="B42" s="30"/>
      <c r="C42" s="30"/>
    </row>
    <row r="43" spans="1:3" ht="12.75" customHeight="1" x14ac:dyDescent="0.2">
      <c r="A43" s="30"/>
      <c r="B43" s="30"/>
      <c r="C43" s="30"/>
    </row>
    <row r="44" spans="1:3" ht="12.75" customHeight="1" x14ac:dyDescent="0.2">
      <c r="A44" s="29" t="s">
        <v>51</v>
      </c>
      <c r="B44" s="29">
        <v>12.789285714285713</v>
      </c>
      <c r="C44" s="29">
        <v>4.4073295283457723</v>
      </c>
    </row>
    <row r="45" spans="1:3" ht="12.75" customHeight="1" x14ac:dyDescent="0.2">
      <c r="A45" s="30"/>
      <c r="B45" s="30"/>
      <c r="C45" s="30"/>
    </row>
    <row r="46" spans="1:3" ht="12.75" customHeight="1" x14ac:dyDescent="0.2">
      <c r="A46" s="30"/>
      <c r="B46" s="30"/>
      <c r="C46" s="30"/>
    </row>
    <row r="47" spans="1:3" ht="12.75" customHeight="1" x14ac:dyDescent="0.2">
      <c r="A47" s="30"/>
      <c r="B47" s="30"/>
      <c r="C47" s="30"/>
    </row>
    <row r="48" spans="1:3" ht="12.75" customHeight="1" x14ac:dyDescent="0.2">
      <c r="A48" s="30"/>
      <c r="B48" s="30"/>
      <c r="C48" s="30"/>
    </row>
    <row r="49" spans="1:3" ht="12.75" customHeight="1" x14ac:dyDescent="0.2">
      <c r="A49" s="30"/>
      <c r="B49" s="30"/>
      <c r="C49" s="30"/>
    </row>
    <row r="50" spans="1:3" ht="12.75" customHeight="1" x14ac:dyDescent="0.2">
      <c r="A50" s="30"/>
      <c r="B50" s="30"/>
      <c r="C50" s="30"/>
    </row>
    <row r="51" spans="1:3" ht="12.75" customHeight="1" x14ac:dyDescent="0.2">
      <c r="A51" s="29" t="s">
        <v>52</v>
      </c>
      <c r="B51" s="29">
        <v>11.092857142857143</v>
      </c>
      <c r="C51" s="29">
        <v>4.9894255741040769</v>
      </c>
    </row>
    <row r="52" spans="1:3" ht="12.75" customHeight="1" x14ac:dyDescent="0.2">
      <c r="A52" s="30"/>
      <c r="B52" s="30"/>
      <c r="C52" s="30"/>
    </row>
    <row r="53" spans="1:3" ht="12.75" customHeight="1" x14ac:dyDescent="0.2">
      <c r="A53" s="30"/>
      <c r="B53" s="30"/>
      <c r="C53" s="30"/>
    </row>
    <row r="54" spans="1:3" ht="12.75" customHeight="1" x14ac:dyDescent="0.2">
      <c r="A54" s="30"/>
      <c r="B54" s="30"/>
      <c r="C54" s="30"/>
    </row>
    <row r="55" spans="1:3" ht="12.75" customHeight="1" x14ac:dyDescent="0.2">
      <c r="A55" s="30"/>
      <c r="B55" s="30"/>
      <c r="C55" s="30"/>
    </row>
    <row r="56" spans="1:3" ht="12.75" customHeight="1" x14ac:dyDescent="0.2">
      <c r="A56" s="30"/>
      <c r="B56" s="30"/>
      <c r="C56" s="30"/>
    </row>
    <row r="57" spans="1:3" ht="12.75" customHeight="1" x14ac:dyDescent="0.2">
      <c r="A57" s="30"/>
      <c r="B57" s="30"/>
      <c r="C57" s="30"/>
    </row>
    <row r="58" spans="1:3" ht="12.75" customHeight="1" x14ac:dyDescent="0.2">
      <c r="A58" s="29" t="s">
        <v>53</v>
      </c>
      <c r="B58" s="29">
        <v>10.321428571428571</v>
      </c>
      <c r="C58" s="29">
        <v>3.5913866452547651</v>
      </c>
    </row>
    <row r="59" spans="1:3" ht="12.75" customHeight="1" x14ac:dyDescent="0.2">
      <c r="A59" s="30"/>
      <c r="B59" s="30"/>
      <c r="C59" s="30"/>
    </row>
    <row r="60" spans="1:3" ht="12.75" customHeight="1" x14ac:dyDescent="0.2">
      <c r="A60" s="30"/>
      <c r="B60" s="30"/>
      <c r="C60" s="30"/>
    </row>
    <row r="61" spans="1:3" ht="12.75" customHeight="1" x14ac:dyDescent="0.2">
      <c r="A61" s="30"/>
      <c r="B61" s="30"/>
      <c r="C61" s="30"/>
    </row>
    <row r="62" spans="1:3" ht="12.75" customHeight="1" x14ac:dyDescent="0.2">
      <c r="A62" s="30"/>
      <c r="B62" s="30"/>
      <c r="C62" s="30"/>
    </row>
    <row r="63" spans="1:3" ht="12.75" customHeight="1" x14ac:dyDescent="0.2">
      <c r="A63" s="30"/>
      <c r="B63" s="30"/>
      <c r="C63" s="30"/>
    </row>
    <row r="64" spans="1:3" ht="12.75" customHeight="1" x14ac:dyDescent="0.2">
      <c r="A64" s="30"/>
      <c r="B64" s="30"/>
      <c r="C64" s="30"/>
    </row>
    <row r="65" spans="1:3" ht="12.75" customHeight="1" x14ac:dyDescent="0.2">
      <c r="A65" s="29" t="s">
        <v>54</v>
      </c>
      <c r="B65" s="29">
        <v>12.894642857142856</v>
      </c>
      <c r="C65" s="29">
        <v>4.8420244622324251</v>
      </c>
    </row>
    <row r="66" spans="1:3" ht="12.75" customHeight="1" x14ac:dyDescent="0.2">
      <c r="A66" s="30"/>
      <c r="B66" s="30"/>
      <c r="C66" s="30"/>
    </row>
    <row r="67" spans="1:3" ht="12.75" customHeight="1" x14ac:dyDescent="0.2">
      <c r="A67" s="30"/>
      <c r="B67" s="30"/>
      <c r="C67" s="30"/>
    </row>
    <row r="68" spans="1:3" ht="12.75" customHeight="1" x14ac:dyDescent="0.2">
      <c r="A68" s="30"/>
      <c r="B68" s="30"/>
      <c r="C68" s="30"/>
    </row>
    <row r="69" spans="1:3" ht="12.75" customHeight="1" x14ac:dyDescent="0.2">
      <c r="A69" s="30"/>
      <c r="B69" s="30"/>
      <c r="C69" s="30"/>
    </row>
    <row r="70" spans="1:3" ht="12.75" customHeight="1" x14ac:dyDescent="0.2">
      <c r="A70" s="30"/>
      <c r="B70" s="30"/>
      <c r="C70" s="30"/>
    </row>
    <row r="71" spans="1:3" ht="12.75" customHeight="1" x14ac:dyDescent="0.2">
      <c r="A71" s="30"/>
      <c r="B71" s="30"/>
      <c r="C71" s="30"/>
    </row>
    <row r="72" spans="1:3" ht="12.75" customHeight="1" x14ac:dyDescent="0.2">
      <c r="A72" s="29" t="s">
        <v>55</v>
      </c>
      <c r="B72" s="29">
        <v>14.396428571428572</v>
      </c>
      <c r="C72" s="29">
        <v>4.656512656382195</v>
      </c>
    </row>
    <row r="73" spans="1:3" ht="12.75" customHeight="1" x14ac:dyDescent="0.2">
      <c r="A73" s="30"/>
      <c r="B73" s="30"/>
      <c r="C73" s="30"/>
    </row>
    <row r="74" spans="1:3" ht="12.75" customHeight="1" x14ac:dyDescent="0.2">
      <c r="A74" s="30"/>
      <c r="B74" s="30"/>
      <c r="C74" s="30"/>
    </row>
    <row r="75" spans="1:3" ht="12.75" customHeight="1" x14ac:dyDescent="0.2">
      <c r="A75" s="30"/>
      <c r="B75" s="30"/>
      <c r="C75" s="30"/>
    </row>
    <row r="76" spans="1:3" ht="12.75" customHeight="1" x14ac:dyDescent="0.2">
      <c r="A76" s="30"/>
      <c r="B76" s="30"/>
      <c r="C76" s="30"/>
    </row>
    <row r="77" spans="1:3" ht="12.75" customHeight="1" x14ac:dyDescent="0.2">
      <c r="A77" s="30"/>
      <c r="B77" s="30"/>
      <c r="C77" s="30"/>
    </row>
    <row r="78" spans="1:3" ht="12.75" customHeight="1" x14ac:dyDescent="0.2">
      <c r="A78" s="30"/>
      <c r="B78" s="30"/>
      <c r="C78" s="30"/>
    </row>
    <row r="79" spans="1:3" ht="12.75" customHeight="1" x14ac:dyDescent="0.2">
      <c r="B79" s="11"/>
      <c r="C79" s="11"/>
    </row>
    <row r="80" spans="1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3">
    <mergeCell ref="B16:B22"/>
    <mergeCell ref="C16:C22"/>
    <mergeCell ref="A2:A8"/>
    <mergeCell ref="B2:B8"/>
    <mergeCell ref="C2:C8"/>
    <mergeCell ref="A9:A15"/>
    <mergeCell ref="B9:B15"/>
    <mergeCell ref="C9:C15"/>
    <mergeCell ref="A16:A22"/>
    <mergeCell ref="B37:B43"/>
    <mergeCell ref="C37:C43"/>
    <mergeCell ref="A23:A29"/>
    <mergeCell ref="B23:B29"/>
    <mergeCell ref="C23:C29"/>
    <mergeCell ref="A30:A36"/>
    <mergeCell ref="B30:B36"/>
    <mergeCell ref="C30:C36"/>
    <mergeCell ref="A37:A43"/>
    <mergeCell ref="A72:A78"/>
    <mergeCell ref="B72:B78"/>
    <mergeCell ref="C72:C78"/>
    <mergeCell ref="A44:A50"/>
    <mergeCell ref="B44:B50"/>
    <mergeCell ref="C44:C50"/>
    <mergeCell ref="A51:A57"/>
    <mergeCell ref="B51:B57"/>
    <mergeCell ref="C51:C57"/>
    <mergeCell ref="A58:A64"/>
    <mergeCell ref="B58:B64"/>
    <mergeCell ref="C58:C64"/>
    <mergeCell ref="A65:A71"/>
    <mergeCell ref="B65:B71"/>
    <mergeCell ref="C65:C71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4" sqref="A4:XFD4"/>
    </sheetView>
  </sheetViews>
  <sheetFormatPr defaultColWidth="14.42578125" defaultRowHeight="15" customHeight="1" x14ac:dyDescent="0.2"/>
  <cols>
    <col min="1" max="1" width="11.28515625" customWidth="1"/>
    <col min="2" max="2" width="3.7109375" customWidth="1"/>
    <col min="3" max="3" width="18.5703125" customWidth="1"/>
    <col min="4" max="4" width="75.140625" customWidth="1"/>
    <col min="5" max="7" width="8.7109375" customWidth="1"/>
    <col min="8" max="9" width="75" customWidth="1"/>
    <col min="10" max="10" width="75.42578125" customWidth="1"/>
    <col min="11" max="11" width="75.140625" customWidth="1"/>
    <col min="12" max="12" width="75.5703125" customWidth="1"/>
    <col min="13" max="26" width="8.7109375" customWidth="1"/>
  </cols>
  <sheetData>
    <row r="1" spans="1:12" ht="12.75" customHeight="1" x14ac:dyDescent="0.2">
      <c r="B1" s="29" t="s">
        <v>113</v>
      </c>
      <c r="C1" s="30"/>
      <c r="D1" s="30"/>
      <c r="E1" s="29" t="s">
        <v>114</v>
      </c>
      <c r="F1" s="30"/>
      <c r="G1" s="30"/>
      <c r="H1" s="30"/>
    </row>
    <row r="2" spans="1:12" ht="12.75" customHeight="1" x14ac:dyDescent="0.2">
      <c r="B2" s="1" t="s">
        <v>115</v>
      </c>
      <c r="C2" s="1" t="s">
        <v>116</v>
      </c>
      <c r="D2" s="1" t="s">
        <v>117</v>
      </c>
      <c r="E2" s="1" t="s">
        <v>115</v>
      </c>
      <c r="F2" s="1" t="s">
        <v>116</v>
      </c>
      <c r="G2" s="1" t="s">
        <v>118</v>
      </c>
      <c r="H2" s="1" t="s">
        <v>117</v>
      </c>
      <c r="I2" s="1" t="s">
        <v>0</v>
      </c>
      <c r="J2" s="1" t="s">
        <v>6</v>
      </c>
      <c r="K2" s="1" t="s">
        <v>0</v>
      </c>
      <c r="L2" s="1" t="s">
        <v>6</v>
      </c>
    </row>
    <row r="3" spans="1:12" ht="12.75" customHeight="1" x14ac:dyDescent="0.2">
      <c r="A3" s="11" t="s">
        <v>32</v>
      </c>
      <c r="B3" s="8">
        <v>8</v>
      </c>
      <c r="C3" s="8">
        <v>8</v>
      </c>
      <c r="D3" s="11" t="s">
        <v>119</v>
      </c>
      <c r="E3" s="11">
        <v>5</v>
      </c>
      <c r="F3" s="11">
        <v>10</v>
      </c>
      <c r="G3" s="11">
        <v>10</v>
      </c>
      <c r="H3" s="11" t="s">
        <v>120</v>
      </c>
      <c r="I3" s="11" t="s">
        <v>121</v>
      </c>
      <c r="J3" s="11" t="s">
        <v>122</v>
      </c>
      <c r="K3" s="11" t="s">
        <v>123</v>
      </c>
      <c r="L3" s="11" t="s">
        <v>124</v>
      </c>
    </row>
    <row r="4" spans="1:12" ht="12.75" customHeight="1" x14ac:dyDescent="0.2">
      <c r="A4" s="11" t="s">
        <v>33</v>
      </c>
      <c r="B4" s="8">
        <v>8</v>
      </c>
      <c r="C4" s="8">
        <v>8</v>
      </c>
      <c r="D4" s="11" t="s">
        <v>125</v>
      </c>
      <c r="E4" s="11">
        <v>8</v>
      </c>
      <c r="F4" s="11">
        <v>11</v>
      </c>
      <c r="G4" s="11">
        <v>11</v>
      </c>
      <c r="H4" s="11" t="s">
        <v>126</v>
      </c>
      <c r="I4" s="11" t="s">
        <v>127</v>
      </c>
      <c r="J4" s="11" t="s">
        <v>128</v>
      </c>
      <c r="K4" s="11" t="s">
        <v>129</v>
      </c>
      <c r="L4" s="11" t="s">
        <v>130</v>
      </c>
    </row>
    <row r="5" spans="1:12" ht="12.75" customHeight="1" x14ac:dyDescent="0.2">
      <c r="A5" s="11" t="s">
        <v>34</v>
      </c>
      <c r="B5" s="8">
        <v>6</v>
      </c>
      <c r="C5" s="8">
        <v>8</v>
      </c>
      <c r="D5" s="11" t="s">
        <v>131</v>
      </c>
      <c r="E5" s="11">
        <v>5</v>
      </c>
      <c r="F5" s="11">
        <v>9</v>
      </c>
      <c r="G5" s="11">
        <v>12</v>
      </c>
      <c r="H5" s="11" t="s">
        <v>185</v>
      </c>
      <c r="I5" s="11" t="s">
        <v>132</v>
      </c>
      <c r="J5" s="11" t="s">
        <v>133</v>
      </c>
      <c r="K5" s="11" t="s">
        <v>134</v>
      </c>
      <c r="L5" s="11" t="s">
        <v>135</v>
      </c>
    </row>
    <row r="6" spans="1:12" ht="12.75" customHeight="1" x14ac:dyDescent="0.2">
      <c r="A6" s="11" t="s">
        <v>35</v>
      </c>
      <c r="B6" s="8">
        <v>8</v>
      </c>
      <c r="C6" s="8">
        <v>8</v>
      </c>
      <c r="D6" s="11" t="s">
        <v>136</v>
      </c>
      <c r="E6" s="11">
        <v>6</v>
      </c>
      <c r="F6" s="11">
        <v>11</v>
      </c>
      <c r="G6" s="11">
        <v>12</v>
      </c>
      <c r="H6" s="11" t="s">
        <v>183</v>
      </c>
      <c r="I6" s="11" t="s">
        <v>137</v>
      </c>
      <c r="J6" s="11" t="s">
        <v>138</v>
      </c>
      <c r="K6" s="11" t="s">
        <v>139</v>
      </c>
      <c r="L6" s="11" t="s">
        <v>140</v>
      </c>
    </row>
    <row r="7" spans="1:12" ht="12.75" customHeight="1" x14ac:dyDescent="0.2">
      <c r="A7" s="11" t="s">
        <v>36</v>
      </c>
      <c r="B7" s="8">
        <v>7</v>
      </c>
      <c r="C7" s="8">
        <v>7</v>
      </c>
      <c r="D7" s="11" t="s">
        <v>141</v>
      </c>
      <c r="E7" s="11">
        <v>7</v>
      </c>
      <c r="F7" s="11">
        <v>11</v>
      </c>
      <c r="G7" s="11">
        <v>12</v>
      </c>
      <c r="H7" s="11" t="s">
        <v>142</v>
      </c>
      <c r="I7" s="11" t="s">
        <v>143</v>
      </c>
      <c r="J7" s="11" t="s">
        <v>144</v>
      </c>
      <c r="K7" s="11" t="s">
        <v>145</v>
      </c>
      <c r="L7" s="11" t="s">
        <v>146</v>
      </c>
    </row>
    <row r="8" spans="1:12" ht="12.75" customHeight="1" x14ac:dyDescent="0.2">
      <c r="A8" s="11" t="s">
        <v>37</v>
      </c>
      <c r="B8" s="8">
        <v>7</v>
      </c>
      <c r="C8" s="8">
        <v>7</v>
      </c>
      <c r="D8" s="11" t="s">
        <v>147</v>
      </c>
      <c r="E8" s="11">
        <v>6</v>
      </c>
      <c r="F8" s="11">
        <v>6</v>
      </c>
      <c r="G8" s="11">
        <v>8</v>
      </c>
      <c r="H8" s="11" t="s">
        <v>184</v>
      </c>
      <c r="I8" s="11" t="s">
        <v>148</v>
      </c>
      <c r="J8" s="11" t="s">
        <v>149</v>
      </c>
      <c r="K8" s="11" t="s">
        <v>150</v>
      </c>
      <c r="L8" s="11" t="s">
        <v>151</v>
      </c>
    </row>
    <row r="9" spans="1:12" ht="12.75" customHeight="1" x14ac:dyDescent="0.2">
      <c r="D9" s="11"/>
      <c r="H9" s="11"/>
      <c r="I9" s="11"/>
      <c r="J9" s="11"/>
      <c r="K9" s="11"/>
      <c r="L9" s="11"/>
    </row>
    <row r="10" spans="1:12" ht="12.75" customHeight="1" x14ac:dyDescent="0.2">
      <c r="A10" s="11" t="s">
        <v>32</v>
      </c>
      <c r="C10" s="8">
        <v>4</v>
      </c>
      <c r="D10" s="11" t="s">
        <v>152</v>
      </c>
      <c r="H10" s="11" t="s">
        <v>153</v>
      </c>
    </row>
    <row r="11" spans="1:12" ht="12.75" customHeight="1" x14ac:dyDescent="0.2">
      <c r="D11" s="20" t="s">
        <v>154</v>
      </c>
      <c r="E11" s="11" t="s">
        <v>155</v>
      </c>
      <c r="H11" s="11"/>
    </row>
    <row r="12" spans="1:12" ht="12.75" customHeight="1" x14ac:dyDescent="0.2">
      <c r="A12" s="11" t="s">
        <v>33</v>
      </c>
      <c r="C12" s="8">
        <v>4</v>
      </c>
      <c r="D12" s="11" t="s">
        <v>156</v>
      </c>
      <c r="E12" s="11"/>
      <c r="H12" s="11"/>
    </row>
    <row r="13" spans="1:12" ht="12.75" customHeight="1" x14ac:dyDescent="0.2">
      <c r="A13" s="11" t="s">
        <v>34</v>
      </c>
      <c r="C13" s="8">
        <v>4</v>
      </c>
      <c r="D13" s="11" t="s">
        <v>157</v>
      </c>
      <c r="E13" s="11"/>
    </row>
    <row r="14" spans="1:12" ht="12.75" customHeight="1" x14ac:dyDescent="0.2">
      <c r="A14" s="11" t="s">
        <v>35</v>
      </c>
      <c r="C14" s="8">
        <v>4</v>
      </c>
      <c r="D14" s="11" t="s">
        <v>158</v>
      </c>
      <c r="E14" s="11"/>
      <c r="H14" s="11"/>
    </row>
    <row r="15" spans="1:12" ht="12.75" customHeight="1" x14ac:dyDescent="0.2">
      <c r="A15" s="11" t="s">
        <v>36</v>
      </c>
      <c r="C15" s="8">
        <v>3</v>
      </c>
      <c r="D15" s="11" t="s">
        <v>159</v>
      </c>
      <c r="E15" s="11"/>
    </row>
    <row r="16" spans="1:12" ht="12.75" customHeight="1" x14ac:dyDescent="0.2">
      <c r="A16" s="11" t="s">
        <v>37</v>
      </c>
      <c r="C16" s="8">
        <v>4</v>
      </c>
      <c r="D16" s="11" t="s">
        <v>160</v>
      </c>
      <c r="E16" s="11"/>
    </row>
    <row r="17" spans="1:26" ht="12.75" customHeight="1" x14ac:dyDescent="0.2"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11" t="s">
        <v>33</v>
      </c>
      <c r="B18" s="11"/>
      <c r="C18" s="11">
        <v>3</v>
      </c>
      <c r="D18" s="11" t="s">
        <v>161</v>
      </c>
      <c r="E18" s="11" t="s">
        <v>162</v>
      </c>
    </row>
    <row r="19" spans="1:26" ht="12.75" customHeight="1" x14ac:dyDescent="0.2">
      <c r="D19" s="11"/>
      <c r="E19" s="11" t="s">
        <v>163</v>
      </c>
    </row>
    <row r="20" spans="1:26" ht="12.75" customHeight="1" x14ac:dyDescent="0.2">
      <c r="D20" s="11"/>
      <c r="E20" s="11" t="s">
        <v>164</v>
      </c>
    </row>
    <row r="21" spans="1:26" ht="12.75" customHeight="1" x14ac:dyDescent="0.2">
      <c r="D21" s="11"/>
      <c r="E21" s="11" t="s">
        <v>165</v>
      </c>
    </row>
    <row r="22" spans="1:26" ht="12.75" customHeight="1" x14ac:dyDescent="0.2">
      <c r="E22" s="11" t="s">
        <v>166</v>
      </c>
    </row>
    <row r="23" spans="1:26" ht="12.75" customHeight="1" x14ac:dyDescent="0.2">
      <c r="E23" s="11" t="s">
        <v>167</v>
      </c>
    </row>
    <row r="24" spans="1:26" ht="12.75" customHeight="1" x14ac:dyDescent="0.2">
      <c r="C24" t="s">
        <v>188</v>
      </c>
      <c r="D24" t="s">
        <v>189</v>
      </c>
      <c r="E24" s="11" t="s">
        <v>168</v>
      </c>
    </row>
    <row r="25" spans="1:26" ht="12.75" customHeight="1" x14ac:dyDescent="0.2">
      <c r="C25" t="s">
        <v>190</v>
      </c>
      <c r="D25" s="21" t="s">
        <v>186</v>
      </c>
      <c r="E25" s="11" t="s">
        <v>169</v>
      </c>
    </row>
    <row r="26" spans="1:26" ht="12.75" customHeight="1" x14ac:dyDescent="0.2">
      <c r="D26" s="23" t="s">
        <v>187</v>
      </c>
      <c r="E26" s="11" t="s">
        <v>170</v>
      </c>
    </row>
    <row r="27" spans="1:26" ht="12.75" customHeight="1" x14ac:dyDescent="0.2">
      <c r="D27" s="21" t="s">
        <v>191</v>
      </c>
      <c r="E27" s="11" t="s">
        <v>171</v>
      </c>
    </row>
    <row r="28" spans="1:26" ht="12.75" customHeight="1" x14ac:dyDescent="0.2">
      <c r="E28" s="11" t="s">
        <v>172</v>
      </c>
    </row>
    <row r="29" spans="1:26" ht="12.75" customHeight="1" x14ac:dyDescent="0.2">
      <c r="E29" s="11" t="s">
        <v>173</v>
      </c>
    </row>
    <row r="30" spans="1:26" ht="12.75" customHeight="1" x14ac:dyDescent="0.2">
      <c r="E30" s="11" t="s">
        <v>174</v>
      </c>
    </row>
    <row r="31" spans="1:26" ht="12.75" customHeight="1" x14ac:dyDescent="0.2">
      <c r="E31" s="11" t="s">
        <v>175</v>
      </c>
    </row>
    <row r="32" spans="1:26" ht="12.75" customHeight="1" x14ac:dyDescent="0.2">
      <c r="E32" s="11" t="s">
        <v>176</v>
      </c>
    </row>
    <row r="33" spans="5:5" ht="12.75" customHeight="1" x14ac:dyDescent="0.2">
      <c r="E33" s="11" t="s">
        <v>177</v>
      </c>
    </row>
    <row r="34" spans="5:5" ht="12.75" customHeight="1" x14ac:dyDescent="0.2">
      <c r="E34" s="11" t="s">
        <v>173</v>
      </c>
    </row>
    <row r="35" spans="5:5" ht="12.75" customHeight="1" x14ac:dyDescent="0.2">
      <c r="E35" s="11" t="s">
        <v>173</v>
      </c>
    </row>
    <row r="36" spans="5:5" ht="12.75" customHeight="1" x14ac:dyDescent="0.2">
      <c r="E36" s="11" t="s">
        <v>173</v>
      </c>
    </row>
    <row r="37" spans="5:5" ht="12.75" customHeight="1" x14ac:dyDescent="0.2">
      <c r="E37" s="11" t="s">
        <v>173</v>
      </c>
    </row>
    <row r="38" spans="5:5" ht="12.75" customHeight="1" x14ac:dyDescent="0.2">
      <c r="E38" s="11" t="s">
        <v>178</v>
      </c>
    </row>
    <row r="39" spans="5:5" ht="12.75" customHeight="1" x14ac:dyDescent="0.2">
      <c r="E39" s="11" t="s">
        <v>173</v>
      </c>
    </row>
    <row r="40" spans="5:5" ht="12.75" customHeight="1" x14ac:dyDescent="0.2">
      <c r="E40" s="11" t="s">
        <v>179</v>
      </c>
    </row>
    <row r="41" spans="5:5" ht="12.75" customHeight="1" x14ac:dyDescent="0.2">
      <c r="E41" s="11" t="s">
        <v>173</v>
      </c>
    </row>
    <row r="42" spans="5:5" ht="12.75" customHeight="1" x14ac:dyDescent="0.2">
      <c r="E42" s="11" t="s">
        <v>180</v>
      </c>
    </row>
    <row r="43" spans="5:5" ht="12.75" customHeight="1" x14ac:dyDescent="0.2">
      <c r="E43" s="11" t="s">
        <v>173</v>
      </c>
    </row>
    <row r="44" spans="5:5" ht="12.75" customHeight="1" x14ac:dyDescent="0.2">
      <c r="E44" s="11" t="s">
        <v>173</v>
      </c>
    </row>
    <row r="45" spans="5:5" ht="12.75" customHeight="1" x14ac:dyDescent="0.2">
      <c r="E45" s="11" t="s">
        <v>173</v>
      </c>
    </row>
    <row r="46" spans="5:5" ht="12.75" customHeight="1" x14ac:dyDescent="0.2">
      <c r="E46" s="11" t="s">
        <v>181</v>
      </c>
    </row>
    <row r="47" spans="5:5" ht="12.75" customHeight="1" x14ac:dyDescent="0.2">
      <c r="E47" s="11" t="s">
        <v>173</v>
      </c>
    </row>
    <row r="48" spans="5:5" ht="12.75" customHeight="1" x14ac:dyDescent="0.2">
      <c r="E48" s="11" t="s">
        <v>173</v>
      </c>
    </row>
    <row r="49" spans="5:5" ht="12.75" customHeight="1" x14ac:dyDescent="0.2">
      <c r="E49" s="11" t="s">
        <v>173</v>
      </c>
    </row>
    <row r="50" spans="5:5" ht="12.75" customHeight="1" x14ac:dyDescent="0.2">
      <c r="E50" s="11" t="s">
        <v>173</v>
      </c>
    </row>
    <row r="51" spans="5:5" ht="12.75" customHeight="1" x14ac:dyDescent="0.2">
      <c r="E51" s="11" t="s">
        <v>173</v>
      </c>
    </row>
    <row r="52" spans="5:5" ht="12.75" customHeight="1" x14ac:dyDescent="0.2">
      <c r="E52" s="11" t="s">
        <v>173</v>
      </c>
    </row>
    <row r="53" spans="5:5" ht="12.75" customHeight="1" x14ac:dyDescent="0.2">
      <c r="E53" s="11" t="s">
        <v>173</v>
      </c>
    </row>
    <row r="54" spans="5:5" ht="12.75" customHeight="1" x14ac:dyDescent="0.2">
      <c r="E54" s="11" t="s">
        <v>173</v>
      </c>
    </row>
    <row r="55" spans="5:5" ht="12.75" customHeight="1" x14ac:dyDescent="0.2">
      <c r="E55" s="11" t="s">
        <v>173</v>
      </c>
    </row>
    <row r="56" spans="5:5" ht="12.75" customHeight="1" x14ac:dyDescent="0.2">
      <c r="E56" s="11" t="s">
        <v>173</v>
      </c>
    </row>
    <row r="57" spans="5:5" ht="12.75" customHeight="1" x14ac:dyDescent="0.2">
      <c r="E57" s="11" t="s">
        <v>173</v>
      </c>
    </row>
    <row r="58" spans="5:5" ht="12.75" customHeight="1" x14ac:dyDescent="0.2">
      <c r="E58" s="11" t="s">
        <v>173</v>
      </c>
    </row>
    <row r="59" spans="5:5" ht="12.75" customHeight="1" x14ac:dyDescent="0.2">
      <c r="E59" s="11" t="s">
        <v>173</v>
      </c>
    </row>
    <row r="60" spans="5:5" ht="12.75" customHeight="1" x14ac:dyDescent="0.2">
      <c r="E60" s="11" t="s">
        <v>173</v>
      </c>
    </row>
    <row r="61" spans="5:5" ht="12.75" customHeight="1" x14ac:dyDescent="0.2">
      <c r="E61" s="11" t="s">
        <v>173</v>
      </c>
    </row>
    <row r="62" spans="5:5" ht="12.75" customHeight="1" x14ac:dyDescent="0.2">
      <c r="E62" s="11" t="s">
        <v>173</v>
      </c>
    </row>
    <row r="63" spans="5:5" ht="12.75" customHeight="1" x14ac:dyDescent="0.2">
      <c r="E63" s="11" t="s">
        <v>173</v>
      </c>
    </row>
    <row r="64" spans="5:5" ht="12.75" customHeight="1" x14ac:dyDescent="0.2">
      <c r="E64" s="11" t="s">
        <v>182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D1"/>
    <mergeCell ref="E1:H1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Main</vt:lpstr>
      <vt:lpstr>Ekman Distance</vt:lpstr>
      <vt:lpstr>Gráficos Emoções</vt:lpstr>
      <vt:lpstr>Gráficos Emoções (2)</vt:lpstr>
      <vt:lpstr>Gráficos Pessoas</vt:lpstr>
      <vt:lpstr>Gráficos Pessoas (2)</vt:lpstr>
      <vt:lpstr>Histograma de Distâncias</vt:lpstr>
      <vt:lpstr>Gráfico Global</vt:lpstr>
      <vt:lpstr>Clustering</vt:lpstr>
      <vt:lpstr>Cluster AU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Kubiak</cp:lastModifiedBy>
  <dcterms:modified xsi:type="dcterms:W3CDTF">2020-11-06T13:10:26Z</dcterms:modified>
</cp:coreProperties>
</file>