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ph12\Desktop\Программные_решения_для_бизнеса_Разработка_2023_2025_Архив_от_12\КОД 1.1\"/>
    </mc:Choice>
  </mc:AlternateContent>
  <bookViews>
    <workbookView xWindow="0" yWindow="500" windowWidth="28800" windowHeight="15800"/>
  </bookViews>
  <sheets>
    <sheet name="Приложение КОД КО" sheetId="2" r:id="rId1"/>
    <sheet name="Справочник валидация" sheetId="1" state="hidden" r:id="rId2"/>
  </sheets>
  <definedNames>
    <definedName name="_xlnm._FilterDatabase" localSheetId="0" hidden="1">'Приложение КОД КО'!$A$19:$I$104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3" i="2" l="1"/>
  <c r="L104" i="2" l="1"/>
  <c r="L66" i="2"/>
  <c r="L19" i="2"/>
  <c r="E15" i="2"/>
  <c r="E14" i="2"/>
  <c r="E13" i="2"/>
  <c r="U12" i="2"/>
  <c r="Q12" i="2"/>
  <c r="P12" i="2"/>
  <c r="E12" i="2"/>
  <c r="U11" i="2"/>
  <c r="Q11" i="2"/>
  <c r="P11" i="2"/>
  <c r="E11" i="2"/>
  <c r="U10" i="2"/>
  <c r="Q10" i="2"/>
  <c r="P10" i="2"/>
  <c r="E10" i="2"/>
  <c r="U9" i="2"/>
  <c r="Q9" i="2"/>
  <c r="P9" i="2"/>
  <c r="E9" i="2"/>
  <c r="U8" i="2"/>
  <c r="Q8" i="2"/>
  <c r="P8" i="2"/>
  <c r="E8" i="2"/>
  <c r="U7" i="2"/>
  <c r="Q7" i="2"/>
  <c r="P7" i="2"/>
  <c r="E7" i="2"/>
  <c r="U6" i="2"/>
  <c r="Q6" i="2"/>
  <c r="P6" i="2"/>
  <c r="E6" i="2"/>
  <c r="U5" i="2"/>
  <c r="Q5" i="2"/>
  <c r="P5" i="2"/>
  <c r="U4" i="2"/>
  <c r="Q4" i="2"/>
  <c r="P4" i="2"/>
  <c r="R10" i="2" l="1"/>
  <c r="R12" i="2"/>
  <c r="R9" i="2"/>
  <c r="R4" i="2"/>
  <c r="R5" i="2"/>
  <c r="R6" i="2"/>
  <c r="R7" i="2"/>
  <c r="R11" i="2"/>
  <c r="P13" i="2"/>
  <c r="R8" i="2"/>
  <c r="U14" i="2"/>
  <c r="Q13" i="2"/>
  <c r="R13" i="2" l="1"/>
</calcChain>
</file>

<file path=xl/sharedStrings.xml><?xml version="1.0" encoding="utf-8"?>
<sst xmlns="http://schemas.openxmlformats.org/spreadsheetml/2006/main" count="1914" uniqueCount="1763">
  <si>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</si>
  <si>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</si>
  <si>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</si>
  <si>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</si>
  <si>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</si>
  <si>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</si>
  <si>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</si>
  <si>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</si>
  <si>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</si>
  <si>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</si>
  <si>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</si>
  <si>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</si>
  <si>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</si>
  <si>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</si>
  <si>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</si>
  <si>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</si>
  <si>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</si>
  <si>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</si>
  <si>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</si>
  <si>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</si>
  <si>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</si>
  <si>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</si>
  <si>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</si>
  <si>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</si>
  <si>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</si>
  <si>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</si>
  <si>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</si>
  <si>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</si>
  <si>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</si>
  <si>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</si>
  <si>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</si>
  <si>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</si>
  <si>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</si>
  <si>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</si>
  <si>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</si>
  <si>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</si>
  <si>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</si>
  <si>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</si>
  <si>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</si>
  <si>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</si>
  <si>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</si>
  <si>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</si>
  <si>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</si>
  <si>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</si>
  <si>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</si>
  <si>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</si>
  <si>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</si>
  <si>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</si>
  <si>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</si>
  <si>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</si>
  <si>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</si>
  <si>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</si>
  <si>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</si>
  <si>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</si>
  <si>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</si>
  <si>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</si>
  <si>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</si>
  <si>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</si>
  <si>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</si>
  <si>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</si>
  <si>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</si>
  <si>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</si>
  <si>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</si>
  <si>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</si>
  <si>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</si>
  <si>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</si>
  <si>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</si>
  <si>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</si>
  <si>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</si>
  <si>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</si>
  <si>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</si>
  <si>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</si>
  <si>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</si>
  <si>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</si>
  <si>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</si>
  <si>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</si>
  <si>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</si>
  <si>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</si>
  <si>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</si>
  <si>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</si>
  <si>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</si>
  <si>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</si>
  <si>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</si>
  <si>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</si>
  <si>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</si>
  <si>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</si>
  <si>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</si>
  <si>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</si>
  <si>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</si>
  <si>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</si>
  <si>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</si>
  <si>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</si>
  <si>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</si>
  <si>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</si>
  <si>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</si>
  <si>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</si>
  <si>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</si>
  <si>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</si>
  <si>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</si>
  <si>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</si>
  <si>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</si>
  <si>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</si>
  <si>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</si>
  <si>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</si>
  <si>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</si>
  <si>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</si>
  <si>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</si>
  <si>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</si>
  <si>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</si>
  <si>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</si>
  <si>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</si>
  <si>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</si>
  <si>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</si>
  <si>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</si>
  <si>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</si>
  <si>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</si>
  <si>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</si>
  <si>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</si>
  <si>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</si>
  <si>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</si>
  <si>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</si>
  <si>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</si>
  <si>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</si>
  <si>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</si>
  <si>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</si>
  <si>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</si>
  <si>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</si>
  <si>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</si>
  <si>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</si>
  <si>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</si>
  <si>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</si>
  <si>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</si>
  <si>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</si>
  <si>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</si>
  <si>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</si>
  <si>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</si>
  <si>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</si>
  <si>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</si>
  <si>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</si>
  <si>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</si>
  <si>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</si>
  <si>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</si>
  <si>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</si>
  <si>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</si>
  <si>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</si>
  <si>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</si>
  <si>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</si>
  <si>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</si>
  <si>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</si>
  <si>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</si>
  <si>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</si>
  <si>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</si>
  <si>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</si>
  <si>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</si>
  <si>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</si>
  <si>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</si>
  <si>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</si>
  <si>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</si>
  <si>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</si>
  <si>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</si>
  <si>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</si>
  <si>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</si>
  <si>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</si>
  <si>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</si>
  <si>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</si>
  <si>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</si>
  <si>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</si>
  <si>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</si>
  <si>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</si>
  <si>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</si>
  <si>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</si>
  <si>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</si>
  <si>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</si>
  <si>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</si>
  <si>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</si>
  <si>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</si>
  <si>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</si>
  <si>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</si>
  <si>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</si>
  <si>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</si>
  <si>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</si>
  <si>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</si>
  <si>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</si>
  <si>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</si>
  <si>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</si>
  <si>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</si>
  <si>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</si>
  <si>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</si>
  <si>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</si>
  <si>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</si>
  <si>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</si>
  <si>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</si>
  <si>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</si>
  <si>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</si>
  <si>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</si>
  <si>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</si>
  <si>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</si>
  <si>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</si>
  <si>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</si>
  <si>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</si>
  <si>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</si>
  <si>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</si>
  <si>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</si>
  <si>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</si>
  <si>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</si>
  <si>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</si>
  <si>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</si>
  <si>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</si>
  <si>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</si>
  <si>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</si>
  <si>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</si>
  <si>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</si>
  <si>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</si>
  <si>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</si>
  <si>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</si>
  <si>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</si>
  <si>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</si>
  <si>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</si>
  <si>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</si>
  <si>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</si>
  <si>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</si>
  <si>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</si>
  <si>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</si>
  <si>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</si>
  <si>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</si>
  <si>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</si>
  <si>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</si>
  <si>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</si>
  <si>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</si>
  <si>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</si>
  <si>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</si>
  <si>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</si>
  <si>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</si>
  <si>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</si>
  <si>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</si>
  <si>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</si>
  <si>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</si>
  <si>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</si>
  <si>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</si>
  <si>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</si>
  <si>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</si>
  <si>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</si>
  <si>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</si>
  <si>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</si>
  <si>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</si>
  <si>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</si>
  <si>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</si>
  <si>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</si>
  <si>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</si>
  <si>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</si>
  <si>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</si>
  <si>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</si>
  <si>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</si>
  <si>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</si>
  <si>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</si>
  <si>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</si>
  <si>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</si>
  <si>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</si>
  <si>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</si>
  <si>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</si>
  <si>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</si>
  <si>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</si>
  <si>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</si>
  <si>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</si>
  <si>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</si>
  <si>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</si>
  <si>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</si>
  <si>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</si>
  <si>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</si>
  <si>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</si>
  <si>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</si>
  <si>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</si>
  <si>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</si>
  <si>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</si>
  <si>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</si>
  <si>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</si>
  <si>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</si>
  <si>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</si>
  <si>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</si>
  <si>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</si>
  <si>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</si>
  <si>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</si>
  <si>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</si>
  <si>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</si>
  <si>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</si>
  <si>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</si>
  <si>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</si>
  <si>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</si>
  <si>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</si>
  <si>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</si>
  <si>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</si>
  <si>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</si>
  <si>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</si>
  <si>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</si>
  <si>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</si>
  <si>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</si>
  <si>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</si>
  <si>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</si>
  <si>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</si>
  <si>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</si>
  <si>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</si>
  <si>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</si>
  <si>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</si>
  <si>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</si>
  <si>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</si>
  <si>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</si>
  <si>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</si>
  <si>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</si>
  <si>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</si>
  <si>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</si>
  <si>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</si>
  <si>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</si>
  <si>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</si>
  <si>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</si>
  <si>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</si>
  <si>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</si>
  <si>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</si>
  <si>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</si>
  <si>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</si>
  <si>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</si>
  <si>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</si>
  <si>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</si>
  <si>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</si>
  <si>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</si>
  <si>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</si>
  <si>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</si>
  <si>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</si>
  <si>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</si>
  <si>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</si>
  <si>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</si>
  <si>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</si>
  <si>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</si>
  <si>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</si>
  <si>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</si>
  <si>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</si>
  <si>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</si>
  <si>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</si>
  <si>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</si>
  <si>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</si>
  <si>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</si>
  <si>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</si>
  <si>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</si>
  <si>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</si>
  <si>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</si>
  <si>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</si>
  <si>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</si>
  <si>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</si>
  <si>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</si>
  <si>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</si>
  <si>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</si>
  <si>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</si>
  <si>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</si>
  <si>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</si>
  <si>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</si>
  <si>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</si>
  <si>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</si>
  <si>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</si>
  <si>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</si>
  <si>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</si>
  <si>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</si>
  <si>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</si>
  <si>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</si>
  <si>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</si>
  <si>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</si>
  <si>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</si>
  <si>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</si>
  <si>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</si>
  <si>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</si>
  <si>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</si>
  <si>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</si>
  <si>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</si>
  <si>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</si>
  <si>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</si>
  <si>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</si>
  <si>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</si>
  <si>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</si>
  <si>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</si>
  <si>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</si>
  <si>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</si>
  <si>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</si>
  <si>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</si>
  <si>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</si>
  <si>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</si>
  <si>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</si>
  <si>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</si>
  <si>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</si>
  <si>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</si>
  <si>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</si>
  <si>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</si>
  <si>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</si>
  <si>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</si>
  <si>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</si>
  <si>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</si>
  <si>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</si>
  <si>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</si>
  <si>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</si>
  <si>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</si>
  <si>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</si>
  <si>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</si>
  <si>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</si>
  <si>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</si>
  <si>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</si>
  <si>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</si>
  <si>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</si>
  <si>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</si>
  <si>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</si>
  <si>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</si>
  <si>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</si>
  <si>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</si>
  <si>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</si>
  <si>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</si>
  <si>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</si>
  <si>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</si>
  <si>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</si>
  <si>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</si>
  <si>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</si>
  <si>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</si>
  <si>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</si>
  <si>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</si>
  <si>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</si>
  <si>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</si>
  <si>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</si>
  <si>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</si>
  <si>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</si>
  <si>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</si>
  <si>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</si>
  <si>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</si>
  <si>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</si>
  <si>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</si>
  <si>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</si>
  <si>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</si>
  <si>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</si>
  <si>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</si>
  <si>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</si>
  <si>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</si>
  <si>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</si>
  <si>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</si>
  <si>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</si>
  <si>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</si>
  <si>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</si>
  <si>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</si>
  <si>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</si>
  <si>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</si>
  <si>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</si>
  <si>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</si>
  <si>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</si>
  <si>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</si>
  <si>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</si>
  <si>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</si>
  <si>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</si>
  <si>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</si>
  <si>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</si>
  <si>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</si>
  <si>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</si>
  <si>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</si>
  <si>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</si>
  <si>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</si>
  <si>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</si>
  <si>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</si>
  <si>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</si>
  <si>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</si>
  <si>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</si>
  <si>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</si>
  <si>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</si>
  <si>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</si>
  <si>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</si>
  <si>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</si>
  <si>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</si>
  <si>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</si>
  <si>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</si>
  <si>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</si>
  <si>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</si>
  <si>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</si>
  <si>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</si>
  <si>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</si>
  <si>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</si>
  <si>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</si>
  <si>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</si>
  <si>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</si>
  <si>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</si>
  <si>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</si>
  <si>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</si>
  <si>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</si>
  <si>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</si>
  <si>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</si>
  <si>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</si>
  <si>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</si>
  <si>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</si>
  <si>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</si>
  <si>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</si>
  <si>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</si>
  <si>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</si>
  <si>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</si>
  <si>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</si>
  <si>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</si>
  <si>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</si>
  <si>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</si>
  <si>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</si>
  <si>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</si>
  <si>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</si>
  <si>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</si>
  <si>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</si>
  <si>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</si>
  <si>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</si>
  <si>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</si>
  <si>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</si>
  <si>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</si>
  <si>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</si>
  <si>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</si>
  <si>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</si>
  <si>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</si>
  <si>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</si>
  <si>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</si>
  <si>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</si>
  <si>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</si>
  <si>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</si>
  <si>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</si>
  <si>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</si>
  <si>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</si>
  <si>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</si>
  <si>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</si>
  <si>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</si>
  <si>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</si>
  <si>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</si>
  <si>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</si>
  <si>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</si>
  <si>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</si>
  <si>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</si>
  <si>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</si>
  <si>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</si>
  <si>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</si>
  <si>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</si>
  <si>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</si>
  <si>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</si>
  <si>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</si>
  <si>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</si>
  <si>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</si>
  <si>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</si>
  <si>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</si>
  <si>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</si>
  <si>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</si>
  <si>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</si>
  <si>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</si>
  <si>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</si>
  <si>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</si>
  <si>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</si>
  <si>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</si>
  <si>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</si>
  <si>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</si>
  <si>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</si>
  <si>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</si>
  <si>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</si>
  <si>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</si>
  <si>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</si>
  <si>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</si>
  <si>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</si>
  <si>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</si>
  <si>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</si>
  <si>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</si>
  <si>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</si>
  <si>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</si>
  <si>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</si>
  <si>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</si>
  <si>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</si>
  <si>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</si>
  <si>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</si>
  <si>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</si>
  <si>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</si>
  <si>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</si>
  <si>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</si>
  <si>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</si>
  <si>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</si>
  <si>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</si>
  <si>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</si>
  <si>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</si>
  <si>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</si>
  <si>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</si>
  <si>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</si>
  <si>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</si>
  <si>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</si>
  <si>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</si>
  <si>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</si>
  <si>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</si>
  <si>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</si>
  <si>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</si>
  <si>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</si>
  <si>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</si>
  <si>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</si>
  <si>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</si>
  <si>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</si>
  <si>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</si>
  <si>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</si>
  <si>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</si>
  <si>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</si>
  <si>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</si>
  <si>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</si>
  <si>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</si>
  <si>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</si>
  <si>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</si>
  <si>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</si>
  <si>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</si>
  <si>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</si>
  <si>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</si>
  <si>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</si>
  <si>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</si>
  <si>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</si>
  <si>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</si>
  <si>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</si>
  <si>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</si>
  <si>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</si>
  <si>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</si>
  <si>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</si>
  <si>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</si>
  <si>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</si>
  <si>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</si>
  <si>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</si>
  <si>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</si>
  <si>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</si>
  <si>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</si>
  <si>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</si>
  <si>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</si>
  <si>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</si>
  <si>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</si>
  <si>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</si>
  <si>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</si>
  <si>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</si>
  <si>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</si>
  <si>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</si>
  <si>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</si>
  <si>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</si>
  <si>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</si>
  <si>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</si>
  <si>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</si>
  <si>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</si>
  <si>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</si>
  <si>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</si>
  <si>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</si>
  <si>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</si>
  <si>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</si>
  <si>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</si>
  <si>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</si>
  <si>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</si>
  <si>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</si>
  <si>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</si>
  <si>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</si>
  <si>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</si>
  <si>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</si>
  <si>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</si>
  <si>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</si>
  <si>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</si>
  <si>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</si>
  <si>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</si>
  <si>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</si>
  <si>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</si>
  <si>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</si>
  <si>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</si>
  <si>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</si>
  <si>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</si>
  <si>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</si>
  <si>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</si>
  <si>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</si>
  <si>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</si>
  <si>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</si>
  <si>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</si>
  <si>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</si>
  <si>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</si>
  <si>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</si>
  <si>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</si>
  <si>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</si>
  <si>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</si>
  <si>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</si>
  <si>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</si>
  <si>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</si>
  <si>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</si>
  <si>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</si>
  <si>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</si>
  <si>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</si>
  <si>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</si>
  <si>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</si>
  <si>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</si>
  <si>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</si>
  <si>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</si>
  <si>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</si>
  <si>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</si>
  <si>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</si>
  <si>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</si>
  <si>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</si>
  <si>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</si>
  <si>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</si>
  <si>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</si>
  <si>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</si>
  <si>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</si>
  <si>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</si>
  <si>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</si>
  <si>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</si>
  <si>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</si>
  <si>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</si>
  <si>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</si>
  <si>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</si>
  <si>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</si>
  <si>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</si>
  <si>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</si>
  <si>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</si>
  <si>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</si>
  <si>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</si>
  <si>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</si>
  <si>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</si>
  <si>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</si>
  <si>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</si>
  <si>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</si>
  <si>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</si>
  <si>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</si>
  <si>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</si>
  <si>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</si>
  <si>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</si>
  <si>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</si>
  <si>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</si>
  <si>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</si>
  <si>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</si>
  <si>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</si>
  <si>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</si>
  <si>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</si>
  <si>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</si>
  <si>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</si>
  <si>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</si>
  <si>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</si>
  <si>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</si>
  <si>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</si>
  <si>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</si>
  <si>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</si>
  <si>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</si>
  <si>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</si>
  <si>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</si>
  <si>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</si>
  <si>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</si>
  <si>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</si>
  <si>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</si>
  <si>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</si>
  <si>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</si>
  <si>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</si>
  <si>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</si>
  <si>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</si>
  <si>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</si>
  <si>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</si>
  <si>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</si>
  <si>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</si>
  <si>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</si>
  <si>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</si>
  <si>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</si>
  <si>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</si>
  <si>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</si>
  <si>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</si>
  <si>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</si>
  <si>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</si>
  <si>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</si>
  <si>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</si>
  <si>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</si>
  <si>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</si>
  <si>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</si>
  <si>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</si>
  <si>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</si>
  <si>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</si>
  <si>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</si>
  <si>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</si>
  <si>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</si>
  <si>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</si>
  <si>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</si>
  <si>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</si>
  <si>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</si>
  <si>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</si>
  <si>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</si>
  <si>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</si>
  <si>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</si>
  <si>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</si>
  <si>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</si>
  <si>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</si>
  <si>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</si>
  <si>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</si>
  <si>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</si>
  <si>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</si>
  <si>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</si>
  <si>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</si>
  <si>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</si>
  <si>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</si>
  <si>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</si>
  <si>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</si>
  <si>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</si>
  <si>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</si>
  <si>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</si>
  <si>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</si>
  <si>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</si>
  <si>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</si>
  <si>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</si>
  <si>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</si>
  <si>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</si>
  <si>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</si>
  <si>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</si>
  <si>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</si>
  <si>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</si>
  <si>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</si>
  <si>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</si>
  <si>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</si>
  <si>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</si>
  <si>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</si>
  <si>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</si>
  <si>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</si>
  <si>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</si>
  <si>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</si>
  <si>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</si>
  <si>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</si>
  <si>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</si>
  <si>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</si>
  <si>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</si>
  <si>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</si>
  <si>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</si>
  <si>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</si>
  <si>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</si>
  <si>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</si>
  <si>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</si>
  <si>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</si>
  <si>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</si>
  <si>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</si>
  <si>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</si>
  <si>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</si>
  <si>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</si>
  <si>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</si>
  <si>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</si>
  <si>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</si>
  <si>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</si>
  <si>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</si>
  <si>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</si>
  <si>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</si>
  <si>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</si>
  <si>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</si>
  <si>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</si>
  <si>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</si>
  <si>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</si>
  <si>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</si>
  <si>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</si>
  <si>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</si>
  <si>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</si>
  <si>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</si>
  <si>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</si>
  <si>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</si>
  <si>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</si>
  <si>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</si>
  <si>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</si>
  <si>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</si>
  <si>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</si>
  <si>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</si>
  <si>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</si>
  <si>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</si>
  <si>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</si>
  <si>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</si>
  <si>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</si>
  <si>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</si>
  <si>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</si>
  <si>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</si>
  <si>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</si>
  <si>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</si>
  <si>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</si>
  <si>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</si>
  <si>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</si>
  <si>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</si>
  <si>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</si>
  <si>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</si>
  <si>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</si>
  <si>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</si>
  <si>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</si>
  <si>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</si>
  <si>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</si>
  <si>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</si>
  <si>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</si>
  <si>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</si>
  <si>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</si>
  <si>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</si>
  <si>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</si>
  <si>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</si>
  <si>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</si>
  <si>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</si>
  <si>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</si>
  <si>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</si>
  <si>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</si>
  <si>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</si>
  <si>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</si>
  <si>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</si>
  <si>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</si>
  <si>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</si>
  <si>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</si>
  <si>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</si>
  <si>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</si>
  <si>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</si>
  <si>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</si>
  <si>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</si>
  <si>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</si>
  <si>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</si>
  <si>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</si>
  <si>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</si>
  <si>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</si>
  <si>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</si>
  <si>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</si>
  <si>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</si>
  <si>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</si>
  <si>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</si>
  <si>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</si>
  <si>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</si>
  <si>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</si>
  <si>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</si>
  <si>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</si>
  <si>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</si>
  <si>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</si>
  <si>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</si>
  <si>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</si>
  <si>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</si>
  <si>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</si>
  <si>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</si>
  <si>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</si>
  <si>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</si>
  <si>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</si>
  <si>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</si>
  <si>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</si>
  <si>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</si>
  <si>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</si>
  <si>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</si>
  <si>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</si>
  <si>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</si>
  <si>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</si>
  <si>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</si>
  <si>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</si>
  <si>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</si>
  <si>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</si>
  <si>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</si>
  <si>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</si>
  <si>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</si>
  <si>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</si>
  <si>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</si>
  <si>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</si>
  <si>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</si>
  <si>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</si>
  <si>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</si>
  <si>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</si>
  <si>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</si>
  <si>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</si>
  <si>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</si>
  <si>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</si>
  <si>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</si>
  <si>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</si>
  <si>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</si>
  <si>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</si>
  <si>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</si>
  <si>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</si>
  <si>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</si>
  <si>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</si>
  <si>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</si>
  <si>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</si>
  <si>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</si>
  <si>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</si>
  <si>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</si>
  <si>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</si>
  <si>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</si>
  <si>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</si>
  <si>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</si>
  <si>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</si>
  <si>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</si>
  <si>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</si>
  <si>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</si>
  <si>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</si>
  <si>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</si>
  <si>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</si>
  <si>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</si>
  <si>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</si>
  <si>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</si>
  <si>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</si>
  <si>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</si>
  <si>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</si>
  <si>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</si>
  <si>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</si>
  <si>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</si>
  <si>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</si>
  <si>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</si>
  <si>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</si>
  <si>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</si>
  <si>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</si>
  <si>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</si>
  <si>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</si>
  <si>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</si>
  <si>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</si>
  <si>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</si>
  <si>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</si>
  <si>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</si>
  <si>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</si>
  <si>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</si>
  <si>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</si>
  <si>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</si>
  <si>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</si>
  <si>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</si>
  <si>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</si>
  <si>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</si>
  <si>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</si>
  <si>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</si>
  <si>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</si>
  <si>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</si>
  <si>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</si>
  <si>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</si>
  <si>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</si>
  <si>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</si>
  <si>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</si>
  <si>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</si>
  <si>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</si>
  <si>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</si>
  <si>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</si>
  <si>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</si>
  <si>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</si>
  <si>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</si>
  <si>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</si>
  <si>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</si>
  <si>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</si>
  <si>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</si>
  <si>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</si>
  <si>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</si>
  <si>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</si>
  <si>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</si>
  <si>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</si>
  <si>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</si>
  <si>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</si>
  <si>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</si>
  <si>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</si>
  <si>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</si>
  <si>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</si>
  <si>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</si>
  <si>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</si>
  <si>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</si>
  <si>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</si>
  <si>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</si>
  <si>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</si>
  <si>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</si>
  <si>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</si>
  <si>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</si>
  <si>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</si>
  <si>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</si>
  <si>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</si>
  <si>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</si>
  <si>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</si>
  <si>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</si>
  <si>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</si>
  <si>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</si>
  <si>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</si>
  <si>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</si>
  <si>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</si>
  <si>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</si>
  <si>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</si>
  <si>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</si>
  <si>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</si>
  <si>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</si>
  <si>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</si>
  <si>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</si>
  <si>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</si>
  <si>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</si>
  <si>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</si>
  <si>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</si>
  <si>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</si>
  <si>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</si>
  <si>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</si>
  <si>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</si>
  <si>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</si>
  <si>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</si>
  <si>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</si>
  <si>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</si>
  <si>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</si>
  <si>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</si>
  <si>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</si>
  <si>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</si>
  <si>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</si>
  <si>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</si>
  <si>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</si>
  <si>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</si>
  <si>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</si>
  <si>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</si>
  <si>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</si>
  <si>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</si>
  <si>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</si>
  <si>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</si>
  <si>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</si>
  <si>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</si>
  <si>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</si>
  <si>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</si>
  <si>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</si>
  <si>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</si>
  <si>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</si>
  <si>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</si>
  <si>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</si>
  <si>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</si>
  <si>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</si>
  <si>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</si>
  <si>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</si>
  <si>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</si>
  <si>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</si>
  <si>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</si>
  <si>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</si>
  <si>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</si>
  <si>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</si>
  <si>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</si>
  <si>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</si>
  <si>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</si>
  <si>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</si>
  <si>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</si>
  <si>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</si>
  <si>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</si>
  <si>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</si>
  <si>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</si>
  <si>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</si>
  <si>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</si>
  <si>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</si>
  <si>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</si>
  <si>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</si>
  <si>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</si>
  <si>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</si>
  <si>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</si>
  <si>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</si>
  <si>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</si>
  <si>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</si>
  <si>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</si>
  <si>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</si>
  <si>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</si>
  <si>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</si>
  <si>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</si>
  <si>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</si>
  <si>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</si>
  <si>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</si>
  <si>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</si>
  <si>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</si>
  <si>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</si>
  <si>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</si>
  <si>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</si>
  <si>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</si>
  <si>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</si>
  <si>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</si>
  <si>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</si>
  <si>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</si>
  <si>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</si>
  <si>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</si>
  <si>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</si>
  <si>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</si>
  <si>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</si>
  <si>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</si>
  <si>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</si>
  <si>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</si>
  <si>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</si>
  <si>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</si>
  <si>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</si>
  <si>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</si>
  <si>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</si>
  <si>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</si>
  <si>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</si>
  <si>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</si>
  <si>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</si>
  <si>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</si>
  <si>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</si>
  <si>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</si>
  <si>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</si>
  <si>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</si>
  <si>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</si>
  <si>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</si>
  <si>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</si>
  <si>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</si>
  <si>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</si>
  <si>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</si>
  <si>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</si>
  <si>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</si>
  <si>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</si>
  <si>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</si>
  <si>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</si>
  <si>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</si>
  <si>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</si>
  <si>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</si>
  <si>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</si>
  <si>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</si>
  <si>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</si>
  <si>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</si>
  <si>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</si>
  <si>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</si>
  <si>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</si>
  <si>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</si>
  <si>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</si>
  <si>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</si>
  <si>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</si>
  <si>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</si>
  <si>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</si>
  <si>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</si>
  <si>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</si>
  <si>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</si>
  <si>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</si>
  <si>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</si>
  <si>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</si>
  <si>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</si>
  <si>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</si>
  <si>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</si>
  <si>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</si>
  <si>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</si>
  <si>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</si>
  <si>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</si>
  <si>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</si>
  <si>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</si>
  <si>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</si>
  <si>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</si>
  <si>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</si>
  <si>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</si>
  <si>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</si>
  <si>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</si>
  <si>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</si>
  <si>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</si>
  <si>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</si>
  <si>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</si>
  <si>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</si>
  <si>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</si>
  <si>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</si>
  <si>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</si>
  <si>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</si>
  <si>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</si>
  <si>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</si>
  <si>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</si>
  <si>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</si>
  <si>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</si>
  <si>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</si>
  <si>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</si>
  <si>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</si>
  <si>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</si>
  <si>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</si>
  <si>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</si>
  <si>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</si>
  <si>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</si>
  <si>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</si>
  <si>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</si>
  <si>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</si>
  <si>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</si>
  <si>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</si>
  <si>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</si>
  <si>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</si>
  <si>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</si>
  <si>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</si>
  <si>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</si>
  <si>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</si>
  <si>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</si>
  <si>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</si>
  <si>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</si>
  <si>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</si>
  <si>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</si>
  <si>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</si>
  <si>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</si>
  <si>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</si>
  <si>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</si>
  <si>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</si>
  <si>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</si>
  <si>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</si>
  <si>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</si>
  <si>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</si>
  <si>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</si>
  <si>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</si>
  <si>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</si>
  <si>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</si>
  <si>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</si>
  <si>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</si>
  <si>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</si>
  <si>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</si>
  <si>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</si>
  <si>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</si>
  <si>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</si>
  <si>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</si>
  <si>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</si>
  <si>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</si>
  <si>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</si>
  <si>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</si>
  <si>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</si>
  <si>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</si>
  <si>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</si>
  <si>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</si>
  <si>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</si>
  <si>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</si>
  <si>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</si>
  <si>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</si>
  <si>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</si>
  <si>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</si>
  <si>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</si>
  <si>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</si>
  <si>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</si>
  <si>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</si>
  <si>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</si>
  <si>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</si>
  <si>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</si>
  <si>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</si>
  <si>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</si>
  <si>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</si>
  <si>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</si>
  <si>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</si>
  <si>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</si>
  <si>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</si>
  <si>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</si>
  <si>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</si>
  <si>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</si>
  <si>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</si>
  <si>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</si>
  <si>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</si>
  <si>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</si>
  <si>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</si>
  <si>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</si>
  <si>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</si>
  <si>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</si>
  <si>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</si>
  <si>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</si>
  <si>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</si>
  <si>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</si>
  <si>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</si>
  <si>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</si>
  <si>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</si>
  <si>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</si>
  <si>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</si>
  <si>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</si>
  <si>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</si>
  <si>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</si>
  <si>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</si>
  <si>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</si>
  <si>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</si>
  <si>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</si>
  <si>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</si>
  <si>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</si>
  <si>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</si>
  <si>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</si>
  <si>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</si>
  <si>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</si>
  <si>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</si>
  <si>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</si>
  <si>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</si>
  <si>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</si>
  <si>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</si>
  <si>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</si>
  <si>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</si>
  <si>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</si>
  <si>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</si>
  <si>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</si>
  <si>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</si>
  <si>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</si>
  <si>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</si>
  <si>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</si>
  <si>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</si>
  <si>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</si>
  <si>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</si>
  <si>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</si>
  <si>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</si>
  <si>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</si>
  <si>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</si>
  <si>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</si>
  <si>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</si>
  <si>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</si>
  <si>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</si>
  <si>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</si>
  <si>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</si>
  <si>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</si>
  <si>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</si>
  <si>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</si>
  <si>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</si>
  <si>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</si>
  <si>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</si>
  <si>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</si>
  <si>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</si>
  <si>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</si>
  <si>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</si>
  <si>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</si>
  <si>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</si>
  <si>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</si>
  <si>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</si>
  <si>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</si>
  <si>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</si>
  <si>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</si>
  <si>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</si>
  <si>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</si>
  <si>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</si>
  <si>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</si>
  <si>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</si>
  <si>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</si>
  <si>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</si>
  <si>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</si>
  <si>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</si>
  <si>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</si>
  <si>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</si>
  <si>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</si>
  <si>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</si>
  <si>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</si>
  <si>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</si>
  <si>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</si>
  <si>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</si>
  <si>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</si>
  <si>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</si>
  <si>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</si>
  <si>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</si>
  <si>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</si>
  <si>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</si>
  <si>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</si>
  <si>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</si>
  <si>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</si>
  <si>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</si>
  <si>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</si>
  <si>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</si>
  <si>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</si>
  <si>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</si>
  <si>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</si>
  <si>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</si>
  <si>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</si>
  <si>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</si>
  <si>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</si>
  <si>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</si>
  <si>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</si>
  <si>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</si>
  <si>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</si>
  <si>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</si>
  <si>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</si>
  <si>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</si>
  <si>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</si>
  <si>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</si>
  <si>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</si>
  <si>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</si>
  <si>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</si>
  <si>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</si>
  <si>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</si>
  <si>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</si>
  <si>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</si>
  <si>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</si>
  <si>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</si>
  <si>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</si>
  <si>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</si>
  <si>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</si>
  <si>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</si>
  <si>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</si>
  <si>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</si>
  <si>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</si>
  <si>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</si>
  <si>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</si>
  <si>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</si>
  <si>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</si>
  <si>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</si>
  <si>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</si>
  <si>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</si>
  <si>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</si>
  <si>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</si>
  <si>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</si>
  <si>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</si>
  <si>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</si>
  <si>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</si>
  <si>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</si>
  <si>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</si>
  <si>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</si>
  <si>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</si>
  <si>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</si>
  <si>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</si>
  <si>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</si>
  <si>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</si>
  <si>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</si>
  <si>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</si>
  <si>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</si>
  <si>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</si>
  <si>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</si>
  <si>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</si>
  <si>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</si>
  <si>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</si>
  <si>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</si>
  <si>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</si>
  <si>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</si>
  <si>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</si>
  <si>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</si>
  <si>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</si>
  <si>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</si>
  <si>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D</t>
  </si>
  <si>
    <t>WSSS 4</t>
  </si>
  <si>
    <t>E</t>
  </si>
  <si>
    <t>WSSS 5</t>
  </si>
  <si>
    <t>F</t>
  </si>
  <si>
    <t>WSSS 6</t>
  </si>
  <si>
    <t>G</t>
  </si>
  <si>
    <t>WSSS 7</t>
  </si>
  <si>
    <t>H</t>
  </si>
  <si>
    <t>WSSS 8</t>
  </si>
  <si>
    <t>I</t>
  </si>
  <si>
    <t>WSSS 9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</si>
  <si>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</si>
  <si>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</si>
  <si>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</si>
  <si>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</si>
  <si>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</si>
  <si>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</si>
  <si>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</si>
  <si>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</si>
  <si>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Total
 Mark</t>
  </si>
  <si>
    <t>Criterion B</t>
  </si>
  <si>
    <t>Criterion C</t>
  </si>
  <si>
    <t>Competition</t>
  </si>
  <si>
    <t>Бурение скважин</t>
  </si>
  <si>
    <t>V29</t>
  </si>
  <si>
    <t>Инженерия лесопользования и лесовосстановления</t>
  </si>
  <si>
    <t>ИТ-решения для бизнеса на платформе "1С: Предприятие 8"</t>
  </si>
  <si>
    <t>Клиентоориентированный сервис на вокзальном комплексе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</si>
  <si>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</si>
  <si>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</si>
  <si>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</si>
  <si>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</si>
  <si>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</si>
  <si>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</si>
  <si>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</si>
  <si>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</si>
  <si>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</si>
  <si>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</si>
  <si>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</si>
  <si>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</si>
  <si>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</si>
  <si>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</si>
  <si>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</si>
  <si>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</si>
  <si>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</si>
  <si>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</si>
  <si>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>Фронтенд-Разработчик</t>
  </si>
  <si>
    <t>V26</t>
  </si>
  <si>
    <t>10</t>
  </si>
  <si>
    <t>WSSS 10</t>
  </si>
  <si>
    <t>Все Варианты</t>
  </si>
  <si>
    <t>КОД 1.1-2023-2025</t>
  </si>
  <si>
    <t>КОД 1.2-2023-2025</t>
  </si>
  <si>
    <t>КОД 1.3-2023-2025</t>
  </si>
  <si>
    <t>КОД 1.4-2023-2025</t>
  </si>
  <si>
    <t>КОД 1.5-2023-2025</t>
  </si>
  <si>
    <t>КОД 1.6-2023-2025</t>
  </si>
  <si>
    <t>КОД 1.7-2023-2025</t>
  </si>
  <si>
    <t>КОД 1.8-2023-2025</t>
  </si>
  <si>
    <t>КОД 1.9-2023-2025</t>
  </si>
  <si>
    <t>КОД 1.10-2023-2025</t>
  </si>
  <si>
    <t>КОД 1.11-2023-2025</t>
  </si>
  <si>
    <t>КОД 1.12-2023-2025</t>
  </si>
  <si>
    <t>КОД 1.13-2023-2025</t>
  </si>
  <si>
    <t>КОД 1.14-2023-2025</t>
  </si>
  <si>
    <t>КОД 1.15-2023-2025</t>
  </si>
  <si>
    <t>КОД 2.1-2023-2025</t>
  </si>
  <si>
    <t>КОД 2.2-2023-2025</t>
  </si>
  <si>
    <t>КОД 2.3-2023-2025</t>
  </si>
  <si>
    <t>КОД 2.4-2023-2025</t>
  </si>
  <si>
    <t>КОД 2.5-2023-2025</t>
  </si>
  <si>
    <t>КОД 1.1-2023</t>
  </si>
  <si>
    <t>КОД 1.2-2023</t>
  </si>
  <si>
    <t>КОД 1.3-2023</t>
  </si>
  <si>
    <t>КОД 1.4-2023</t>
  </si>
  <si>
    <t>КОД 1.5-2023</t>
  </si>
  <si>
    <t>КОД 1.6-2023</t>
  </si>
  <si>
    <t>КОД 1.7-2023</t>
  </si>
  <si>
    <t>КОД 1.8-2023</t>
  </si>
  <si>
    <t>КОД 1.9-2023</t>
  </si>
  <si>
    <t>КОД 1.10-2023</t>
  </si>
  <si>
    <t>КОД 1.11-2023</t>
  </si>
  <si>
    <t>КОД 1.12-2023</t>
  </si>
  <si>
    <t>КОД 1.13-2023</t>
  </si>
  <si>
    <t>КОД 1.14-2023</t>
  </si>
  <si>
    <t>КОД 1.15-2023</t>
  </si>
  <si>
    <t>КОД 2.1-2023</t>
  </si>
  <si>
    <t>КОД 2.2-2023</t>
  </si>
  <si>
    <t>КОД 2.3-2023</t>
  </si>
  <si>
    <t>КОД 2.4-2023</t>
  </si>
  <si>
    <t>КОД 2.5-2023</t>
  </si>
  <si>
    <t>КОД 1.1-2023-2025-А</t>
  </si>
  <si>
    <t>КОД 1.2-2023-2025-А</t>
  </si>
  <si>
    <t>КОД 1.3-2023-2025-А</t>
  </si>
  <si>
    <t>КОД 1.4-2023-2025-А</t>
  </si>
  <si>
    <t>КОД 1.5-2023-2025-А</t>
  </si>
  <si>
    <t>КОД 1.6-2023-2025-А</t>
  </si>
  <si>
    <t>КОД 1.7-2023-2025-А</t>
  </si>
  <si>
    <t>КОД 1.8-2023-2025-А</t>
  </si>
  <si>
    <t>КОД 1.9-2023-2025-А</t>
  </si>
  <si>
    <t>КОД 1.10-2023-2025-А</t>
  </si>
  <si>
    <t>КОД 1.11-2023-2025-А</t>
  </si>
  <si>
    <t>КОД 1.12-2023-2025-А</t>
  </si>
  <si>
    <t>КОД 1.13-2023-2025-А</t>
  </si>
  <si>
    <t>КОД 1.14-2023-2025-А</t>
  </si>
  <si>
    <t>КОД 1.15-2023-2025-А</t>
  </si>
  <si>
    <t>КОД 2.1-2023-2025-А</t>
  </si>
  <si>
    <t>КОД 2.2-2023-2025-А</t>
  </si>
  <si>
    <t>КОД 2.3-2023-2025-А</t>
  </si>
  <si>
    <t>КОД 2.4-2023-2025-А</t>
  </si>
  <si>
    <t>КОД 2.5-2023-2025-А</t>
  </si>
  <si>
    <t>КОД 1.1-2023-А</t>
  </si>
  <si>
    <t>КОД 1.2-2023-А</t>
  </si>
  <si>
    <t>КОД 1.3-2023-А</t>
  </si>
  <si>
    <t>КОД 1.4-2023-А</t>
  </si>
  <si>
    <t>КОД 1.5-2023-А</t>
  </si>
  <si>
    <t>КОД 1.6-2023-А</t>
  </si>
  <si>
    <t>КОД 1.7-2023-А</t>
  </si>
  <si>
    <t>КОД 1.8-2023-А</t>
  </si>
  <si>
    <t>КОД 1.9-2023-А</t>
  </si>
  <si>
    <t>КОД 1.10-2023-А</t>
  </si>
  <si>
    <t>КОД 1.11-2023-А</t>
  </si>
  <si>
    <t>КОД 1.12-2023-А</t>
  </si>
  <si>
    <t>КОД 1.13-2023-А</t>
  </si>
  <si>
    <t>КОД 1.14-2023-А</t>
  </si>
  <si>
    <t>КОД 1.15-2023-А</t>
  </si>
  <si>
    <t>КОД 2.1-2023-А</t>
  </si>
  <si>
    <t>КОД 2.2-2023-А</t>
  </si>
  <si>
    <t>КОД 2.3-2023-А</t>
  </si>
  <si>
    <t>КОД 2.4-2023-А</t>
  </si>
  <si>
    <t>КОД 2.5-2023-А</t>
  </si>
  <si>
    <t>Адаптация иностранных граждан (миграционный эксперт)</t>
  </si>
  <si>
    <t>V45</t>
  </si>
  <si>
    <t>Акушерское дело</t>
  </si>
  <si>
    <t>V46</t>
  </si>
  <si>
    <t>Веб-технологии</t>
  </si>
  <si>
    <t>Вожатская деятельность</t>
  </si>
  <si>
    <t>V44</t>
  </si>
  <si>
    <t>Воспитатель интерната семейного типа</t>
  </si>
  <si>
    <t>V40</t>
  </si>
  <si>
    <t>V21</t>
  </si>
  <si>
    <t>Инструктор-проводник</t>
  </si>
  <si>
    <t>V47</t>
  </si>
  <si>
    <t>Магистральные линии связи. Строительство и эксплуатация ВОЛП</t>
  </si>
  <si>
    <t>Мастер участка мебельного производства</t>
  </si>
  <si>
    <t>V37</t>
  </si>
  <si>
    <t>Машинист компрессорных установок</t>
  </si>
  <si>
    <t>V33</t>
  </si>
  <si>
    <t>Монтаж и техническое обслуживание бытового газового оборудования</t>
  </si>
  <si>
    <t>Музейная педагогика</t>
  </si>
  <si>
    <t>V39</t>
  </si>
  <si>
    <t>Ногтевой сервис</t>
  </si>
  <si>
    <t>V42</t>
  </si>
  <si>
    <t>Обслуживание устройств тягового электроснабжения</t>
  </si>
  <si>
    <t>Оленеводство</t>
  </si>
  <si>
    <t>V41</t>
  </si>
  <si>
    <t>Охрана окружающей среды</t>
  </si>
  <si>
    <t>Переработка нефти и газа</t>
  </si>
  <si>
    <t>T11</t>
  </si>
  <si>
    <t>Проектирование и изготовление пресс-форм</t>
  </si>
  <si>
    <t>Производство работ на нефтегазовом месторождении</t>
  </si>
  <si>
    <t>V36</t>
  </si>
  <si>
    <t>Психология и технология B2B продаж</t>
  </si>
  <si>
    <t>V43</t>
  </si>
  <si>
    <t>T59</t>
  </si>
  <si>
    <t>Турагентская деятельность</t>
  </si>
  <si>
    <t>Туроператорская деятельность</t>
  </si>
  <si>
    <t>Управление гидроманипулятором</t>
  </si>
  <si>
    <t>Физическая культура, спорт и фитнес</t>
  </si>
  <si>
    <t>Художественная резьба по дереву и кости</t>
  </si>
  <si>
    <t>V38</t>
  </si>
  <si>
    <t>Цифровой электропривод</t>
  </si>
  <si>
    <t>V32</t>
  </si>
  <si>
    <t>V31</t>
  </si>
  <si>
    <t>Техническое администрирование проектов и мероприятий</t>
  </si>
  <si>
    <t>V48</t>
  </si>
  <si>
    <t>Устройства, оборудование и элементы систем теплоснабжения</t>
  </si>
  <si>
    <t>V35</t>
  </si>
  <si>
    <t>Эксплуатация пассажирской инфраструктуры</t>
  </si>
  <si>
    <t>V34</t>
  </si>
  <si>
    <t>Слесарная деятельность по ремонту и обслуживанию дорожно-строительных машин и механизмов</t>
  </si>
  <si>
    <t>Разработка программного обеспечения</t>
  </si>
  <si>
    <t>Стандарты разработки программного обеспечения</t>
  </si>
  <si>
    <t>Минус 40% за каждую ошибку</t>
  </si>
  <si>
    <t>Оценка структуры проекта  - проверка по итогам всех сессий</t>
  </si>
  <si>
    <t>Название приложения соответствует названию компании</t>
  </si>
  <si>
    <t>Логика приложения не перемешана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</si>
  <si>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</si>
  <si>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</si>
  <si>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Верстка масштабируемая: при увеличении размера окна увеличивается размер контентной части</t>
  </si>
  <si>
    <t>Использованы соответствующие элементы управления (например, выпадающие списки, поля для выбора дат с календарем и тп)</t>
  </si>
  <si>
    <t>У всех компонентов на всех экранах настольного приложения одинаковое выравнивание, размерность, отступы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</si>
  <si>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</si>
  <si>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существующими окнами (переходы между окнами, кнопка назад)</t>
  </si>
  <si>
    <t>На каждом окне приложения присутствует заголовок</t>
  </si>
  <si>
    <t>Исходный код приложения соответствует гайдлайну</t>
  </si>
  <si>
    <t>Минус 25%, если идентификаторы не соответствуют стилю CamelCase (для C# и Java) и snake_case (для Python)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</si>
  <si>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</si>
  <si>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</si>
  <si>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</si>
  <si>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</si>
  <si>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Код нечитаемый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</si>
  <si>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</si>
  <si>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</si>
  <si>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Идеальный код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</si>
  <si>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</si>
  <si>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</si>
  <si>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</si>
  <si>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</si>
  <si>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</si>
  <si>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</si>
  <si>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Обратная связь для пользователя отсутствует</t>
  </si>
  <si>
    <t>Сообщения для пользователя присутствуют, но по ним сложно определить, что именно заполнено неверно и как исправить ошибку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</si>
  <si>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</si>
  <si>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данных; Сообщения полезные и информативные, содержат полную информацию о совершенных ошибках пользователя и подсказки для их исправления; Сообщения разделены на типы (ошибки, предупреждения, информация)</t>
  </si>
  <si>
    <t>Отсутствуют закомментированные блоки кода</t>
  </si>
  <si>
    <t>Использованный тип комментариев позволяет 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</si>
  <si>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</si>
  <si>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</si>
  <si>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</si>
  <si>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</si>
  <si>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</si>
  <si>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</si>
  <si>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Согласованный внешний вид приложения в соответствии с требованиями к макету - проверка по итогам всех сессий </t>
  </si>
  <si>
    <t>Исходный код - проверка по итогам всех сессий </t>
  </si>
  <si>
    <t>Предоставление результатов работы (git) - проверка по итогам всех сессий </t>
  </si>
  <si>
    <t>Сообщения обратной связи с пользователем - проверка по итогам всех сессий </t>
  </si>
  <si>
    <t>Комментарии по коду - проверка по итогам всех сессий </t>
  </si>
  <si>
    <t>B1</t>
  </si>
  <si>
    <t>B2</t>
  </si>
  <si>
    <t>B3</t>
  </si>
  <si>
    <t>B4</t>
  </si>
  <si>
    <t>B5</t>
  </si>
  <si>
    <t>Разработка - Список товаров</t>
  </si>
  <si>
    <t/>
  </si>
  <si>
    <t>Окно просмотра списка товаров доступно неавторизованному пользователю</t>
  </si>
  <si>
    <t xml:space="preserve">Список товаров загружается из БД </t>
  </si>
  <si>
    <t>Выводятся все необходимые данные о товарах</t>
  </si>
  <si>
    <t>Разработка - Формирование заказа</t>
  </si>
  <si>
    <t>Реализовано контектстное меню по ПКМ при просмотре товара с командой "Добавить к заказу"</t>
  </si>
  <si>
    <t>При  просмотре товаров реализована возможность добавления товара в заказ с помощью команды в контектстном меню "Добавить к заказу"</t>
  </si>
  <si>
    <t>При добавлении по умолчанию добавляется только 1 единица товара</t>
  </si>
  <si>
    <t>Если хотя бы 1 товар отправлен в заказ появляется кнопка для просмотра заказа</t>
  </si>
  <si>
    <t>Если ни один товар  не добавлен к заказу  кнопка просмотра заказа не активна</t>
  </si>
  <si>
    <t>Просмотр заказа реализован в отдельном модальном окне</t>
  </si>
  <si>
    <t>При просмотре заказа отображается вся информация от товаре, в том числе изображение</t>
  </si>
  <si>
    <t>Реализована возмжность удалить товар, указав 0</t>
  </si>
  <si>
    <t>Реализована возможность удалить товар нажатием на элемент интерфейса</t>
  </si>
  <si>
    <t>Ведется подсчет суммы заказа</t>
  </si>
  <si>
    <t>Ведется подсчет скидки заказа, если в нем есть товары со скидкой</t>
  </si>
  <si>
    <t>Расчет реализован в реальном времени</t>
  </si>
  <si>
    <t>Заказу автоматически присваевается номер (+1 к существующему в БД)</t>
  </si>
  <si>
    <t>Информация о заказе хранится в БД</t>
  </si>
  <si>
    <t>При создании статус заказа новый</t>
  </si>
  <si>
    <t>Отображается только в БД</t>
  </si>
  <si>
    <t>Реализована возможность выбрать пункт выдачи</t>
  </si>
  <si>
    <t>Для получения заказа формируется талон</t>
  </si>
  <si>
    <t>Реализована возможность сохранения талона в pdf</t>
  </si>
  <si>
    <t>Код для получения генерируется</t>
  </si>
  <si>
    <t>Талон содержит всю информацию по заданию</t>
  </si>
  <si>
    <t>Расчет сроков выдачи заказа рассчитан верно</t>
  </si>
  <si>
    <t>Обработка ошибок/исключений</t>
  </si>
  <si>
    <t>Приложение корректно обрабатывает или запрещает несоответствие введенной информации типу данных атрибута.</t>
  </si>
  <si>
    <t>Приложение корректно отображает изображения при перемещении папки с исполняемым файлом</t>
  </si>
  <si>
    <t>Фатальные ошибки не возникают и приложение аварийно не завершает работу, реализована программная обработка исключительных ситуаций в приложении</t>
  </si>
  <si>
    <t>Минус 25% за каждое аварийное завершение работы</t>
  </si>
  <si>
    <t>Окно формирования заказа реализовано</t>
  </si>
  <si>
    <t>Хранение данных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</si>
  <si>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</si>
  <si>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</si>
  <si>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</si>
  <si>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</si>
  <si>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</si>
  <si>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</si>
  <si>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</si>
  <si>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</si>
  <si>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</si>
  <si>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</si>
  <si>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</si>
  <si>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</si>
  <si>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и/или записаны в разном стиле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</si>
  <si>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</si>
  <si>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</si>
  <si>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</si>
  <si>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Основные сущности созданы</t>
  </si>
  <si>
    <t>Минус 30 % за каждую ошибку или не представленный элемент</t>
  </si>
  <si>
    <t>Минус 30 % за каждую ошибку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</si>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</sst>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1" xfId="0" applyNumberFormat="1" applyFont="1" applyBorder="1"/>
    <xf numFmtId="49" fontId="2" fillId="0" borderId="1" xfId="0" applyNumberFormat="1" applyFont="1" applyBorder="1"/>
    <xf numFmtId="49" fontId="2" fillId="0" borderId="0" xfId="0" applyNumberFormat="1" applyFo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/>
    <xf numFmtId="49" fontId="2" fillId="2" borderId="0" xfId="0" applyNumberFormat="1" applyFont="1" applyFill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4" fontId="10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6" fillId="5" borderId="2" xfId="0" applyNumberFormat="1" applyFont="1" applyFill="1" applyBorder="1" applyAlignment="1">
      <alignment horizontal="center" vertical="center" wrapText="1"/>
    </xf>
    <xf numFmtId="4" fontId="6" fillId="5" borderId="1" xfId="0" applyNumberFormat="1" applyFont="1" applyFill="1" applyBorder="1" applyAlignment="1">
      <alignment horizontal="center" vertical="center" wrapText="1"/>
    </xf>
    <xf numFmtId="4" fontId="5" fillId="3" borderId="1" xfId="0" applyNumberFormat="1" applyFont="1" applyFill="1" applyBorder="1" applyAlignment="1">
      <alignment horizontal="right" vertical="center" wrapText="1"/>
    </xf>
    <xf numFmtId="4" fontId="6" fillId="0" borderId="0" xfId="0" applyNumberFormat="1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2" fillId="0" borderId="3" xfId="0" applyFont="1" applyBorder="1"/>
    <xf numFmtId="0" fontId="12" fillId="7" borderId="3" xfId="0" applyFont="1" applyFill="1" applyBorder="1"/>
    <xf numFmtId="0" fontId="13" fillId="0" borderId="3" xfId="0" applyFont="1" applyBorder="1" applyAlignment="1">
      <alignment wrapText="1"/>
    </xf>
    <xf numFmtId="0" fontId="13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21"/>
  <sheetViews>
    <sheetView tabSelected="1" zoomScale="70" zoomScaleNormal="70" workbookViewId="0">
      <selection activeCell="F7" sqref="F7"/>
    </sheetView>
  </sheetViews>
  <sheetFormatPr defaultColWidth="14.453125" defaultRowHeight="13"/>
  <cols>
    <col min="1" max="1" width="9.6328125" style="42" customWidth="1"/>
    <col min="2" max="2" width="34.453125" style="42" customWidth="1"/>
    <col min="3" max="3" width="12" style="42" customWidth="1"/>
    <col min="4" max="4" width="43.81640625" style="42" customWidth="1"/>
    <col min="5" max="5" width="10.453125" style="42" customWidth="1"/>
    <col min="6" max="6" width="41.36328125" style="42" customWidth="1"/>
    <col min="7" max="7" width="14.453125" style="42"/>
    <col min="8" max="9" width="11.81640625" style="42" customWidth="1"/>
    <col min="10" max="12" width="14.453125" style="42"/>
    <col min="13" max="14" width="4" style="42" customWidth="1"/>
    <col min="15" max="18" width="14.453125" style="42"/>
    <col min="19" max="19" width="4" style="42" customWidth="1"/>
    <col min="20" max="16384" width="14.453125" style="42"/>
  </cols>
  <sheetData>
    <row r="1" spans="1:22">
      <c r="A1" s="40"/>
      <c r="B1" s="41"/>
      <c r="C1" s="41"/>
      <c r="D1" s="11"/>
      <c r="E1" s="16"/>
      <c r="F1" s="35"/>
      <c r="G1" s="11"/>
      <c r="H1" s="11"/>
      <c r="I1" s="11"/>
      <c r="J1" s="11"/>
      <c r="K1" s="11"/>
      <c r="L1" s="17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1:22">
      <c r="A2" s="11"/>
      <c r="B2" s="11"/>
      <c r="C2" s="18" t="s">
        <v>1456</v>
      </c>
      <c r="D2" s="15" t="s">
        <v>563</v>
      </c>
      <c r="E2" s="19"/>
      <c r="F2" s="11"/>
      <c r="G2" s="11"/>
      <c r="H2" s="11"/>
      <c r="I2" s="11"/>
      <c r="J2" s="11"/>
      <c r="K2" s="11"/>
      <c r="L2" s="17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1:22">
      <c r="A3" s="11"/>
      <c r="B3" s="11"/>
      <c r="C3" s="18" t="s">
        <v>1457</v>
      </c>
      <c r="D3" s="15" t="s">
        <v>1522</v>
      </c>
      <c r="E3" s="16"/>
      <c r="F3" s="11"/>
      <c r="G3" s="11"/>
      <c r="H3" s="11"/>
      <c r="I3" s="11"/>
      <c r="J3" s="11"/>
      <c r="K3" s="11"/>
      <c r="L3" s="17"/>
      <c r="M3" s="11"/>
      <c r="N3" s="11"/>
      <c r="O3" s="12"/>
      <c r="P3" s="12" t="s">
        <v>1458</v>
      </c>
      <c r="Q3" s="12" t="s">
        <v>1459</v>
      </c>
      <c r="R3" s="12" t="s">
        <v>1460</v>
      </c>
      <c r="S3" s="11"/>
      <c r="T3" s="12" t="s">
        <v>1461</v>
      </c>
      <c r="U3" s="12" t="s">
        <v>1460</v>
      </c>
      <c r="V3" s="11"/>
    </row>
    <row r="4" spans="1:22" ht="15">
      <c r="A4" s="11"/>
      <c r="B4" s="11"/>
      <c r="C4" s="45" t="s">
        <v>1521</v>
      </c>
      <c r="D4" s="44"/>
      <c r="E4" s="14"/>
      <c r="F4" s="11"/>
      <c r="G4" s="11"/>
      <c r="H4" s="19"/>
      <c r="I4" s="11"/>
      <c r="J4" s="11"/>
      <c r="K4" s="11"/>
      <c r="L4" s="17"/>
      <c r="M4" s="11"/>
      <c r="N4" s="11"/>
      <c r="O4" s="12" t="s">
        <v>1462</v>
      </c>
      <c r="P4" s="13">
        <f>IFERROR(SUMIF($C$19:$C$19,"O",$I$19:$I$19), 0)</f>
        <v>0</v>
      </c>
      <c r="Q4" s="13">
        <f>IFERROR(SUMIF($C$19:$C$19,"J",$I$19:$I$19),0)</f>
        <v>0</v>
      </c>
      <c r="R4" s="13">
        <f t="shared" ref="R4:R12" si="0">IFERROR(SUM(P4:Q4),0)</f>
        <v>0</v>
      </c>
      <c r="S4" s="11"/>
      <c r="T4" s="12" t="s">
        <v>1463</v>
      </c>
      <c r="U4" s="13">
        <f>IFERROR(SUMIF($H:$H,1,$I:$I),0)</f>
        <v>1.1000000000000001</v>
      </c>
      <c r="V4" s="11"/>
    </row>
    <row r="5" spans="1:22">
      <c r="A5" s="11"/>
      <c r="B5" s="11"/>
      <c r="C5" s="11"/>
      <c r="D5" s="18" t="s">
        <v>1464</v>
      </c>
      <c r="E5" s="20" t="s">
        <v>1465</v>
      </c>
      <c r="F5" s="11"/>
      <c r="G5" s="11"/>
      <c r="H5" s="11"/>
      <c r="I5" s="11"/>
      <c r="J5" s="11"/>
      <c r="K5" s="11"/>
      <c r="L5" s="17"/>
      <c r="M5" s="11"/>
      <c r="N5" s="11"/>
      <c r="O5" s="12" t="s">
        <v>1466</v>
      </c>
      <c r="P5" s="13">
        <f>IFERROR(SUMIF($C$19:$C$66,"O",$I$19:$I$66), 0)</f>
        <v>29.500000000000007</v>
      </c>
      <c r="Q5" s="13">
        <f>IFERROR(SUMIF($C$19:$C$66,"J",$I$19:$I$66),0)</f>
        <v>0.5</v>
      </c>
      <c r="R5" s="13">
        <f t="shared" si="0"/>
        <v>30.000000000000007</v>
      </c>
      <c r="S5" s="11"/>
      <c r="T5" s="12" t="s">
        <v>1467</v>
      </c>
      <c r="U5" s="13">
        <f>IFERROR(SUMIF($H:$H,2,$I:$I),0)</f>
        <v>2.9</v>
      </c>
      <c r="V5" s="11"/>
    </row>
    <row r="6" spans="1:22">
      <c r="A6" s="11"/>
      <c r="B6" s="11"/>
      <c r="C6" s="22" t="s">
        <v>1462</v>
      </c>
      <c r="E6" s="21">
        <f>IFERROR(SUM($I$19:$I$19), 0)</f>
        <v>0</v>
      </c>
      <c r="F6" s="11"/>
      <c r="G6" s="11"/>
      <c r="H6" s="11"/>
      <c r="I6" s="11"/>
      <c r="J6" s="11"/>
      <c r="K6" s="11"/>
      <c r="L6" s="17"/>
      <c r="M6" s="11"/>
      <c r="N6" s="11"/>
      <c r="O6" s="12" t="s">
        <v>1468</v>
      </c>
      <c r="P6" s="13">
        <f>IFERROR(SUMIF($C$66:$C$103,"O",$I$66:$I$103), 0)</f>
        <v>5.8999999999999995</v>
      </c>
      <c r="Q6" s="13">
        <f>IFERROR(SUMIF($C$66:$C$103,"J",$I$66:$I$103),0)</f>
        <v>1.1000000000000001</v>
      </c>
      <c r="R6" s="13">
        <f t="shared" si="0"/>
        <v>7</v>
      </c>
      <c r="S6" s="11"/>
      <c r="T6" s="12" t="s">
        <v>1469</v>
      </c>
      <c r="U6" s="13">
        <f>IFERROR(SUMIF($H:$H,3,$I:$I),0)</f>
        <v>2.4</v>
      </c>
      <c r="V6" s="11"/>
    </row>
    <row r="7" spans="1:22">
      <c r="A7" s="11"/>
      <c r="B7" s="11"/>
      <c r="C7" s="22" t="s">
        <v>1466</v>
      </c>
      <c r="D7" s="22" t="s">
        <v>1652</v>
      </c>
      <c r="E7" s="21">
        <f>IFERROR(SUM($I$19:$I$66),0)</f>
        <v>30.000000000000007</v>
      </c>
      <c r="F7" s="11"/>
      <c r="G7" s="11"/>
      <c r="H7" s="11"/>
      <c r="I7" s="11"/>
      <c r="J7" s="11"/>
      <c r="K7" s="11"/>
      <c r="L7" s="17"/>
      <c r="M7" s="11"/>
      <c r="N7" s="11"/>
      <c r="O7" s="12" t="s">
        <v>1470</v>
      </c>
      <c r="P7" s="13">
        <f>IFERROR(SUMIF(#REF!,"O",#REF!), 0)</f>
        <v>0</v>
      </c>
      <c r="Q7" s="13">
        <f>IFERROR(SUMIF(#REF!,"J",#REF!),0)</f>
        <v>0</v>
      </c>
      <c r="R7" s="13">
        <f t="shared" si="0"/>
        <v>0</v>
      </c>
      <c r="S7" s="11"/>
      <c r="T7" s="12" t="s">
        <v>1471</v>
      </c>
      <c r="U7" s="13">
        <f>IFERROR(SUMIF($H:$H,4,$I:$I),0)</f>
        <v>4.9000000000000004</v>
      </c>
      <c r="V7" s="11"/>
    </row>
    <row r="8" spans="1:22">
      <c r="A8" s="11"/>
      <c r="B8" s="11"/>
      <c r="C8" s="22" t="s">
        <v>1468</v>
      </c>
      <c r="D8" s="36" t="s">
        <v>1653</v>
      </c>
      <c r="E8" s="21">
        <f>IFERROR(SUM($I$66:$I$103),0)</f>
        <v>6.9999999999999991</v>
      </c>
      <c r="F8" s="11"/>
      <c r="G8" s="11"/>
      <c r="H8" s="11"/>
      <c r="I8" s="11"/>
      <c r="J8" s="11"/>
      <c r="K8" s="11"/>
      <c r="L8" s="17"/>
      <c r="M8" s="11"/>
      <c r="N8" s="11"/>
      <c r="O8" s="12" t="s">
        <v>1472</v>
      </c>
      <c r="P8" s="13">
        <f>IFERROR(SUMIF(#REF!,"O",#REF!), 0)</f>
        <v>0</v>
      </c>
      <c r="Q8" s="43">
        <f>IFERROR(SUMIF(#REF!,"J",#REF!),0)</f>
        <v>0</v>
      </c>
      <c r="R8" s="13">
        <f t="shared" si="0"/>
        <v>0</v>
      </c>
      <c r="S8" s="11"/>
      <c r="T8" s="12" t="s">
        <v>1473</v>
      </c>
      <c r="U8" s="13">
        <f>IFERROR(SUMIF($H:$H,5,$I:$I),0)</f>
        <v>24.700000000000006</v>
      </c>
      <c r="V8" s="11"/>
    </row>
    <row r="9" spans="1:22">
      <c r="A9" s="11"/>
      <c r="B9" s="11"/>
      <c r="C9" s="22" t="s">
        <v>1470</v>
      </c>
      <c r="D9" s="36"/>
      <c r="E9" s="21">
        <f>IFERROR(SUM(#REF!), 0)</f>
        <v>0</v>
      </c>
      <c r="F9" s="11"/>
      <c r="G9" s="11"/>
      <c r="H9" s="11"/>
      <c r="I9" s="11"/>
      <c r="J9" s="11"/>
      <c r="K9" s="11"/>
      <c r="L9" s="17"/>
      <c r="M9" s="11"/>
      <c r="N9" s="11"/>
      <c r="O9" s="12" t="s">
        <v>1474</v>
      </c>
      <c r="P9" s="13">
        <f>IFERROR(SUMIF(#REF!,"O",#REF!), 0)</f>
        <v>0</v>
      </c>
      <c r="Q9" s="13">
        <f>IFERROR(SUMIF(#REF!,"J",#REF!),0)</f>
        <v>0</v>
      </c>
      <c r="R9" s="13">
        <f t="shared" si="0"/>
        <v>0</v>
      </c>
      <c r="S9" s="11"/>
      <c r="T9" s="12" t="s">
        <v>1475</v>
      </c>
      <c r="U9" s="13">
        <f>IFERROR(SUMIF($H:$H,6,$I:$I),0)</f>
        <v>1</v>
      </c>
      <c r="V9" s="11"/>
    </row>
    <row r="10" spans="1:22">
      <c r="A10" s="11"/>
      <c r="B10" s="11"/>
      <c r="C10" s="22" t="s">
        <v>1472</v>
      </c>
      <c r="D10" s="36"/>
      <c r="E10" s="21">
        <f>IFERROR(SUM(#REF!), 0)</f>
        <v>0</v>
      </c>
      <c r="F10" s="11"/>
      <c r="G10" s="11"/>
      <c r="H10" s="11"/>
      <c r="I10" s="11"/>
      <c r="J10" s="11"/>
      <c r="K10" s="11"/>
      <c r="L10" s="17"/>
      <c r="M10" s="11"/>
      <c r="N10" s="11"/>
      <c r="O10" s="12" t="s">
        <v>1476</v>
      </c>
      <c r="P10" s="13">
        <f>IFERROR(SUMIF(#REF!,"O",#REF!), 0)</f>
        <v>0</v>
      </c>
      <c r="Q10" s="13">
        <f>IFERROR(SUMIF(#REF!,"J",#REF!),0)</f>
        <v>0</v>
      </c>
      <c r="R10" s="13">
        <f t="shared" si="0"/>
        <v>0</v>
      </c>
      <c r="S10" s="11"/>
      <c r="T10" s="12" t="s">
        <v>1477</v>
      </c>
      <c r="U10" s="13">
        <f>IFERROR(SUMIF($H:$H,7,$I:$I),0)</f>
        <v>0</v>
      </c>
      <c r="V10" s="11"/>
    </row>
    <row r="11" spans="1:22">
      <c r="A11" s="11"/>
      <c r="B11" s="11"/>
      <c r="C11" s="22" t="s">
        <v>1474</v>
      </c>
      <c r="D11" s="36"/>
      <c r="E11" s="21">
        <f>IFERROR(SUM(#REF!), 0)</f>
        <v>0</v>
      </c>
      <c r="F11" s="11"/>
      <c r="G11" s="11"/>
      <c r="H11" s="11"/>
      <c r="I11" s="11"/>
      <c r="J11" s="11"/>
      <c r="K11" s="11"/>
      <c r="L11" s="17"/>
      <c r="M11" s="11"/>
      <c r="N11" s="11"/>
      <c r="O11" s="12" t="s">
        <v>1478</v>
      </c>
      <c r="P11" s="13">
        <f>IFERROR(SUMIF(#REF!,"O",#REF!), 0)</f>
        <v>0</v>
      </c>
      <c r="Q11" s="13">
        <f>IFERROR(SUMIF(#REF!,"J",#REF!),0)</f>
        <v>0</v>
      </c>
      <c r="R11" s="13">
        <f t="shared" si="0"/>
        <v>0</v>
      </c>
      <c r="S11" s="11"/>
      <c r="T11" s="12" t="s">
        <v>1479</v>
      </c>
      <c r="U11" s="13">
        <f>IFERROR(SUMIF($H:$H,8,$I:$I),0)</f>
        <v>0</v>
      </c>
      <c r="V11" s="11"/>
    </row>
    <row r="12" spans="1:22">
      <c r="A12" s="11"/>
      <c r="B12" s="11"/>
      <c r="C12" s="22" t="s">
        <v>1476</v>
      </c>
      <c r="D12" s="22"/>
      <c r="E12" s="23">
        <f>IFERROR(SUM(#REF!), 0)</f>
        <v>0</v>
      </c>
      <c r="F12" s="11"/>
      <c r="G12" s="11"/>
      <c r="H12" s="11"/>
      <c r="I12" s="11"/>
      <c r="J12" s="11"/>
      <c r="K12" s="11"/>
      <c r="L12" s="17"/>
      <c r="M12" s="11"/>
      <c r="N12" s="11"/>
      <c r="O12" s="12" t="s">
        <v>1480</v>
      </c>
      <c r="P12" s="13">
        <f>IFERROR(SUMIF($C$104:$C$105,"O",$I$104:$I$105), 0)</f>
        <v>0</v>
      </c>
      <c r="Q12" s="13">
        <f>IFERROR(SUMIF($C$104:$C$105,"J",$I$104:$I$105),0)</f>
        <v>0</v>
      </c>
      <c r="R12" s="13">
        <f t="shared" si="0"/>
        <v>0</v>
      </c>
      <c r="S12" s="11"/>
      <c r="T12" s="12" t="s">
        <v>1481</v>
      </c>
      <c r="U12" s="13">
        <f>IFERROR(SUMIF($H:$H,9,$I:$I),0)</f>
        <v>0</v>
      </c>
      <c r="V12" s="11"/>
    </row>
    <row r="13" spans="1:22">
      <c r="A13" s="11"/>
      <c r="B13" s="11"/>
      <c r="C13" s="22" t="s">
        <v>1478</v>
      </c>
      <c r="D13" s="22"/>
      <c r="E13" s="23">
        <f>IFERROR(SUM(#REF!), 0)</f>
        <v>0</v>
      </c>
      <c r="F13" s="11"/>
      <c r="G13" s="11"/>
      <c r="H13" s="11"/>
      <c r="I13" s="11"/>
      <c r="J13" s="11"/>
      <c r="K13" s="11"/>
      <c r="L13" s="17"/>
      <c r="M13" s="11"/>
      <c r="N13" s="11"/>
      <c r="O13" s="12" t="s">
        <v>1460</v>
      </c>
      <c r="P13" s="13">
        <f t="shared" ref="P13:R13" si="1">IFERROR(SUM(P4:P12),0)</f>
        <v>35.400000000000006</v>
      </c>
      <c r="Q13" s="13">
        <f t="shared" si="1"/>
        <v>1.6</v>
      </c>
      <c r="R13" s="13">
        <f t="shared" si="1"/>
        <v>37.000000000000007</v>
      </c>
      <c r="S13" s="11"/>
      <c r="T13" s="12" t="s">
        <v>1520</v>
      </c>
      <c r="U13" s="13">
        <f>IFERROR(SUMIF($H:$H,10,$I:$I),0)</f>
        <v>0</v>
      </c>
      <c r="V13" s="11"/>
    </row>
    <row r="14" spans="1:22">
      <c r="A14" s="11"/>
      <c r="B14" s="11"/>
      <c r="C14" s="22" t="s">
        <v>1480</v>
      </c>
      <c r="D14" s="22"/>
      <c r="E14" s="23">
        <f>IFERROR(SUM($I$104:$I$105), 0)</f>
        <v>0</v>
      </c>
      <c r="F14" s="11"/>
      <c r="G14" s="11"/>
      <c r="H14" s="11"/>
      <c r="I14" s="11"/>
      <c r="J14" s="11"/>
      <c r="K14" s="11"/>
      <c r="L14" s="17"/>
      <c r="M14" s="11"/>
      <c r="N14" s="11"/>
      <c r="O14" s="14"/>
      <c r="P14" s="14"/>
      <c r="Q14" s="14"/>
      <c r="R14" s="14"/>
      <c r="S14" s="11"/>
      <c r="T14" s="12" t="s">
        <v>1460</v>
      </c>
      <c r="U14" s="13">
        <f>IFERROR(SUM($U$4:$U$13), 0)</f>
        <v>37.000000000000007</v>
      </c>
      <c r="V14" s="11"/>
    </row>
    <row r="15" spans="1:22">
      <c r="A15" s="11"/>
      <c r="B15" s="11"/>
      <c r="C15" s="22" t="s">
        <v>1460</v>
      </c>
      <c r="D15" s="22"/>
      <c r="E15" s="23">
        <f>IFERROR(SUM(I:I), 0)</f>
        <v>37.000000000000014</v>
      </c>
      <c r="F15" s="11"/>
      <c r="G15" s="11"/>
      <c r="H15" s="11"/>
      <c r="I15" s="11"/>
      <c r="J15" s="11"/>
      <c r="K15" s="11"/>
      <c r="L15" s="17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A16" s="11"/>
      <c r="B16" s="11"/>
      <c r="C16" s="14"/>
      <c r="D16" s="14"/>
      <c r="E16" s="14"/>
      <c r="F16" s="11"/>
      <c r="G16" s="11"/>
      <c r="H16" s="11"/>
      <c r="I16" s="11"/>
      <c r="J16" s="11"/>
      <c r="K16" s="11"/>
      <c r="L16" s="17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A17" s="11"/>
      <c r="B17" s="11"/>
      <c r="C17" s="14"/>
      <c r="D17" s="14"/>
      <c r="E17" s="14"/>
      <c r="F17" s="11"/>
      <c r="G17" s="11"/>
      <c r="H17" s="11"/>
      <c r="I17" s="11"/>
      <c r="J17" s="11"/>
      <c r="K17" s="11"/>
      <c r="L17" s="17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11"/>
      <c r="B18" s="11"/>
      <c r="C18" s="11"/>
      <c r="D18" s="11"/>
      <c r="E18" s="16"/>
      <c r="F18" s="11"/>
      <c r="G18" s="11"/>
      <c r="H18" s="11"/>
      <c r="I18" s="11"/>
      <c r="J18" s="11"/>
      <c r="K18" s="11"/>
      <c r="L18" s="17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1:22" ht="52">
      <c r="A19" s="28" t="s">
        <v>1482</v>
      </c>
      <c r="B19" s="28" t="s">
        <v>1483</v>
      </c>
      <c r="C19" s="24" t="s">
        <v>1484</v>
      </c>
      <c r="D19" s="28" t="s">
        <v>1485</v>
      </c>
      <c r="E19" s="28" t="s">
        <v>1486</v>
      </c>
      <c r="F19" s="28" t="s">
        <v>1487</v>
      </c>
      <c r="G19" s="28" t="s">
        <v>1488</v>
      </c>
      <c r="H19" s="28" t="s">
        <v>1461</v>
      </c>
      <c r="I19" s="29" t="s">
        <v>1489</v>
      </c>
      <c r="J19" s="37" t="s">
        <v>1491</v>
      </c>
      <c r="K19" s="38" t="s">
        <v>1490</v>
      </c>
      <c r="L19" s="30">
        <f>IFERROR(SUM($I$19:$I$66), 0)</f>
        <v>30.000000000000007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1:22">
      <c r="A20" s="18" t="s">
        <v>1699</v>
      </c>
      <c r="B20" s="26" t="s">
        <v>1704</v>
      </c>
      <c r="C20" s="27" t="s">
        <v>1705</v>
      </c>
      <c r="D20" s="26" t="s">
        <v>1705</v>
      </c>
      <c r="E20" s="18" t="s">
        <v>1705</v>
      </c>
      <c r="F20" s="26" t="s">
        <v>1705</v>
      </c>
      <c r="G20" s="26" t="s">
        <v>1705</v>
      </c>
      <c r="H20" s="27" t="s">
        <v>1705</v>
      </c>
      <c r="I20" s="31" t="s">
        <v>1705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ht="26">
      <c r="A21" s="18" t="s">
        <v>1705</v>
      </c>
      <c r="B21" s="26" t="s">
        <v>1705</v>
      </c>
      <c r="C21" s="27" t="s">
        <v>23</v>
      </c>
      <c r="D21" s="26" t="s">
        <v>1706</v>
      </c>
      <c r="E21" s="18" t="s">
        <v>1705</v>
      </c>
      <c r="G21" s="26" t="s">
        <v>1705</v>
      </c>
      <c r="H21" s="27">
        <v>5</v>
      </c>
      <c r="I21" s="31">
        <v>0.8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>
      <c r="A22" s="18" t="s">
        <v>1705</v>
      </c>
      <c r="B22" s="26" t="s">
        <v>1705</v>
      </c>
      <c r="C22" s="27" t="s">
        <v>23</v>
      </c>
      <c r="D22" s="26" t="s">
        <v>1707</v>
      </c>
      <c r="E22" s="18" t="s">
        <v>1705</v>
      </c>
      <c r="F22" s="26" t="s">
        <v>1705</v>
      </c>
      <c r="G22" s="26" t="s">
        <v>1705</v>
      </c>
      <c r="H22" s="27">
        <v>5</v>
      </c>
      <c r="I22" s="31">
        <v>1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1:22" ht="26">
      <c r="A23" s="18" t="s">
        <v>1705</v>
      </c>
      <c r="B23" s="26" t="s">
        <v>1705</v>
      </c>
      <c r="C23" s="27" t="s">
        <v>23</v>
      </c>
      <c r="D23" s="26" t="s">
        <v>1708</v>
      </c>
      <c r="E23" s="18" t="s">
        <v>1705</v>
      </c>
      <c r="F23" s="26" t="s">
        <v>1756</v>
      </c>
      <c r="G23" s="26" t="s">
        <v>1705</v>
      </c>
      <c r="H23" s="27">
        <v>5</v>
      </c>
      <c r="I23" s="31">
        <v>1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1:22">
      <c r="A24" s="18" t="s">
        <v>1700</v>
      </c>
      <c r="B24" s="26" t="s">
        <v>1709</v>
      </c>
      <c r="C24" s="27"/>
      <c r="D24" s="26"/>
      <c r="E24" s="18"/>
      <c r="F24" s="26"/>
      <c r="G24" s="26"/>
      <c r="H24" s="27"/>
      <c r="I24" s="3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1:22">
      <c r="A25" s="18"/>
      <c r="B25" s="26"/>
      <c r="C25" s="27" t="s">
        <v>23</v>
      </c>
      <c r="D25" s="26" t="s">
        <v>1737</v>
      </c>
      <c r="E25" s="18"/>
      <c r="F25" s="26"/>
      <c r="G25" s="26"/>
      <c r="H25" s="27">
        <v>5</v>
      </c>
      <c r="I25" s="31">
        <v>0.3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1:22" ht="26">
      <c r="A26" s="18"/>
      <c r="B26" s="26"/>
      <c r="C26" s="27" t="s">
        <v>23</v>
      </c>
      <c r="D26" s="42" t="s">
        <v>1710</v>
      </c>
      <c r="E26" s="18"/>
      <c r="F26" s="26"/>
      <c r="G26" s="26"/>
      <c r="H26" s="27">
        <v>5</v>
      </c>
      <c r="I26" s="31">
        <v>1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1:22" ht="39">
      <c r="A27" s="18"/>
      <c r="B27" s="26"/>
      <c r="C27" s="27" t="s">
        <v>23</v>
      </c>
      <c r="D27" s="26" t="s">
        <v>1711</v>
      </c>
      <c r="E27" s="18"/>
      <c r="F27" s="26"/>
      <c r="G27" s="26"/>
      <c r="H27" s="27">
        <v>5</v>
      </c>
      <c r="I27" s="31">
        <v>1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1:22" ht="26">
      <c r="A28" s="18"/>
      <c r="B28" s="26"/>
      <c r="C28" s="27" t="s">
        <v>23</v>
      </c>
      <c r="D28" s="26" t="s">
        <v>1712</v>
      </c>
      <c r="E28" s="18"/>
      <c r="F28" s="26"/>
      <c r="G28" s="26"/>
      <c r="H28" s="27">
        <v>5</v>
      </c>
      <c r="I28" s="31">
        <v>0.8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t="26">
      <c r="A29" s="18"/>
      <c r="B29" s="26"/>
      <c r="C29" s="27" t="s">
        <v>23</v>
      </c>
      <c r="D29" s="26" t="s">
        <v>1713</v>
      </c>
      <c r="E29" s="18"/>
      <c r="F29" s="26"/>
      <c r="G29" s="26"/>
      <c r="H29" s="27">
        <v>5</v>
      </c>
      <c r="I29" s="31">
        <v>0.8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ht="26">
      <c r="A30" s="18"/>
      <c r="B30" s="26"/>
      <c r="C30" s="27" t="s">
        <v>23</v>
      </c>
      <c r="D30" s="26" t="s">
        <v>1714</v>
      </c>
      <c r="E30" s="18"/>
      <c r="F30" s="26"/>
      <c r="G30" s="26"/>
      <c r="H30" s="27">
        <v>5</v>
      </c>
      <c r="I30" s="31">
        <v>0.8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1:22" ht="26">
      <c r="A31" s="18"/>
      <c r="B31" s="26"/>
      <c r="C31" s="27" t="s">
        <v>23</v>
      </c>
      <c r="D31" s="26" t="s">
        <v>1715</v>
      </c>
      <c r="E31" s="18"/>
      <c r="F31" s="26"/>
      <c r="G31" s="26"/>
      <c r="H31" s="27">
        <v>5</v>
      </c>
      <c r="I31" s="31">
        <v>0.8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1:22" ht="26">
      <c r="A32" s="18"/>
      <c r="B32" s="26"/>
      <c r="C32" s="27" t="s">
        <v>23</v>
      </c>
      <c r="D32" s="42" t="s">
        <v>1716</v>
      </c>
      <c r="E32" s="18"/>
      <c r="F32" s="26" t="s">
        <v>1757</v>
      </c>
      <c r="G32" s="26"/>
      <c r="H32" s="27">
        <v>5</v>
      </c>
      <c r="I32" s="31">
        <v>1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>
      <c r="A33" s="18"/>
      <c r="B33" s="26"/>
      <c r="C33" s="27" t="s">
        <v>23</v>
      </c>
      <c r="D33" s="26" t="s">
        <v>1717</v>
      </c>
      <c r="E33" s="18"/>
      <c r="F33" s="26"/>
      <c r="G33" s="26"/>
      <c r="H33" s="27">
        <v>5</v>
      </c>
      <c r="I33" s="31">
        <v>0.8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1:22" ht="26">
      <c r="A34" s="18"/>
      <c r="B34" s="26"/>
      <c r="C34" s="27" t="s">
        <v>23</v>
      </c>
      <c r="D34" s="26" t="s">
        <v>1718</v>
      </c>
      <c r="E34" s="18"/>
      <c r="F34" s="26"/>
      <c r="G34" s="26"/>
      <c r="H34" s="27">
        <v>5</v>
      </c>
      <c r="I34" s="31">
        <v>0.8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1:22">
      <c r="A35" s="18"/>
      <c r="B35" s="26"/>
      <c r="C35" s="27" t="s">
        <v>23</v>
      </c>
      <c r="D35" s="26" t="s">
        <v>1719</v>
      </c>
      <c r="E35" s="18"/>
      <c r="F35" s="26" t="s">
        <v>1757</v>
      </c>
      <c r="G35" s="26"/>
      <c r="H35" s="27">
        <v>5</v>
      </c>
      <c r="I35" s="31">
        <v>0.8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ht="26">
      <c r="A36" s="18"/>
      <c r="B36" s="26"/>
      <c r="C36" s="27" t="s">
        <v>23</v>
      </c>
      <c r="D36" s="26" t="s">
        <v>1720</v>
      </c>
      <c r="E36" s="18"/>
      <c r="F36" s="26" t="s">
        <v>1757</v>
      </c>
      <c r="G36" s="26"/>
      <c r="H36" s="27">
        <v>5</v>
      </c>
      <c r="I36" s="31">
        <v>0.8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>
      <c r="A37" s="18"/>
      <c r="B37" s="26"/>
      <c r="C37" s="27" t="s">
        <v>23</v>
      </c>
      <c r="D37" s="26" t="s">
        <v>1721</v>
      </c>
      <c r="E37" s="18"/>
      <c r="F37" s="26"/>
      <c r="G37" s="26"/>
      <c r="H37" s="27">
        <v>5</v>
      </c>
      <c r="I37" s="31">
        <v>0.9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ht="26">
      <c r="A38" s="18"/>
      <c r="B38" s="26"/>
      <c r="C38" s="27" t="s">
        <v>23</v>
      </c>
      <c r="D38" s="26" t="s">
        <v>1722</v>
      </c>
      <c r="E38" s="18"/>
      <c r="F38" s="26"/>
      <c r="G38" s="26"/>
      <c r="H38" s="27">
        <v>5</v>
      </c>
      <c r="I38" s="31">
        <v>0.8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>
      <c r="A39" s="18"/>
      <c r="B39" s="26"/>
      <c r="C39" s="27" t="s">
        <v>23</v>
      </c>
      <c r="D39" s="26" t="s">
        <v>1723</v>
      </c>
      <c r="E39" s="18" t="s">
        <v>1705</v>
      </c>
      <c r="F39" s="26" t="s">
        <v>1757</v>
      </c>
      <c r="G39" s="26" t="s">
        <v>1705</v>
      </c>
      <c r="H39" s="27">
        <v>5</v>
      </c>
      <c r="I39" s="31">
        <v>0.8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>
      <c r="A40" s="18"/>
      <c r="B40" s="26"/>
      <c r="C40" s="27" t="s">
        <v>23</v>
      </c>
      <c r="D40" s="26" t="s">
        <v>1724</v>
      </c>
      <c r="E40" s="18"/>
      <c r="F40" s="26" t="s">
        <v>1725</v>
      </c>
      <c r="G40" s="26"/>
      <c r="H40" s="27">
        <v>5</v>
      </c>
      <c r="I40" s="31">
        <v>0.8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1:22">
      <c r="A41" s="18"/>
      <c r="B41" s="26"/>
      <c r="C41" s="27" t="s">
        <v>23</v>
      </c>
      <c r="D41" s="26" t="s">
        <v>1726</v>
      </c>
      <c r="E41" s="18"/>
      <c r="F41" s="26"/>
      <c r="G41" s="26"/>
      <c r="H41" s="27">
        <v>5</v>
      </c>
      <c r="I41" s="31">
        <v>0.8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>
      <c r="A42" s="18"/>
      <c r="B42" s="26"/>
      <c r="C42" s="27" t="s">
        <v>23</v>
      </c>
      <c r="D42" s="26" t="s">
        <v>1727</v>
      </c>
      <c r="E42" s="18"/>
      <c r="F42" s="26" t="s">
        <v>1757</v>
      </c>
      <c r="G42" s="26"/>
      <c r="H42" s="27">
        <v>5</v>
      </c>
      <c r="I42" s="31">
        <v>1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1:22">
      <c r="A43" s="18"/>
      <c r="B43" s="26"/>
      <c r="C43" s="27" t="s">
        <v>23</v>
      </c>
      <c r="D43" s="26" t="s">
        <v>1728</v>
      </c>
      <c r="E43" s="18"/>
      <c r="F43" s="26"/>
      <c r="G43" s="26"/>
      <c r="H43" s="27">
        <v>5</v>
      </c>
      <c r="I43" s="31">
        <v>0.8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1:22">
      <c r="A44" s="18"/>
      <c r="B44" s="26"/>
      <c r="C44" s="27" t="s">
        <v>23</v>
      </c>
      <c r="D44" s="26" t="s">
        <v>1729</v>
      </c>
      <c r="E44" s="18"/>
      <c r="F44" s="26" t="s">
        <v>1757</v>
      </c>
      <c r="G44" s="26"/>
      <c r="H44" s="27">
        <v>5</v>
      </c>
      <c r="I44" s="31">
        <v>0.8</v>
      </c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>
      <c r="A45" s="18"/>
      <c r="B45" s="26"/>
      <c r="C45" s="27" t="s">
        <v>23</v>
      </c>
      <c r="D45" s="51" t="s">
        <v>1730</v>
      </c>
      <c r="E45" s="18"/>
      <c r="F45" s="26" t="s">
        <v>1757</v>
      </c>
      <c r="G45" s="26"/>
      <c r="H45" s="27">
        <v>5</v>
      </c>
      <c r="I45" s="31">
        <v>1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1:22">
      <c r="A46" s="18"/>
      <c r="B46" s="26"/>
      <c r="C46" s="27" t="s">
        <v>23</v>
      </c>
      <c r="D46" s="52" t="s">
        <v>1731</v>
      </c>
      <c r="E46" s="53"/>
      <c r="F46" s="26" t="s">
        <v>1757</v>
      </c>
      <c r="G46" s="26"/>
      <c r="H46" s="27">
        <v>6</v>
      </c>
      <c r="I46" s="31">
        <v>1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1:22">
      <c r="A47" s="18" t="s">
        <v>1701</v>
      </c>
      <c r="B47" s="26" t="s">
        <v>1738</v>
      </c>
      <c r="C47" s="27"/>
      <c r="D47" s="54"/>
      <c r="E47" s="53"/>
      <c r="F47" s="26"/>
      <c r="G47" s="26"/>
      <c r="H47" s="27"/>
      <c r="I47" s="3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1:22" ht="26">
      <c r="A48" s="18"/>
      <c r="B48" s="26"/>
      <c r="C48" s="27" t="s">
        <v>23</v>
      </c>
      <c r="D48" s="26" t="s">
        <v>1755</v>
      </c>
      <c r="E48" s="26"/>
      <c r="F48" s="26" t="s">
        <v>1739</v>
      </c>
      <c r="G48" s="26"/>
      <c r="H48" s="27">
        <v>2</v>
      </c>
      <c r="I48" s="31">
        <v>2</v>
      </c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1:22" ht="26">
      <c r="A49" s="18"/>
      <c r="B49" s="26"/>
      <c r="C49" s="27" t="s">
        <v>23</v>
      </c>
      <c r="D49" s="26" t="s">
        <v>1740</v>
      </c>
      <c r="F49" s="26" t="s">
        <v>1741</v>
      </c>
      <c r="G49" s="26"/>
      <c r="H49" s="27">
        <v>4</v>
      </c>
      <c r="I49" s="31">
        <v>1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ht="26">
      <c r="A50" s="18"/>
      <c r="B50" s="26"/>
      <c r="C50" s="27" t="s">
        <v>23</v>
      </c>
      <c r="D50" s="26" t="s">
        <v>1742</v>
      </c>
      <c r="F50" s="26" t="s">
        <v>1743</v>
      </c>
      <c r="G50" s="26"/>
      <c r="H50" s="27">
        <v>4</v>
      </c>
      <c r="I50" s="31">
        <v>2</v>
      </c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spans="1:22" ht="26">
      <c r="A51" s="18"/>
      <c r="B51" s="26"/>
      <c r="C51" s="27" t="s">
        <v>23</v>
      </c>
      <c r="D51" s="51" t="s">
        <v>1744</v>
      </c>
      <c r="F51" s="51" t="s">
        <v>1745</v>
      </c>
      <c r="G51" s="51"/>
      <c r="H51" s="27">
        <v>4</v>
      </c>
      <c r="I51" s="31">
        <v>0.5</v>
      </c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spans="1:22" ht="26">
      <c r="A52" s="18"/>
      <c r="B52" s="26"/>
      <c r="C52" s="27" t="s">
        <v>23</v>
      </c>
      <c r="D52" s="26" t="s">
        <v>1746</v>
      </c>
      <c r="E52" s="26"/>
      <c r="F52" s="26" t="s">
        <v>1747</v>
      </c>
      <c r="G52" s="26"/>
      <c r="H52" s="27">
        <v>4</v>
      </c>
      <c r="I52" s="31">
        <v>0.3</v>
      </c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spans="1:22" ht="39">
      <c r="A53" s="18"/>
      <c r="B53" s="26"/>
      <c r="C53" s="27" t="s">
        <v>23</v>
      </c>
      <c r="D53" s="26" t="s">
        <v>1748</v>
      </c>
      <c r="F53" s="26" t="s">
        <v>1749</v>
      </c>
      <c r="G53" s="26"/>
      <c r="H53" s="27">
        <v>4</v>
      </c>
      <c r="I53" s="31">
        <v>0.9</v>
      </c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spans="1:22" ht="26">
      <c r="A54" s="18"/>
      <c r="B54" s="26"/>
      <c r="C54" s="27" t="s">
        <v>47</v>
      </c>
      <c r="D54" s="26" t="s">
        <v>1750</v>
      </c>
      <c r="E54" s="26"/>
      <c r="F54" s="26"/>
      <c r="G54" s="26"/>
      <c r="H54" s="27">
        <v>1</v>
      </c>
      <c r="I54" s="31">
        <v>0.5</v>
      </c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1:22" ht="39">
      <c r="A55" s="18"/>
      <c r="B55" s="26"/>
      <c r="C55" s="27"/>
      <c r="D55" s="51"/>
      <c r="E55" s="55">
        <v>0</v>
      </c>
      <c r="F55" s="51" t="s">
        <v>1751</v>
      </c>
      <c r="G55" s="51"/>
      <c r="H55" s="27"/>
      <c r="I55" s="3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spans="1:22" ht="26">
      <c r="A56" s="18"/>
      <c r="B56" s="26"/>
      <c r="C56" s="27"/>
      <c r="D56" s="26"/>
      <c r="E56" s="18">
        <v>1</v>
      </c>
      <c r="F56" s="26" t="s">
        <v>1752</v>
      </c>
      <c r="G56" s="26"/>
      <c r="H56" s="27"/>
      <c r="I56" s="3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spans="1:22" ht="39">
      <c r="A57" s="18"/>
      <c r="B57" s="26"/>
      <c r="C57" s="27"/>
      <c r="D57" s="26"/>
      <c r="E57" s="18">
        <v>2</v>
      </c>
      <c r="F57" s="26" t="s">
        <v>1753</v>
      </c>
      <c r="G57" s="26"/>
      <c r="H57" s="27"/>
      <c r="I57" s="3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spans="1:22" ht="39">
      <c r="A58" s="18"/>
      <c r="B58" s="26"/>
      <c r="C58" s="27"/>
      <c r="D58" s="26"/>
      <c r="E58" s="18">
        <v>3</v>
      </c>
      <c r="F58" s="26" t="s">
        <v>1754</v>
      </c>
      <c r="G58" s="26"/>
      <c r="H58" s="27"/>
      <c r="I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spans="1:22">
      <c r="A59" s="18" t="s">
        <v>1702</v>
      </c>
      <c r="B59" s="26" t="s">
        <v>1732</v>
      </c>
      <c r="C59" s="27" t="s">
        <v>1705</v>
      </c>
      <c r="D59" s="26" t="s">
        <v>1705</v>
      </c>
      <c r="E59" s="18" t="s">
        <v>1705</v>
      </c>
      <c r="F59" s="26" t="s">
        <v>1705</v>
      </c>
      <c r="G59" s="26" t="s">
        <v>1705</v>
      </c>
      <c r="H59" s="27" t="s">
        <v>1705</v>
      </c>
      <c r="I59" s="31" t="s">
        <v>1705</v>
      </c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spans="1:22" ht="39">
      <c r="A60" s="18" t="s">
        <v>1705</v>
      </c>
      <c r="B60" s="26" t="s">
        <v>1705</v>
      </c>
      <c r="C60" s="27" t="s">
        <v>23</v>
      </c>
      <c r="D60" s="26" t="s">
        <v>1733</v>
      </c>
      <c r="E60" s="18" t="s">
        <v>1705</v>
      </c>
      <c r="F60" s="26" t="s">
        <v>1705</v>
      </c>
      <c r="G60" s="26" t="s">
        <v>1705</v>
      </c>
      <c r="H60" s="27">
        <v>3</v>
      </c>
      <c r="I60" s="31">
        <v>0.5</v>
      </c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spans="1:22" ht="26">
      <c r="A61" s="18" t="s">
        <v>1705</v>
      </c>
      <c r="B61" s="26" t="s">
        <v>1705</v>
      </c>
      <c r="C61" s="27" t="s">
        <v>23</v>
      </c>
      <c r="D61" s="26" t="s">
        <v>1734</v>
      </c>
      <c r="E61" s="18" t="s">
        <v>1705</v>
      </c>
      <c r="F61" s="26" t="s">
        <v>1705</v>
      </c>
      <c r="G61" s="26" t="s">
        <v>1705</v>
      </c>
      <c r="H61" s="27">
        <v>2</v>
      </c>
      <c r="I61" s="31">
        <v>0.3</v>
      </c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spans="1:22" ht="52">
      <c r="A62" s="18" t="s">
        <v>1705</v>
      </c>
      <c r="B62" s="26" t="s">
        <v>1705</v>
      </c>
      <c r="C62" s="27" t="s">
        <v>23</v>
      </c>
      <c r="D62" s="26" t="s">
        <v>1735</v>
      </c>
      <c r="E62" s="18" t="s">
        <v>1705</v>
      </c>
      <c r="F62" s="26" t="s">
        <v>1736</v>
      </c>
      <c r="G62" s="26" t="s">
        <v>1705</v>
      </c>
      <c r="H62" s="27">
        <v>3</v>
      </c>
      <c r="I62" s="31">
        <v>0.5</v>
      </c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spans="1:22" ht="26">
      <c r="A63" s="18" t="s">
        <v>1703</v>
      </c>
      <c r="B63" s="26" t="s">
        <v>1655</v>
      </c>
      <c r="C63" s="27"/>
      <c r="D63" s="26"/>
      <c r="E63" s="18"/>
      <c r="F63" s="26"/>
      <c r="G63" s="26"/>
      <c r="H63" s="27"/>
      <c r="I63" s="3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spans="1:22" ht="26">
      <c r="A64" s="18"/>
      <c r="B64" s="26"/>
      <c r="C64" s="27" t="s">
        <v>23</v>
      </c>
      <c r="D64" s="26" t="s">
        <v>1656</v>
      </c>
      <c r="E64" s="18"/>
      <c r="F64" s="26"/>
      <c r="G64" s="26"/>
      <c r="H64" s="27">
        <v>1</v>
      </c>
      <c r="I64" s="31">
        <v>0.1</v>
      </c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spans="1:22">
      <c r="A65" s="18"/>
      <c r="B65" s="26"/>
      <c r="C65" s="27" t="s">
        <v>23</v>
      </c>
      <c r="D65" s="26" t="s">
        <v>1657</v>
      </c>
      <c r="E65" s="18"/>
      <c r="F65" s="26" t="s">
        <v>1654</v>
      </c>
      <c r="G65" s="26"/>
      <c r="H65" s="27">
        <v>4</v>
      </c>
      <c r="I65" s="31">
        <v>0.2</v>
      </c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spans="1:22" ht="52">
      <c r="A66" s="28" t="s">
        <v>1482</v>
      </c>
      <c r="B66" s="28" t="s">
        <v>1483</v>
      </c>
      <c r="C66" s="24" t="s">
        <v>1484</v>
      </c>
      <c r="D66" s="28" t="s">
        <v>1485</v>
      </c>
      <c r="E66" s="28" t="s">
        <v>1486</v>
      </c>
      <c r="F66" s="28" t="s">
        <v>1487</v>
      </c>
      <c r="G66" s="28" t="s">
        <v>1488</v>
      </c>
      <c r="H66" s="28" t="s">
        <v>1461</v>
      </c>
      <c r="I66" s="29" t="s">
        <v>1489</v>
      </c>
      <c r="J66" s="37" t="s">
        <v>1492</v>
      </c>
      <c r="K66" s="38" t="s">
        <v>1490</v>
      </c>
      <c r="L66" s="30">
        <f>IFERROR(SUM($I$66:$I$103), 0)</f>
        <v>6.9999999999999991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spans="1:22" ht="39">
      <c r="A67" s="50" t="s">
        <v>1758</v>
      </c>
      <c r="B67" s="26" t="s">
        <v>1694</v>
      </c>
      <c r="C67" s="27"/>
      <c r="D67" s="26"/>
      <c r="E67" s="18"/>
      <c r="F67" s="26"/>
      <c r="G67" s="26"/>
      <c r="H67" s="27"/>
      <c r="I67" s="3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spans="1:22" ht="26">
      <c r="A68" s="18"/>
      <c r="B68" s="26"/>
      <c r="C68" s="27" t="s">
        <v>23</v>
      </c>
      <c r="D68" s="26" t="s">
        <v>1658</v>
      </c>
      <c r="E68" s="18"/>
      <c r="F68" s="26"/>
      <c r="G68" s="26"/>
      <c r="H68" s="27">
        <v>5</v>
      </c>
      <c r="I68" s="31">
        <v>0.5</v>
      </c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spans="1:22" ht="26">
      <c r="A69" s="18"/>
      <c r="B69" s="26"/>
      <c r="C69" s="27" t="s">
        <v>23</v>
      </c>
      <c r="D69" s="26" t="s">
        <v>1659</v>
      </c>
      <c r="E69" s="18"/>
      <c r="F69" s="26"/>
      <c r="G69" s="26"/>
      <c r="H69" s="27">
        <v>5</v>
      </c>
      <c r="I69" s="31">
        <v>0.2</v>
      </c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spans="1:22" ht="26">
      <c r="A70" s="18"/>
      <c r="B70" s="26"/>
      <c r="C70" s="27" t="s">
        <v>23</v>
      </c>
      <c r="D70" s="26" t="s">
        <v>1660</v>
      </c>
      <c r="E70" s="18"/>
      <c r="F70" s="26"/>
      <c r="G70" s="26"/>
      <c r="H70" s="27">
        <v>5</v>
      </c>
      <c r="I70" s="31">
        <v>0.5</v>
      </c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spans="1:22" ht="39">
      <c r="A71" s="18"/>
      <c r="B71" s="26"/>
      <c r="C71" s="27" t="s">
        <v>23</v>
      </c>
      <c r="D71" s="26" t="s">
        <v>1661</v>
      </c>
      <c r="E71" s="18"/>
      <c r="F71" s="26"/>
      <c r="G71" s="26"/>
      <c r="H71" s="27">
        <v>5</v>
      </c>
      <c r="I71" s="31">
        <v>0.3</v>
      </c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spans="1:22" ht="39">
      <c r="A72" s="50"/>
      <c r="B72" s="26"/>
      <c r="C72" s="27" t="s">
        <v>23</v>
      </c>
      <c r="D72" s="26" t="s">
        <v>1662</v>
      </c>
      <c r="E72" s="18"/>
      <c r="F72" s="26"/>
      <c r="G72" s="26"/>
      <c r="H72" s="27">
        <v>5</v>
      </c>
      <c r="I72" s="31">
        <v>0.4</v>
      </c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spans="1:22" ht="26">
      <c r="A73" s="18"/>
      <c r="B73" s="26"/>
      <c r="C73" s="27" t="s">
        <v>23</v>
      </c>
      <c r="D73" s="26" t="s">
        <v>1663</v>
      </c>
      <c r="E73" s="18"/>
      <c r="F73" s="26"/>
      <c r="G73" s="26"/>
      <c r="H73" s="27">
        <v>5</v>
      </c>
      <c r="I73" s="31">
        <v>0.5</v>
      </c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spans="1:22" ht="52">
      <c r="A74" s="18"/>
      <c r="B74" s="26"/>
      <c r="C74" s="27" t="s">
        <v>23</v>
      </c>
      <c r="D74" s="26" t="s">
        <v>1664</v>
      </c>
      <c r="E74" s="18"/>
      <c r="F74" s="26"/>
      <c r="G74" s="26"/>
      <c r="H74" s="27">
        <v>5</v>
      </c>
      <c r="I74" s="31">
        <v>0.5</v>
      </c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spans="1:22">
      <c r="A75" s="18"/>
      <c r="B75" s="26"/>
      <c r="C75" s="27" t="s">
        <v>23</v>
      </c>
      <c r="D75" s="26" t="s">
        <v>1665</v>
      </c>
      <c r="E75" s="18"/>
      <c r="F75" s="26"/>
      <c r="G75" s="26"/>
      <c r="H75" s="27">
        <v>5</v>
      </c>
      <c r="I75" s="31">
        <v>0.2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ht="26">
      <c r="A76" s="18" t="s">
        <v>1759</v>
      </c>
      <c r="B76" s="26" t="s">
        <v>1695</v>
      </c>
      <c r="C76" s="27"/>
      <c r="D76" s="26"/>
      <c r="E76" s="18"/>
      <c r="F76" s="26"/>
      <c r="G76" s="26"/>
      <c r="H76" s="27"/>
      <c r="I76" s="3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ht="39">
      <c r="A77" s="50"/>
      <c r="B77" s="26"/>
      <c r="C77" s="27" t="s">
        <v>23</v>
      </c>
      <c r="D77" s="26" t="s">
        <v>1666</v>
      </c>
      <c r="E77" s="18"/>
      <c r="F77" s="26" t="s">
        <v>1667</v>
      </c>
      <c r="G77" s="26"/>
      <c r="H77" s="27">
        <v>5</v>
      </c>
      <c r="I77" s="31">
        <v>0.5</v>
      </c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>
      <c r="A78" s="18"/>
      <c r="B78" s="26"/>
      <c r="C78" s="27" t="s">
        <v>23</v>
      </c>
      <c r="D78" s="26" t="s">
        <v>1668</v>
      </c>
      <c r="E78" s="18"/>
      <c r="F78" s="26" t="s">
        <v>1669</v>
      </c>
      <c r="G78" s="26"/>
      <c r="H78" s="27">
        <v>5</v>
      </c>
      <c r="I78" s="31">
        <v>0.5</v>
      </c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>
      <c r="A79" s="18"/>
      <c r="B79" s="26"/>
      <c r="C79" s="27" t="s">
        <v>23</v>
      </c>
      <c r="D79" s="26" t="s">
        <v>1670</v>
      </c>
      <c r="E79" s="18"/>
      <c r="F79" s="26" t="s">
        <v>1669</v>
      </c>
      <c r="G79" s="26"/>
      <c r="H79" s="27">
        <v>5</v>
      </c>
      <c r="I79" s="31">
        <v>0.1</v>
      </c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>
      <c r="A80" s="18"/>
      <c r="B80" s="26"/>
      <c r="C80" s="27" t="s">
        <v>47</v>
      </c>
      <c r="D80" s="26" t="s">
        <v>1671</v>
      </c>
      <c r="E80" s="18"/>
      <c r="F80" s="26"/>
      <c r="G80" s="26"/>
      <c r="H80" s="27">
        <v>5</v>
      </c>
      <c r="I80" s="31">
        <v>0.3</v>
      </c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>
      <c r="A81" s="18"/>
      <c r="B81" s="26"/>
      <c r="C81" s="27"/>
      <c r="D81" s="26"/>
      <c r="E81" s="18">
        <v>0</v>
      </c>
      <c r="F81" s="26" t="s">
        <v>1672</v>
      </c>
      <c r="G81" s="26"/>
      <c r="H81" s="27"/>
      <c r="I81" s="3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ht="26">
      <c r="A82" s="50"/>
      <c r="B82" s="26"/>
      <c r="C82" s="27"/>
      <c r="D82" s="26"/>
      <c r="E82" s="18">
        <v>1</v>
      </c>
      <c r="F82" s="26" t="s">
        <v>1673</v>
      </c>
      <c r="G82" s="26"/>
      <c r="H82" s="27"/>
      <c r="I82" s="3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ht="26">
      <c r="A83" s="18"/>
      <c r="B83" s="26"/>
      <c r="C83" s="27"/>
      <c r="D83" s="26"/>
      <c r="E83" s="18">
        <v>2</v>
      </c>
      <c r="F83" s="26" t="s">
        <v>1674</v>
      </c>
      <c r="G83" s="26"/>
      <c r="H83" s="27"/>
      <c r="I83" s="3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>
      <c r="A84" s="18"/>
      <c r="B84" s="26"/>
      <c r="C84" s="27"/>
      <c r="D84" s="26"/>
      <c r="E84" s="18">
        <v>3</v>
      </c>
      <c r="F84" s="26" t="s">
        <v>1675</v>
      </c>
      <c r="G84" s="26"/>
      <c r="H84" s="27"/>
      <c r="I84" s="3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ht="26">
      <c r="A85" s="18" t="s">
        <v>1760</v>
      </c>
      <c r="B85" s="26" t="s">
        <v>1696</v>
      </c>
      <c r="C85" s="27"/>
      <c r="D85" s="26"/>
      <c r="E85" s="18"/>
      <c r="F85" s="26"/>
      <c r="G85" s="26"/>
      <c r="H85" s="27"/>
      <c r="I85" s="3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ht="26">
      <c r="A86" s="18"/>
      <c r="B86" s="26"/>
      <c r="C86" s="27" t="s">
        <v>23</v>
      </c>
      <c r="D86" s="26" t="s">
        <v>1676</v>
      </c>
      <c r="E86" s="18"/>
      <c r="F86" s="26" t="s">
        <v>1677</v>
      </c>
      <c r="G86" s="26"/>
      <c r="H86" s="27">
        <v>1</v>
      </c>
      <c r="I86" s="31">
        <v>0.5</v>
      </c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>
      <c r="A87" s="50"/>
      <c r="B87" s="26"/>
      <c r="C87" s="27" t="s">
        <v>23</v>
      </c>
      <c r="D87" s="26" t="s">
        <v>1678</v>
      </c>
      <c r="E87" s="18"/>
      <c r="F87" s="26"/>
      <c r="G87" s="26"/>
      <c r="H87" s="27">
        <v>3</v>
      </c>
      <c r="I87" s="31">
        <v>0.5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ht="39">
      <c r="A88" s="18" t="s">
        <v>1761</v>
      </c>
      <c r="B88" s="26" t="s">
        <v>1697</v>
      </c>
      <c r="C88" s="27"/>
      <c r="D88" s="26"/>
      <c r="E88" s="18"/>
      <c r="F88" s="26"/>
      <c r="G88" s="26"/>
      <c r="H88" s="27"/>
      <c r="I88" s="3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ht="26">
      <c r="A89" s="18"/>
      <c r="B89" s="26"/>
      <c r="C89" s="27" t="s">
        <v>23</v>
      </c>
      <c r="D89" s="26" t="s">
        <v>1679</v>
      </c>
      <c r="E89" s="18"/>
      <c r="F89" s="26"/>
      <c r="G89" s="26"/>
      <c r="H89" s="27">
        <v>3</v>
      </c>
      <c r="I89" s="31">
        <v>0.2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ht="26">
      <c r="A90" s="18"/>
      <c r="B90" s="26"/>
      <c r="C90" s="27" t="s">
        <v>23</v>
      </c>
      <c r="D90" s="26" t="s">
        <v>1680</v>
      </c>
      <c r="E90" s="18"/>
      <c r="F90" s="26"/>
      <c r="G90" s="26"/>
      <c r="H90" s="27">
        <v>3</v>
      </c>
      <c r="I90" s="31">
        <v>0.2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ht="26">
      <c r="A91" s="18"/>
      <c r="B91" s="26"/>
      <c r="C91" s="27" t="s">
        <v>47</v>
      </c>
      <c r="D91" s="26" t="s">
        <v>1681</v>
      </c>
      <c r="E91" s="18"/>
      <c r="F91" s="26"/>
      <c r="G91" s="26"/>
      <c r="H91" s="27">
        <v>3</v>
      </c>
      <c r="I91" s="31">
        <v>0.5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>
      <c r="A92" s="50"/>
      <c r="B92" s="26"/>
      <c r="C92" s="27"/>
      <c r="D92" s="26"/>
      <c r="E92" s="18">
        <v>0</v>
      </c>
      <c r="F92" s="26" t="s">
        <v>1682</v>
      </c>
      <c r="G92" s="26"/>
      <c r="H92" s="27"/>
      <c r="I92" s="3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ht="39">
      <c r="A93" s="18"/>
      <c r="B93" s="26"/>
      <c r="C93" s="27"/>
      <c r="D93" s="26"/>
      <c r="E93" s="18">
        <v>1</v>
      </c>
      <c r="F93" s="26" t="s">
        <v>1683</v>
      </c>
      <c r="G93" s="26"/>
      <c r="H93" s="27"/>
      <c r="I93" s="3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ht="52">
      <c r="A94" s="18"/>
      <c r="B94" s="26"/>
      <c r="C94" s="27"/>
      <c r="D94" s="26"/>
      <c r="E94" s="18">
        <v>2</v>
      </c>
      <c r="F94" s="26" t="s">
        <v>1684</v>
      </c>
      <c r="G94" s="26"/>
      <c r="H94" s="27"/>
      <c r="I94" s="3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ht="91">
      <c r="A95" s="18"/>
      <c r="B95" s="26"/>
      <c r="C95" s="27"/>
      <c r="D95" s="26"/>
      <c r="E95" s="18">
        <v>3</v>
      </c>
      <c r="F95" s="26" t="s">
        <v>1685</v>
      </c>
      <c r="G95" s="26"/>
      <c r="H95" s="27"/>
      <c r="I95" s="3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ht="26">
      <c r="A96" s="18" t="s">
        <v>1762</v>
      </c>
      <c r="B96" s="26" t="s">
        <v>1698</v>
      </c>
      <c r="C96" s="27"/>
      <c r="D96" s="26"/>
      <c r="E96" s="18"/>
      <c r="F96" s="26"/>
      <c r="G96" s="26"/>
      <c r="H96" s="27"/>
      <c r="I96" s="3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>
      <c r="A97" s="50"/>
      <c r="B97" s="26"/>
      <c r="C97" s="27" t="s">
        <v>23</v>
      </c>
      <c r="D97" s="26" t="s">
        <v>1686</v>
      </c>
      <c r="E97" s="18"/>
      <c r="F97" s="26"/>
      <c r="G97" s="26"/>
      <c r="H97" s="27">
        <v>2</v>
      </c>
      <c r="I97" s="31">
        <v>0.1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ht="26">
      <c r="A98" s="18"/>
      <c r="B98" s="26"/>
      <c r="C98" s="27" t="s">
        <v>23</v>
      </c>
      <c r="D98" s="26" t="s">
        <v>1687</v>
      </c>
      <c r="E98" s="18"/>
      <c r="F98" s="26" t="s">
        <v>1688</v>
      </c>
      <c r="G98" s="26"/>
      <c r="H98" s="27">
        <v>2</v>
      </c>
      <c r="I98" s="31">
        <v>0.2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ht="26">
      <c r="A99" s="18"/>
      <c r="B99" s="26"/>
      <c r="C99" s="27" t="s">
        <v>47</v>
      </c>
      <c r="D99" s="26" t="s">
        <v>1689</v>
      </c>
      <c r="E99" s="18"/>
      <c r="F99" s="26"/>
      <c r="G99" s="26"/>
      <c r="H99" s="27">
        <v>2</v>
      </c>
      <c r="I99" s="31">
        <v>0.3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>
      <c r="A100" s="18"/>
      <c r="B100" s="26"/>
      <c r="C100" s="27"/>
      <c r="D100" s="26"/>
      <c r="E100" s="18">
        <v>0</v>
      </c>
      <c r="F100" s="26" t="s">
        <v>1690</v>
      </c>
      <c r="G100" s="26"/>
      <c r="H100" s="27"/>
      <c r="I100" s="3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>
      <c r="A101" s="18"/>
      <c r="B101" s="26"/>
      <c r="C101" s="27"/>
      <c r="D101" s="26"/>
      <c r="E101" s="18">
        <v>1</v>
      </c>
      <c r="F101" s="26" t="s">
        <v>1691</v>
      </c>
      <c r="G101" s="26"/>
      <c r="H101" s="27"/>
      <c r="I101" s="3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>
      <c r="A102" s="50"/>
      <c r="B102" s="26"/>
      <c r="C102" s="27"/>
      <c r="D102" s="26"/>
      <c r="E102" s="18">
        <v>2</v>
      </c>
      <c r="F102" s="26" t="s">
        <v>1692</v>
      </c>
      <c r="G102" s="26"/>
      <c r="H102" s="27"/>
      <c r="I102" s="3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ht="26">
      <c r="A103" s="18"/>
      <c r="B103" s="26"/>
      <c r="C103" s="27"/>
      <c r="D103" s="26"/>
      <c r="E103" s="18">
        <v>3</v>
      </c>
      <c r="F103" s="26" t="s">
        <v>1693</v>
      </c>
      <c r="G103" s="26"/>
      <c r="H103" s="27"/>
      <c r="I103" s="3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ht="26">
      <c r="A104" s="22"/>
      <c r="B104" s="22"/>
      <c r="C104" s="27"/>
      <c r="D104" s="26"/>
      <c r="E104" s="18"/>
      <c r="F104" s="26"/>
      <c r="G104" s="26"/>
      <c r="H104" s="27"/>
      <c r="I104" s="32"/>
      <c r="J104" s="20" t="s">
        <v>1493</v>
      </c>
      <c r="K104" s="39" t="s">
        <v>1490</v>
      </c>
      <c r="L104" s="33">
        <f>IFERROR(SUM(I:I), 0)</f>
        <v>37.000000000000014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>
      <c r="A105" s="22"/>
      <c r="B105" s="22"/>
      <c r="C105" s="27"/>
      <c r="D105" s="26"/>
      <c r="E105" s="18"/>
      <c r="F105" s="26"/>
      <c r="G105" s="26"/>
      <c r="H105" s="25"/>
      <c r="I105" s="3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>
      <c r="A106" s="11"/>
      <c r="B106" s="11"/>
      <c r="C106" s="11"/>
      <c r="D106" s="11"/>
      <c r="E106" s="16"/>
      <c r="F106" s="11"/>
      <c r="G106" s="11"/>
      <c r="H106" s="11"/>
      <c r="I106" s="17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>
      <c r="A107" s="11"/>
      <c r="B107" s="11"/>
      <c r="C107" s="11"/>
      <c r="D107" s="11"/>
      <c r="E107" s="16"/>
      <c r="F107" s="11"/>
      <c r="G107" s="11"/>
      <c r="H107" s="11"/>
      <c r="I107" s="17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>
      <c r="A108" s="11"/>
      <c r="B108" s="11"/>
      <c r="C108" s="11"/>
      <c r="D108" s="11"/>
      <c r="E108" s="16"/>
      <c r="F108" s="11"/>
      <c r="G108" s="11"/>
      <c r="H108" s="11"/>
      <c r="I108" s="17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>
      <c r="A109" s="11"/>
      <c r="B109" s="11"/>
      <c r="C109" s="11"/>
      <c r="D109" s="11"/>
      <c r="E109" s="16"/>
      <c r="F109" s="11"/>
      <c r="G109" s="11"/>
      <c r="H109" s="11"/>
      <c r="I109" s="17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>
      <c r="A110" s="11"/>
      <c r="B110" s="11"/>
      <c r="C110" s="11"/>
      <c r="D110" s="11"/>
      <c r="E110" s="16"/>
      <c r="F110" s="11"/>
      <c r="G110" s="11"/>
      <c r="H110" s="11"/>
      <c r="I110" s="17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>
      <c r="A111" s="11"/>
      <c r="B111" s="11"/>
      <c r="C111" s="11"/>
      <c r="D111" s="11"/>
      <c r="E111" s="16"/>
      <c r="F111" s="11"/>
      <c r="G111" s="11"/>
      <c r="H111" s="11"/>
      <c r="I111" s="17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>
      <c r="A112" s="11"/>
      <c r="B112" s="11"/>
      <c r="C112" s="11"/>
      <c r="D112" s="11"/>
      <c r="E112" s="16"/>
      <c r="F112" s="11"/>
      <c r="G112" s="11"/>
      <c r="H112" s="11"/>
      <c r="I112" s="17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>
      <c r="A113" s="11"/>
      <c r="B113" s="11"/>
      <c r="C113" s="11"/>
      <c r="D113" s="11"/>
      <c r="E113" s="16"/>
      <c r="F113" s="11"/>
      <c r="G113" s="11"/>
      <c r="H113" s="11"/>
      <c r="I113" s="17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>
      <c r="A114" s="11"/>
      <c r="B114" s="11"/>
      <c r="C114" s="11"/>
      <c r="D114" s="11"/>
      <c r="E114" s="16"/>
      <c r="F114" s="11"/>
      <c r="G114" s="11"/>
      <c r="H114" s="11"/>
      <c r="I114" s="17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>
      <c r="A115" s="11"/>
      <c r="B115" s="11"/>
      <c r="C115" s="11"/>
      <c r="D115" s="11"/>
      <c r="E115" s="16"/>
      <c r="F115" s="11"/>
      <c r="G115" s="11"/>
      <c r="H115" s="11"/>
      <c r="I115" s="17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>
      <c r="A116" s="14"/>
      <c r="B116" s="14"/>
      <c r="C116" s="14"/>
      <c r="D116" s="14"/>
      <c r="E116" s="14"/>
      <c r="F116" s="14"/>
      <c r="G116" s="14"/>
      <c r="H116" s="14"/>
      <c r="I116" s="3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</row>
    <row r="117" spans="1:22">
      <c r="A117" s="14"/>
      <c r="B117" s="14"/>
      <c r="C117" s="14"/>
      <c r="D117" s="14"/>
      <c r="E117" s="14"/>
      <c r="F117" s="14"/>
      <c r="G117" s="14"/>
      <c r="H117" s="14"/>
      <c r="I117" s="3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</row>
    <row r="118" spans="1:22">
      <c r="A118" s="14"/>
      <c r="B118" s="14"/>
      <c r="C118" s="14"/>
      <c r="D118" s="14"/>
      <c r="E118" s="14"/>
      <c r="F118" s="14"/>
      <c r="G118" s="14"/>
      <c r="H118" s="14"/>
      <c r="I118" s="3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</row>
    <row r="119" spans="1:22">
      <c r="A119" s="14"/>
      <c r="B119" s="14"/>
      <c r="C119" s="14"/>
      <c r="D119" s="14"/>
      <c r="E119" s="14"/>
      <c r="F119" s="14"/>
      <c r="G119" s="14"/>
      <c r="H119" s="14"/>
      <c r="I119" s="3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</row>
    <row r="120" spans="1:22">
      <c r="A120" s="14"/>
      <c r="B120" s="14"/>
      <c r="C120" s="14"/>
      <c r="D120" s="14"/>
      <c r="E120" s="14"/>
      <c r="F120" s="14"/>
      <c r="G120" s="14"/>
      <c r="H120" s="14"/>
      <c r="I120" s="3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</row>
    <row r="121" spans="1:22">
      <c r="A121" s="14"/>
      <c r="B121" s="14"/>
      <c r="C121" s="14"/>
      <c r="D121" s="14"/>
      <c r="E121" s="14"/>
      <c r="F121" s="14"/>
      <c r="G121" s="14"/>
      <c r="H121" s="14"/>
      <c r="I121" s="3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</row>
  </sheetData>
  <autoFilter ref="A19:I104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'Справочник валидация'!$A$2:$A$261</xm:f>
          </x14:formula1>
          <xm:sqref>D2</xm:sqref>
        </x14:dataValidation>
        <x14:dataValidation type="list" allowBlank="1" showErrorMessage="1">
          <x14:formula1>
            <xm:f>'Справочник валидация'!$H$1:$H$20</xm:f>
          </x14:formula1>
          <xm:sqref>D3</xm:sqref>
        </x14:dataValidation>
        <x14:dataValidation type="list" allowBlank="1" showErrorMessage="1">
          <x14:formula1>
            <xm:f>'Справочник валидация'!$AZ$1:$AZ$2</xm:f>
          </x14:formula1>
          <xm:sqref>C104:C105</xm:sqref>
        </x14:dataValidation>
        <x14:dataValidation type="list" allowBlank="1" showErrorMessage="1">
          <x14:formula1>
            <xm:f>'Справочник валидация'!$BB$1:$BB$10</xm:f>
          </x14:formula1>
          <xm:sqref>H104:H105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A2" workbookViewId="0">
      <selection activeCell="A2" sqref="A2:A261"/>
    </sheetView>
  </sheetViews>
  <sheetFormatPr defaultColWidth="14.453125" defaultRowHeight="15.75" customHeight="1"/>
  <cols>
    <col min="1" max="1" width="28.81640625" customWidth="1"/>
    <col min="2" max="2" width="18.45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t="s">
        <v>1522</v>
      </c>
      <c r="I1" s="3"/>
      <c r="J1" s="3"/>
      <c r="K1" s="3"/>
      <c r="L1" s="3"/>
      <c r="M1" s="2"/>
      <c r="N1" s="2"/>
      <c r="O1" s="2" t="s">
        <v>5</v>
      </c>
      <c r="P1" s="2"/>
      <c r="Q1" s="2" t="s">
        <v>6</v>
      </c>
      <c r="R1" s="2"/>
      <c r="S1" s="2" t="s">
        <v>7</v>
      </c>
      <c r="T1" s="3"/>
      <c r="U1" s="2" t="s">
        <v>8</v>
      </c>
      <c r="V1" s="2"/>
      <c r="W1" s="2" t="s">
        <v>9</v>
      </c>
      <c r="X1" s="3"/>
      <c r="Y1" s="2" t="s">
        <v>10</v>
      </c>
      <c r="Z1" s="4" t="s">
        <v>11</v>
      </c>
      <c r="AA1" s="4" t="s">
        <v>12</v>
      </c>
      <c r="AB1" s="2"/>
      <c r="AC1" s="2" t="s">
        <v>13</v>
      </c>
      <c r="AD1" s="2"/>
      <c r="AE1" s="5" t="s">
        <v>14</v>
      </c>
      <c r="AF1" s="5" t="s">
        <v>15</v>
      </c>
      <c r="AG1" s="5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2" t="s">
        <v>18</v>
      </c>
      <c r="AQ1" s="2"/>
      <c r="AR1" s="2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6">
        <v>1</v>
      </c>
      <c r="BC1" s="3"/>
      <c r="BD1" s="3" t="s">
        <v>24</v>
      </c>
      <c r="BE1" s="2"/>
      <c r="BF1" s="2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7" t="s">
        <v>30</v>
      </c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3"/>
    </row>
    <row r="2" spans="1:109" ht="15.75" customHeight="1">
      <c r="A2" s="48" t="s">
        <v>31</v>
      </c>
      <c r="B2" s="46" t="s">
        <v>32</v>
      </c>
      <c r="C2" s="3"/>
      <c r="D2" s="3" t="s">
        <v>33</v>
      </c>
      <c r="E2" s="3" t="s">
        <v>34</v>
      </c>
      <c r="F2" s="3"/>
      <c r="G2" s="3" t="s">
        <v>33</v>
      </c>
      <c r="H2" t="s">
        <v>1523</v>
      </c>
      <c r="I2" s="3"/>
      <c r="J2" s="3"/>
      <c r="K2" s="3"/>
      <c r="L2" s="3"/>
      <c r="M2" s="2"/>
      <c r="N2" s="2"/>
      <c r="O2" s="2" t="s">
        <v>35</v>
      </c>
      <c r="P2" s="3"/>
      <c r="Q2" s="6">
        <v>1</v>
      </c>
      <c r="R2" s="6">
        <v>1</v>
      </c>
      <c r="S2" s="6" t="s">
        <v>36</v>
      </c>
      <c r="T2" s="2"/>
      <c r="U2" s="2" t="s">
        <v>37</v>
      </c>
      <c r="V2" s="2"/>
      <c r="W2" s="2" t="s">
        <v>38</v>
      </c>
      <c r="X2" s="2"/>
      <c r="Y2" s="2" t="s">
        <v>24</v>
      </c>
      <c r="Z2" s="9" t="s">
        <v>39</v>
      </c>
      <c r="AA2" s="9" t="s">
        <v>40</v>
      </c>
      <c r="AB2" s="2"/>
      <c r="AC2" s="2" t="s">
        <v>41</v>
      </c>
      <c r="AD2" s="2"/>
      <c r="AE2" s="10">
        <v>1</v>
      </c>
      <c r="AF2" s="10">
        <v>2</v>
      </c>
      <c r="AG2" s="10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2" t="s">
        <v>43</v>
      </c>
      <c r="AQ2" s="3"/>
      <c r="AR2" s="6">
        <v>3</v>
      </c>
      <c r="AS2" s="2"/>
      <c r="AT2" s="2" t="s">
        <v>44</v>
      </c>
      <c r="AU2" s="3"/>
      <c r="AV2" s="2" t="s">
        <v>45</v>
      </c>
      <c r="AW2" s="2"/>
      <c r="AX2" s="2" t="s">
        <v>46</v>
      </c>
      <c r="AY2" s="3"/>
      <c r="AZ2" s="3" t="s">
        <v>47</v>
      </c>
      <c r="BA2" s="3"/>
      <c r="BB2" s="6">
        <v>2</v>
      </c>
      <c r="BC2" s="3"/>
      <c r="BD2" s="3" t="s">
        <v>48</v>
      </c>
      <c r="BE2" s="3"/>
      <c r="BF2" s="3" t="s">
        <v>49</v>
      </c>
      <c r="BG2" s="3"/>
      <c r="BH2" s="6">
        <v>1</v>
      </c>
      <c r="BI2" s="2"/>
      <c r="BJ2" s="2" t="s">
        <v>50</v>
      </c>
      <c r="BK2" s="3"/>
      <c r="BL2" s="3"/>
      <c r="BM2" s="3" t="s">
        <v>51</v>
      </c>
      <c r="BN2" s="3"/>
      <c r="BO2" s="3" t="s">
        <v>52</v>
      </c>
      <c r="BP2" s="2"/>
      <c r="BQ2" s="2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48" t="s">
        <v>54</v>
      </c>
      <c r="B3" s="46" t="s">
        <v>55</v>
      </c>
      <c r="C3" s="3"/>
      <c r="D3" s="3" t="s">
        <v>56</v>
      </c>
      <c r="E3" s="3" t="s">
        <v>57</v>
      </c>
      <c r="F3" s="3"/>
      <c r="G3" s="3" t="s">
        <v>56</v>
      </c>
      <c r="H3" t="s">
        <v>1524</v>
      </c>
      <c r="I3" s="3"/>
      <c r="J3" s="3"/>
      <c r="K3" s="3"/>
      <c r="L3" s="3"/>
      <c r="M3" s="2"/>
      <c r="N3" s="2"/>
      <c r="O3" s="2" t="s">
        <v>58</v>
      </c>
      <c r="P3" s="3"/>
      <c r="Q3" s="6">
        <v>2</v>
      </c>
      <c r="R3" s="6">
        <v>2</v>
      </c>
      <c r="S3" s="10" t="s">
        <v>59</v>
      </c>
      <c r="T3" s="2"/>
      <c r="U3" s="2" t="s">
        <v>60</v>
      </c>
      <c r="V3" s="2"/>
      <c r="W3" s="2" t="s">
        <v>61</v>
      </c>
      <c r="X3" s="2"/>
      <c r="Y3" s="2" t="s">
        <v>62</v>
      </c>
      <c r="Z3" s="9" t="s">
        <v>63</v>
      </c>
      <c r="AA3" s="9" t="s">
        <v>64</v>
      </c>
      <c r="AB3" s="2"/>
      <c r="AC3" s="2" t="s">
        <v>65</v>
      </c>
      <c r="AD3" s="2"/>
      <c r="AE3" s="2"/>
      <c r="AF3" s="2"/>
      <c r="AG3" s="10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2" t="s">
        <v>67</v>
      </c>
      <c r="AQ3" s="3"/>
      <c r="AR3" s="6">
        <v>4</v>
      </c>
      <c r="AS3" s="2"/>
      <c r="AT3" s="2" t="s">
        <v>68</v>
      </c>
      <c r="AU3" s="2"/>
      <c r="AV3" s="2" t="s">
        <v>69</v>
      </c>
      <c r="AW3" s="3"/>
      <c r="AX3" s="3" t="s">
        <v>70</v>
      </c>
      <c r="AY3" s="3"/>
      <c r="AZ3" s="3"/>
      <c r="BA3" s="3"/>
      <c r="BB3" s="6">
        <v>3</v>
      </c>
      <c r="BC3" s="3"/>
      <c r="BD3" s="3"/>
      <c r="BE3" s="3"/>
      <c r="BF3" s="6">
        <v>1</v>
      </c>
      <c r="BG3" s="3"/>
      <c r="BH3" s="6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2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48" t="s">
        <v>74</v>
      </c>
      <c r="B4" s="46" t="s">
        <v>75</v>
      </c>
      <c r="C4" s="3"/>
      <c r="D4" s="3" t="s">
        <v>76</v>
      </c>
      <c r="E4" s="3" t="s">
        <v>77</v>
      </c>
      <c r="F4" s="3"/>
      <c r="G4" s="3" t="s">
        <v>76</v>
      </c>
      <c r="H4" t="s">
        <v>1525</v>
      </c>
      <c r="I4" s="3"/>
      <c r="J4" s="3"/>
      <c r="K4" s="3"/>
      <c r="L4" s="3"/>
      <c r="M4" s="2"/>
      <c r="N4" s="2"/>
      <c r="O4" s="2" t="s">
        <v>78</v>
      </c>
      <c r="P4" s="3"/>
      <c r="Q4" s="6">
        <v>3</v>
      </c>
      <c r="R4" s="6">
        <v>3</v>
      </c>
      <c r="S4" s="10" t="s">
        <v>79</v>
      </c>
      <c r="T4" s="2"/>
      <c r="U4" s="2" t="s">
        <v>80</v>
      </c>
      <c r="V4" s="2"/>
      <c r="W4" s="2" t="s">
        <v>81</v>
      </c>
      <c r="X4" s="2"/>
      <c r="Y4" s="2"/>
      <c r="Z4" s="9" t="s">
        <v>82</v>
      </c>
      <c r="AA4" s="9" t="s">
        <v>83</v>
      </c>
      <c r="AB4" s="3"/>
      <c r="AC4" s="2"/>
      <c r="AD4" s="2"/>
      <c r="AE4" s="2"/>
      <c r="AF4" s="2"/>
      <c r="AG4" s="10">
        <v>5</v>
      </c>
      <c r="AH4" s="3"/>
      <c r="AI4" s="3"/>
      <c r="AJ4" s="3"/>
      <c r="AK4" s="3"/>
      <c r="AL4" s="3"/>
      <c r="AM4" s="3"/>
      <c r="AN4" s="3"/>
      <c r="AO4" s="2"/>
      <c r="AP4" s="2" t="s">
        <v>84</v>
      </c>
      <c r="AQ4" s="3"/>
      <c r="AR4" s="6">
        <v>5</v>
      </c>
      <c r="AS4" s="2"/>
      <c r="AT4" s="2" t="s">
        <v>85</v>
      </c>
      <c r="AU4" s="2"/>
      <c r="AV4" s="2" t="s">
        <v>86</v>
      </c>
      <c r="AW4" s="3"/>
      <c r="AX4" s="3" t="s">
        <v>87</v>
      </c>
      <c r="AY4" s="3"/>
      <c r="AZ4" s="3"/>
      <c r="BA4" s="3"/>
      <c r="BB4" s="6">
        <v>4</v>
      </c>
      <c r="BC4" s="3"/>
      <c r="BD4" s="3"/>
      <c r="BE4" s="3"/>
      <c r="BF4" s="6">
        <v>2</v>
      </c>
      <c r="BG4" s="3"/>
      <c r="BH4" s="6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2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48" t="s">
        <v>1602</v>
      </c>
      <c r="B5" s="46" t="s">
        <v>1603</v>
      </c>
      <c r="C5" s="3"/>
      <c r="D5" s="3" t="s">
        <v>92</v>
      </c>
      <c r="E5" s="3" t="s">
        <v>93</v>
      </c>
      <c r="F5" s="3"/>
      <c r="G5" s="3" t="s">
        <v>92</v>
      </c>
      <c r="H5" t="s">
        <v>1526</v>
      </c>
      <c r="I5" s="3"/>
      <c r="J5" s="3"/>
      <c r="K5" s="3"/>
      <c r="L5" s="3"/>
      <c r="M5" s="3"/>
      <c r="N5" s="3"/>
      <c r="O5" s="3"/>
      <c r="P5" s="3"/>
      <c r="Q5" s="6">
        <v>4</v>
      </c>
      <c r="R5" s="6">
        <v>4</v>
      </c>
      <c r="S5" s="6" t="s">
        <v>94</v>
      </c>
      <c r="T5" s="3"/>
      <c r="U5" s="2"/>
      <c r="V5" s="2"/>
      <c r="W5" s="2" t="s">
        <v>62</v>
      </c>
      <c r="X5" s="2"/>
      <c r="Y5" s="2"/>
      <c r="Z5" s="9" t="s">
        <v>95</v>
      </c>
      <c r="AA5" s="9" t="s">
        <v>96</v>
      </c>
      <c r="AB5" s="3"/>
      <c r="AC5" s="2"/>
      <c r="AD5" s="2"/>
      <c r="AE5" s="2"/>
      <c r="AF5" s="2"/>
      <c r="AG5" s="10">
        <v>6</v>
      </c>
      <c r="AH5" s="3"/>
      <c r="AI5" s="3"/>
      <c r="AJ5" s="3"/>
      <c r="AK5" s="3"/>
      <c r="AL5" s="3"/>
      <c r="AM5" s="3"/>
      <c r="AN5" s="3"/>
      <c r="AO5" s="2"/>
      <c r="AP5" s="2" t="s">
        <v>97</v>
      </c>
      <c r="AQ5" s="3"/>
      <c r="AR5" s="6">
        <v>6</v>
      </c>
      <c r="AS5" s="3"/>
      <c r="AT5" s="3"/>
      <c r="AU5" s="3"/>
      <c r="AV5" s="3"/>
      <c r="AW5" s="3"/>
      <c r="AX5" s="3"/>
      <c r="AY5" s="3"/>
      <c r="AZ5" s="3"/>
      <c r="BA5" s="3"/>
      <c r="BB5" s="6">
        <v>5</v>
      </c>
      <c r="BC5" s="3"/>
      <c r="BD5" s="3"/>
      <c r="BE5" s="3"/>
      <c r="BF5" s="6">
        <v>3</v>
      </c>
      <c r="BG5" s="3"/>
      <c r="BH5" s="6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48" t="s">
        <v>90</v>
      </c>
      <c r="B6" s="46" t="s">
        <v>91</v>
      </c>
      <c r="C6" s="3"/>
      <c r="D6" s="3" t="s">
        <v>100</v>
      </c>
      <c r="E6" s="3" t="s">
        <v>101</v>
      </c>
      <c r="F6" s="3"/>
      <c r="G6" s="3" t="s">
        <v>100</v>
      </c>
      <c r="H6" t="s">
        <v>1527</v>
      </c>
      <c r="I6" s="3"/>
      <c r="J6" s="3"/>
      <c r="K6" s="3"/>
      <c r="L6" s="3"/>
      <c r="M6" s="3"/>
      <c r="N6" s="3"/>
      <c r="O6" s="3"/>
      <c r="P6" s="3"/>
      <c r="Q6" s="6">
        <v>5</v>
      </c>
      <c r="R6" s="6">
        <v>5</v>
      </c>
      <c r="S6" s="6" t="s">
        <v>102</v>
      </c>
      <c r="T6" s="3"/>
      <c r="U6" s="3"/>
      <c r="V6" s="3"/>
      <c r="W6" s="3"/>
      <c r="X6" s="2"/>
      <c r="Y6" s="2"/>
      <c r="Z6" s="9" t="s">
        <v>103</v>
      </c>
      <c r="AA6" s="9" t="s">
        <v>104</v>
      </c>
      <c r="AB6" s="3"/>
      <c r="AC6" s="2"/>
      <c r="AD6" s="2"/>
      <c r="AE6" s="2"/>
      <c r="AF6" s="2"/>
      <c r="AG6" s="10">
        <v>7</v>
      </c>
      <c r="AH6" s="3"/>
      <c r="AI6" s="3"/>
      <c r="AJ6" s="3"/>
      <c r="AK6" s="3"/>
      <c r="AL6" s="3"/>
      <c r="AM6" s="3"/>
      <c r="AN6" s="3"/>
      <c r="AO6" s="2"/>
      <c r="AP6" s="2" t="s">
        <v>105</v>
      </c>
      <c r="AQ6" s="3"/>
      <c r="AR6" s="6">
        <v>7</v>
      </c>
      <c r="AS6" s="3"/>
      <c r="AT6" s="3"/>
      <c r="AU6" s="3"/>
      <c r="AV6" s="3"/>
      <c r="AW6" s="3"/>
      <c r="AX6" s="3"/>
      <c r="AY6" s="3"/>
      <c r="AZ6" s="3"/>
      <c r="BA6" s="3"/>
      <c r="BB6" s="6">
        <v>6</v>
      </c>
      <c r="BC6" s="3"/>
      <c r="BD6" s="3"/>
      <c r="BE6" s="3"/>
      <c r="BF6" s="6">
        <v>4</v>
      </c>
      <c r="BG6" s="3"/>
      <c r="BH6" s="6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48" t="s">
        <v>98</v>
      </c>
      <c r="B7" s="46" t="s">
        <v>99</v>
      </c>
      <c r="C7" s="3"/>
      <c r="D7" s="3" t="s">
        <v>108</v>
      </c>
      <c r="E7" s="3"/>
      <c r="F7" s="3"/>
      <c r="G7" s="3" t="s">
        <v>108</v>
      </c>
      <c r="H7" t="s">
        <v>1528</v>
      </c>
      <c r="I7" s="3"/>
      <c r="J7" s="3"/>
      <c r="K7" s="3"/>
      <c r="L7" s="3"/>
      <c r="M7" s="3"/>
      <c r="N7" s="3"/>
      <c r="O7" s="3"/>
      <c r="P7" s="3"/>
      <c r="Q7" s="6">
        <v>6</v>
      </c>
      <c r="R7" s="6">
        <v>6</v>
      </c>
      <c r="S7" s="6" t="s">
        <v>109</v>
      </c>
      <c r="T7" s="3"/>
      <c r="U7" s="3"/>
      <c r="V7" s="3"/>
      <c r="W7" s="3"/>
      <c r="X7" s="2"/>
      <c r="Y7" s="2"/>
      <c r="Z7" s="9" t="s">
        <v>110</v>
      </c>
      <c r="AA7" s="9" t="s">
        <v>111</v>
      </c>
      <c r="AB7" s="3"/>
      <c r="AC7" s="2"/>
      <c r="AD7" s="2"/>
      <c r="AE7" s="2"/>
      <c r="AF7" s="2"/>
      <c r="AG7" s="10">
        <v>8</v>
      </c>
      <c r="AH7" s="3"/>
      <c r="AI7" s="3"/>
      <c r="AJ7" s="3"/>
      <c r="AK7" s="3"/>
      <c r="AL7" s="3"/>
      <c r="AM7" s="3"/>
      <c r="AN7" s="3"/>
      <c r="AO7" s="2"/>
      <c r="AP7" s="2" t="s">
        <v>112</v>
      </c>
      <c r="AQ7" s="3"/>
      <c r="AR7" s="6">
        <v>8</v>
      </c>
      <c r="AS7" s="3"/>
      <c r="AT7" s="3"/>
      <c r="AU7" s="3"/>
      <c r="AV7" s="3"/>
      <c r="AW7" s="3"/>
      <c r="AX7" s="3"/>
      <c r="AY7" s="3"/>
      <c r="AZ7" s="3"/>
      <c r="BA7" s="3"/>
      <c r="BB7" s="6">
        <v>7</v>
      </c>
      <c r="BC7" s="3"/>
      <c r="BD7" s="3"/>
      <c r="BE7" s="3"/>
      <c r="BF7" s="6">
        <v>5</v>
      </c>
      <c r="BG7" s="3"/>
      <c r="BH7" s="6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48" t="s">
        <v>1604</v>
      </c>
      <c r="B8" s="46" t="s">
        <v>1605</v>
      </c>
      <c r="C8" s="3"/>
      <c r="D8" s="3" t="s">
        <v>115</v>
      </c>
      <c r="E8" s="3"/>
      <c r="F8" s="3"/>
      <c r="G8" s="3" t="s">
        <v>115</v>
      </c>
      <c r="H8" t="s">
        <v>1529</v>
      </c>
      <c r="I8" s="3"/>
      <c r="J8" s="3"/>
      <c r="K8" s="3"/>
      <c r="L8" s="3"/>
      <c r="M8" s="3"/>
      <c r="N8" s="3"/>
      <c r="O8" s="3"/>
      <c r="P8" s="3"/>
      <c r="Q8" s="6">
        <v>7</v>
      </c>
      <c r="R8" s="6">
        <v>7</v>
      </c>
      <c r="S8" s="3"/>
      <c r="T8" s="3"/>
      <c r="U8" s="3"/>
      <c r="V8" s="3"/>
      <c r="W8" s="3"/>
      <c r="X8" s="2"/>
      <c r="Y8" s="2"/>
      <c r="Z8" s="9" t="s">
        <v>116</v>
      </c>
      <c r="AA8" s="9" t="s">
        <v>117</v>
      </c>
      <c r="AB8" s="3"/>
      <c r="AC8" s="2"/>
      <c r="AD8" s="2"/>
      <c r="AE8" s="2"/>
      <c r="AF8" s="2"/>
      <c r="AG8" s="10">
        <v>9</v>
      </c>
      <c r="AH8" s="3"/>
      <c r="AI8" s="3"/>
      <c r="AJ8" s="3"/>
      <c r="AK8" s="3"/>
      <c r="AL8" s="3"/>
      <c r="AM8" s="3"/>
      <c r="AN8" s="3"/>
      <c r="AO8" s="2"/>
      <c r="AP8" s="2" t="s">
        <v>118</v>
      </c>
      <c r="AQ8" s="3"/>
      <c r="AR8" s="6">
        <v>9</v>
      </c>
      <c r="AS8" s="3"/>
      <c r="AT8" s="3"/>
      <c r="AU8" s="3"/>
      <c r="AV8" s="3"/>
      <c r="AW8" s="3"/>
      <c r="AX8" s="3"/>
      <c r="AY8" s="3"/>
      <c r="AZ8" s="3"/>
      <c r="BA8" s="3"/>
      <c r="BB8" s="6">
        <v>8</v>
      </c>
      <c r="BC8" s="3"/>
      <c r="BD8" s="3"/>
      <c r="BE8" s="3"/>
      <c r="BF8" s="6">
        <v>6</v>
      </c>
      <c r="BG8" s="3"/>
      <c r="BH8" s="6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48" t="s">
        <v>106</v>
      </c>
      <c r="B9" s="46" t="s">
        <v>107</v>
      </c>
      <c r="C9" s="3"/>
      <c r="D9" s="3" t="s">
        <v>121</v>
      </c>
      <c r="E9" s="3"/>
      <c r="F9" s="3"/>
      <c r="G9" s="3" t="s">
        <v>121</v>
      </c>
      <c r="H9" t="s">
        <v>1530</v>
      </c>
      <c r="I9" s="3"/>
      <c r="J9" s="3"/>
      <c r="K9" s="3"/>
      <c r="L9" s="3"/>
      <c r="M9" s="3"/>
      <c r="N9" s="3"/>
      <c r="O9" s="3"/>
      <c r="P9" s="3"/>
      <c r="Q9" s="6">
        <v>8</v>
      </c>
      <c r="R9" s="6">
        <v>8</v>
      </c>
      <c r="S9" s="3"/>
      <c r="T9" s="3"/>
      <c r="U9" s="3"/>
      <c r="V9" s="3"/>
      <c r="W9" s="3"/>
      <c r="X9" s="2"/>
      <c r="Y9" s="2"/>
      <c r="Z9" s="9" t="s">
        <v>122</v>
      </c>
      <c r="AA9" s="9" t="s">
        <v>123</v>
      </c>
      <c r="AB9" s="3"/>
      <c r="AC9" s="2"/>
      <c r="AD9" s="2"/>
      <c r="AE9" s="2"/>
      <c r="AF9" s="2"/>
      <c r="AG9" s="10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6">
        <v>10</v>
      </c>
      <c r="AS9" s="3"/>
      <c r="AT9" s="3"/>
      <c r="AU9" s="3"/>
      <c r="AV9" s="3"/>
      <c r="AW9" s="3"/>
      <c r="AX9" s="3"/>
      <c r="AY9" s="3"/>
      <c r="AZ9" s="3"/>
      <c r="BA9" s="3"/>
      <c r="BB9" s="6">
        <v>9</v>
      </c>
      <c r="BC9" s="3"/>
      <c r="BD9" s="3"/>
      <c r="BE9" s="3"/>
      <c r="BF9" s="6">
        <v>7</v>
      </c>
      <c r="BG9" s="3"/>
      <c r="BH9" s="6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48" t="s">
        <v>113</v>
      </c>
      <c r="B10" s="46" t="s">
        <v>114</v>
      </c>
      <c r="C10" s="3"/>
      <c r="D10" s="3" t="s">
        <v>125</v>
      </c>
      <c r="E10" s="3"/>
      <c r="F10" s="3"/>
      <c r="G10" s="3" t="s">
        <v>125</v>
      </c>
      <c r="H10" t="s">
        <v>1531</v>
      </c>
      <c r="I10" s="3"/>
      <c r="J10" s="3"/>
      <c r="K10" s="3"/>
      <c r="L10" s="3"/>
      <c r="M10" s="3"/>
      <c r="N10" s="3"/>
      <c r="O10" s="3"/>
      <c r="P10" s="3"/>
      <c r="Q10" s="6">
        <v>9</v>
      </c>
      <c r="R10" s="6">
        <v>9</v>
      </c>
      <c r="S10" s="3"/>
      <c r="T10" s="3"/>
      <c r="U10" s="3"/>
      <c r="V10" s="3"/>
      <c r="W10" s="3"/>
      <c r="X10" s="2"/>
      <c r="Y10" s="2"/>
      <c r="Z10" s="9" t="s">
        <v>126</v>
      </c>
      <c r="AA10" s="9" t="s">
        <v>127</v>
      </c>
      <c r="AB10" s="3"/>
      <c r="AC10" s="2"/>
      <c r="AD10" s="2"/>
      <c r="AE10" s="2"/>
      <c r="AF10" s="2"/>
      <c r="AG10" s="10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6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6" t="s">
        <v>1519</v>
      </c>
      <c r="BC10" s="3"/>
      <c r="BD10" s="3"/>
      <c r="BE10" s="3"/>
      <c r="BF10" s="6">
        <v>8</v>
      </c>
      <c r="BG10" s="3"/>
      <c r="BH10" s="6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48" t="s">
        <v>119</v>
      </c>
      <c r="B11" s="46" t="s">
        <v>120</v>
      </c>
      <c r="C11" s="3"/>
      <c r="D11" s="3" t="s">
        <v>130</v>
      </c>
      <c r="E11" s="3"/>
      <c r="F11" s="3"/>
      <c r="G11" s="3" t="s">
        <v>130</v>
      </c>
      <c r="H11" t="s">
        <v>1532</v>
      </c>
      <c r="I11" s="3"/>
      <c r="J11" s="3"/>
      <c r="K11" s="3"/>
      <c r="L11" s="3"/>
      <c r="M11" s="3"/>
      <c r="N11" s="3"/>
      <c r="O11" s="3"/>
      <c r="P11" s="3"/>
      <c r="Q11" s="6">
        <v>10</v>
      </c>
      <c r="R11" s="6">
        <v>10</v>
      </c>
      <c r="S11" s="3"/>
      <c r="T11" s="3"/>
      <c r="U11" s="3"/>
      <c r="V11" s="3"/>
      <c r="W11" s="3"/>
      <c r="X11" s="2"/>
      <c r="Y11" s="2"/>
      <c r="Z11" s="9" t="s">
        <v>131</v>
      </c>
      <c r="AA11" s="9" t="s">
        <v>132</v>
      </c>
      <c r="AB11" s="3"/>
      <c r="AC11" s="2"/>
      <c r="AD11" s="2"/>
      <c r="AE11" s="2"/>
      <c r="AF11" s="2"/>
      <c r="AG11" s="10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6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6">
        <v>9</v>
      </c>
      <c r="BG11" s="3"/>
      <c r="BH11" s="6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48" t="s">
        <v>124</v>
      </c>
      <c r="B12" s="46">
        <v>8</v>
      </c>
      <c r="C12" s="3"/>
      <c r="D12" s="3"/>
      <c r="E12" s="3"/>
      <c r="F12" s="3"/>
      <c r="G12" s="3" t="s">
        <v>34</v>
      </c>
      <c r="H12" t="s">
        <v>1533</v>
      </c>
      <c r="I12" s="3"/>
      <c r="J12" s="3"/>
      <c r="K12" s="3"/>
      <c r="L12" s="3"/>
      <c r="M12" s="3"/>
      <c r="N12" s="3"/>
      <c r="O12" s="3"/>
      <c r="P12" s="3"/>
      <c r="Q12" s="6">
        <v>11</v>
      </c>
      <c r="R12" s="6">
        <v>11</v>
      </c>
      <c r="S12" s="3"/>
      <c r="T12" s="3"/>
      <c r="U12" s="3"/>
      <c r="V12" s="3"/>
      <c r="W12" s="3"/>
      <c r="X12" s="2"/>
      <c r="Y12" s="2"/>
      <c r="Z12" s="9" t="s">
        <v>135</v>
      </c>
      <c r="AA12" s="9" t="s">
        <v>136</v>
      </c>
      <c r="AB12" s="3"/>
      <c r="AC12" s="2"/>
      <c r="AD12" s="2"/>
      <c r="AE12" s="2"/>
      <c r="AF12" s="2"/>
      <c r="AG12" s="10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6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6">
        <v>10</v>
      </c>
      <c r="BG12" s="3"/>
      <c r="BH12" s="6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48" t="s">
        <v>128</v>
      </c>
      <c r="B13" s="46" t="s">
        <v>129</v>
      </c>
      <c r="C13" s="3"/>
      <c r="D13" s="3"/>
      <c r="E13" s="3"/>
      <c r="F13" s="3"/>
      <c r="G13" s="3" t="s">
        <v>57</v>
      </c>
      <c r="H13" t="s">
        <v>1534</v>
      </c>
      <c r="I13" s="3"/>
      <c r="J13" s="3"/>
      <c r="K13" s="3"/>
      <c r="L13" s="3"/>
      <c r="M13" s="3"/>
      <c r="N13" s="3"/>
      <c r="O13" s="3"/>
      <c r="P13" s="3"/>
      <c r="Q13" s="6">
        <v>12</v>
      </c>
      <c r="R13" s="6">
        <v>12</v>
      </c>
      <c r="S13" s="3"/>
      <c r="T13" s="3"/>
      <c r="U13" s="3"/>
      <c r="V13" s="3"/>
      <c r="W13" s="3"/>
      <c r="X13" s="2"/>
      <c r="Y13" s="2"/>
      <c r="Z13" s="9" t="s">
        <v>139</v>
      </c>
      <c r="AA13" s="9" t="s">
        <v>140</v>
      </c>
      <c r="AB13" s="3"/>
      <c r="AC13" s="2"/>
      <c r="AD13" s="2"/>
      <c r="AE13" s="2"/>
      <c r="AF13" s="2"/>
      <c r="AG13" s="10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6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6">
        <v>11</v>
      </c>
      <c r="BG13" s="3"/>
      <c r="BH13" s="6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48" t="s">
        <v>133</v>
      </c>
      <c r="B14" s="46" t="s">
        <v>134</v>
      </c>
      <c r="C14" s="3"/>
      <c r="D14" s="3"/>
      <c r="E14" s="3"/>
      <c r="F14" s="3"/>
      <c r="G14" s="3" t="s">
        <v>77</v>
      </c>
      <c r="H14" t="s">
        <v>1535</v>
      </c>
      <c r="I14" s="3"/>
      <c r="J14" s="3"/>
      <c r="K14" s="3"/>
      <c r="L14" s="3"/>
      <c r="M14" s="3"/>
      <c r="N14" s="3"/>
      <c r="O14" s="3"/>
      <c r="P14" s="3"/>
      <c r="Q14" s="6">
        <v>13</v>
      </c>
      <c r="R14" s="6"/>
      <c r="S14" s="3"/>
      <c r="T14" s="3"/>
      <c r="U14" s="3"/>
      <c r="V14" s="3"/>
      <c r="W14" s="3"/>
      <c r="X14" s="2"/>
      <c r="Y14" s="2"/>
      <c r="Z14" s="9" t="s">
        <v>142</v>
      </c>
      <c r="AA14" s="9" t="s">
        <v>143</v>
      </c>
      <c r="AB14" s="3"/>
      <c r="AC14" s="2"/>
      <c r="AD14" s="2"/>
      <c r="AE14" s="2"/>
      <c r="AF14" s="2"/>
      <c r="AG14" s="10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6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6">
        <v>12</v>
      </c>
      <c r="BG14" s="3"/>
      <c r="BH14" s="6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48" t="s">
        <v>137</v>
      </c>
      <c r="B15" s="46" t="s">
        <v>138</v>
      </c>
      <c r="C15" s="3"/>
      <c r="D15" s="3"/>
      <c r="E15" s="3"/>
      <c r="F15" s="3"/>
      <c r="G15" s="3" t="s">
        <v>93</v>
      </c>
      <c r="H15" t="s">
        <v>1536</v>
      </c>
      <c r="I15" s="3"/>
      <c r="J15" s="3"/>
      <c r="K15" s="3"/>
      <c r="L15" s="3"/>
      <c r="M15" s="3"/>
      <c r="N15" s="3"/>
      <c r="O15" s="3"/>
      <c r="P15" s="3"/>
      <c r="Q15" s="6">
        <v>14</v>
      </c>
      <c r="R15" s="3"/>
      <c r="S15" s="3"/>
      <c r="T15" s="3"/>
      <c r="U15" s="3"/>
      <c r="V15" s="3"/>
      <c r="W15" s="3"/>
      <c r="X15" s="2"/>
      <c r="Y15" s="2"/>
      <c r="Z15" s="9" t="s">
        <v>144</v>
      </c>
      <c r="AA15" s="9" t="s">
        <v>145</v>
      </c>
      <c r="AB15" s="3"/>
      <c r="AC15" s="2"/>
      <c r="AD15" s="2"/>
      <c r="AE15" s="2"/>
      <c r="AF15" s="2"/>
      <c r="AG15" s="10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146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6">
        <v>13</v>
      </c>
      <c r="BG15" s="3"/>
      <c r="BH15" s="6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48" t="s">
        <v>141</v>
      </c>
      <c r="B16" s="46">
        <v>46</v>
      </c>
      <c r="C16" s="3"/>
      <c r="D16" s="3"/>
      <c r="E16" s="3"/>
      <c r="F16" s="3"/>
      <c r="G16" s="3" t="s">
        <v>101</v>
      </c>
      <c r="H16" t="s">
        <v>1537</v>
      </c>
      <c r="I16" s="3"/>
      <c r="J16" s="3"/>
      <c r="K16" s="3"/>
      <c r="L16" s="3"/>
      <c r="M16" s="3"/>
      <c r="N16" s="3"/>
      <c r="O16" s="3"/>
      <c r="P16" s="3"/>
      <c r="Q16" s="6">
        <v>15</v>
      </c>
      <c r="R16" s="3"/>
      <c r="S16" s="3"/>
      <c r="T16" s="3"/>
      <c r="U16" s="3"/>
      <c r="V16" s="3"/>
      <c r="W16" s="3"/>
      <c r="X16" s="2"/>
      <c r="Y16" s="2"/>
      <c r="Z16" s="9" t="s">
        <v>149</v>
      </c>
      <c r="AA16" s="9" t="s">
        <v>150</v>
      </c>
      <c r="AB16" s="3"/>
      <c r="AC16" s="2"/>
      <c r="AD16" s="2"/>
      <c r="AE16" s="2"/>
      <c r="AF16" s="2"/>
      <c r="AG16" s="10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6">
        <v>14</v>
      </c>
      <c r="BG16" s="3"/>
      <c r="BH16" s="6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48" t="s">
        <v>1494</v>
      </c>
      <c r="B17" s="46" t="s">
        <v>1495</v>
      </c>
      <c r="C17" s="3"/>
      <c r="D17" s="3"/>
      <c r="E17" s="3"/>
      <c r="F17" s="3"/>
      <c r="G17" s="3"/>
      <c r="H17" t="s">
        <v>1538</v>
      </c>
      <c r="I17" s="3"/>
      <c r="J17" s="3"/>
      <c r="K17" s="3"/>
      <c r="L17" s="3"/>
      <c r="M17" s="3"/>
      <c r="N17" s="3"/>
      <c r="O17" s="3"/>
      <c r="P17" s="3"/>
      <c r="Q17" s="6">
        <v>16</v>
      </c>
      <c r="R17" s="3"/>
      <c r="S17" s="3"/>
      <c r="T17" s="3"/>
      <c r="U17" s="3"/>
      <c r="V17" s="3"/>
      <c r="W17" s="3"/>
      <c r="X17" s="2"/>
      <c r="Y17" s="2"/>
      <c r="Z17" s="9" t="s">
        <v>153</v>
      </c>
      <c r="AA17" s="9" t="s">
        <v>154</v>
      </c>
      <c r="AB17" s="3"/>
      <c r="AC17" s="2"/>
      <c r="AD17" s="2"/>
      <c r="AE17" s="2"/>
      <c r="AF17" s="2"/>
      <c r="AG17" s="10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6">
        <v>15</v>
      </c>
      <c r="BG17" s="3"/>
      <c r="BH17" s="6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48" t="s">
        <v>147</v>
      </c>
      <c r="B18" s="46" t="s">
        <v>148</v>
      </c>
      <c r="C18" s="3"/>
      <c r="D18" s="3"/>
      <c r="E18" s="3"/>
      <c r="F18" s="3"/>
      <c r="G18" s="3"/>
      <c r="H18" t="s">
        <v>1539</v>
      </c>
      <c r="I18" s="3"/>
      <c r="J18" s="3"/>
      <c r="K18" s="3"/>
      <c r="L18" s="3"/>
      <c r="M18" s="3"/>
      <c r="N18" s="3"/>
      <c r="O18" s="3"/>
      <c r="P18" s="3"/>
      <c r="Q18" s="6">
        <v>17</v>
      </c>
      <c r="R18" s="3"/>
      <c r="S18" s="3"/>
      <c r="T18" s="3"/>
      <c r="U18" s="3"/>
      <c r="V18" s="3"/>
      <c r="W18" s="3"/>
      <c r="X18" s="2"/>
      <c r="Y18" s="2"/>
      <c r="Z18" s="9" t="s">
        <v>155</v>
      </c>
      <c r="AA18" s="9" t="s">
        <v>156</v>
      </c>
      <c r="AB18" s="3"/>
      <c r="AC18" s="2"/>
      <c r="AD18" s="2"/>
      <c r="AE18" s="2"/>
      <c r="AF18" s="2"/>
      <c r="AG18" s="10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6">
        <v>16</v>
      </c>
      <c r="BG18" s="3"/>
      <c r="BH18" s="6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48" t="s">
        <v>151</v>
      </c>
      <c r="B19" s="46" t="s">
        <v>152</v>
      </c>
      <c r="C19" s="3"/>
      <c r="D19" s="3"/>
      <c r="E19" s="3"/>
      <c r="F19" s="3"/>
      <c r="G19" s="3"/>
      <c r="H19" t="s">
        <v>1540</v>
      </c>
      <c r="I19" s="3"/>
      <c r="J19" s="3"/>
      <c r="K19" s="3"/>
      <c r="L19" s="3"/>
      <c r="M19" s="3"/>
      <c r="N19" s="3"/>
      <c r="O19" s="3"/>
      <c r="P19" s="3"/>
      <c r="Q19" s="6">
        <v>18</v>
      </c>
      <c r="R19" s="3"/>
      <c r="S19" s="3"/>
      <c r="T19" s="3"/>
      <c r="U19" s="3"/>
      <c r="V19" s="3"/>
      <c r="W19" s="3"/>
      <c r="X19" s="2"/>
      <c r="Y19" s="2"/>
      <c r="Z19" s="9" t="s">
        <v>159</v>
      </c>
      <c r="AA19" s="9" t="s">
        <v>160</v>
      </c>
      <c r="AB19" s="3"/>
      <c r="AC19" s="2"/>
      <c r="AD19" s="2"/>
      <c r="AE19" s="2"/>
      <c r="AF19" s="2"/>
      <c r="AG19" s="10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6">
        <v>17</v>
      </c>
      <c r="BG19" s="3"/>
      <c r="BH19" s="6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48" t="s">
        <v>1606</v>
      </c>
      <c r="B20" s="46">
        <v>17</v>
      </c>
      <c r="C20" s="3"/>
      <c r="D20" s="3"/>
      <c r="E20" s="3"/>
      <c r="F20" s="3"/>
      <c r="G20" s="3"/>
      <c r="H20" t="s">
        <v>1541</v>
      </c>
      <c r="I20" s="3"/>
      <c r="J20" s="3"/>
      <c r="K20" s="3"/>
      <c r="L20" s="3"/>
      <c r="M20" s="3"/>
      <c r="N20" s="3"/>
      <c r="O20" s="3"/>
      <c r="P20" s="3"/>
      <c r="Q20" s="6">
        <v>19</v>
      </c>
      <c r="R20" s="3"/>
      <c r="S20" s="3"/>
      <c r="T20" s="3"/>
      <c r="U20" s="3"/>
      <c r="V20" s="3"/>
      <c r="W20" s="3"/>
      <c r="X20" s="2"/>
      <c r="Y20" s="2"/>
      <c r="Z20" s="9" t="s">
        <v>163</v>
      </c>
      <c r="AA20" s="9" t="s">
        <v>164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6">
        <v>18</v>
      </c>
      <c r="BG20" s="3"/>
      <c r="BH20" s="6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48" t="s">
        <v>157</v>
      </c>
      <c r="B21" s="46" t="s">
        <v>158</v>
      </c>
      <c r="C21" s="3"/>
      <c r="D21" s="3"/>
      <c r="E21" s="3"/>
      <c r="F21" s="3"/>
      <c r="G21" s="3"/>
      <c r="H21" t="s">
        <v>1542</v>
      </c>
      <c r="I21" s="3"/>
      <c r="J21" s="3"/>
      <c r="K21" s="3"/>
      <c r="L21" s="3"/>
      <c r="M21" s="3"/>
      <c r="N21" s="3"/>
      <c r="O21" s="3"/>
      <c r="P21" s="3"/>
      <c r="Q21" s="6">
        <v>20</v>
      </c>
      <c r="R21" s="3"/>
      <c r="S21" s="3"/>
      <c r="T21" s="3"/>
      <c r="U21" s="3"/>
      <c r="V21" s="3"/>
      <c r="W21" s="3"/>
      <c r="X21" s="2"/>
      <c r="Y21" s="2"/>
      <c r="Z21" s="9" t="s">
        <v>167</v>
      </c>
      <c r="AA21" s="9" t="s">
        <v>168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6">
        <v>19</v>
      </c>
      <c r="BG21" s="3"/>
      <c r="BH21" s="6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">
      <c r="A22" s="48" t="s">
        <v>161</v>
      </c>
      <c r="B22" s="46" t="s">
        <v>162</v>
      </c>
      <c r="C22" s="3"/>
      <c r="D22" s="3"/>
      <c r="E22" s="3"/>
      <c r="F22" s="3"/>
      <c r="G22" s="3"/>
      <c r="H22" t="s">
        <v>1543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9" t="s">
        <v>171</v>
      </c>
      <c r="AA22" s="9" t="s">
        <v>172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6">
        <v>20</v>
      </c>
      <c r="BG22" s="3"/>
      <c r="BH22" s="6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63.5">
      <c r="A23" s="48" t="s">
        <v>165</v>
      </c>
      <c r="B23" s="46" t="s">
        <v>166</v>
      </c>
      <c r="C23" s="3"/>
      <c r="D23" s="3"/>
      <c r="E23" s="3"/>
      <c r="F23" s="3"/>
      <c r="G23" s="3"/>
      <c r="H23" t="s">
        <v>1544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9" t="s">
        <v>174</v>
      </c>
      <c r="AA23" s="9" t="s">
        <v>175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6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48" t="s">
        <v>169</v>
      </c>
      <c r="B24" s="46" t="s">
        <v>170</v>
      </c>
      <c r="C24" s="3"/>
      <c r="D24" s="3"/>
      <c r="E24" s="3"/>
      <c r="F24" s="3"/>
      <c r="G24" s="3"/>
      <c r="H24" t="s">
        <v>1545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9" t="s">
        <v>178</v>
      </c>
      <c r="AA24" s="9" t="s">
        <v>179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6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26">
      <c r="A25" s="48" t="s">
        <v>173</v>
      </c>
      <c r="B25" s="46">
        <v>44</v>
      </c>
      <c r="C25" s="3"/>
      <c r="D25" s="3"/>
      <c r="E25" s="3"/>
      <c r="F25" s="3"/>
      <c r="G25" s="3"/>
      <c r="H25" t="s">
        <v>1546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9" t="s">
        <v>182</v>
      </c>
      <c r="AA25" s="9" t="s">
        <v>183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6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26">
      <c r="A26" s="48" t="s">
        <v>176</v>
      </c>
      <c r="B26" s="46" t="s">
        <v>177</v>
      </c>
      <c r="C26" s="3"/>
      <c r="D26" s="3"/>
      <c r="E26" s="3"/>
      <c r="F26" s="3"/>
      <c r="G26" s="3"/>
      <c r="H26" t="s">
        <v>1547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9" t="s">
        <v>186</v>
      </c>
      <c r="AA26" s="9" t="s">
        <v>187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6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">
      <c r="A27" s="48" t="s">
        <v>180</v>
      </c>
      <c r="B27" s="46" t="s">
        <v>181</v>
      </c>
      <c r="C27" s="3"/>
      <c r="D27" s="3"/>
      <c r="E27" s="3"/>
      <c r="F27" s="3"/>
      <c r="G27" s="3"/>
      <c r="H27" t="s">
        <v>1548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9" t="s">
        <v>190</v>
      </c>
      <c r="AA27" s="9" t="s">
        <v>191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5">
      <c r="A28" s="48" t="s">
        <v>184</v>
      </c>
      <c r="B28" s="46" t="s">
        <v>185</v>
      </c>
      <c r="C28" s="3"/>
      <c r="D28" s="3"/>
      <c r="E28" s="3"/>
      <c r="F28" s="3"/>
      <c r="G28" s="3"/>
      <c r="H28" t="s">
        <v>1549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9" t="s">
        <v>194</v>
      </c>
      <c r="AA28" s="9" t="s">
        <v>195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1">
      <c r="A29" s="48" t="s">
        <v>188</v>
      </c>
      <c r="B29" s="46" t="s">
        <v>189</v>
      </c>
      <c r="C29" s="3"/>
      <c r="D29" s="3"/>
      <c r="E29" s="3"/>
      <c r="F29" s="3"/>
      <c r="G29" s="3"/>
      <c r="H29" t="s">
        <v>1550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9" t="s">
        <v>198</v>
      </c>
      <c r="AA29" s="9" t="s">
        <v>199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48" t="s">
        <v>1607</v>
      </c>
      <c r="B30" s="46" t="s">
        <v>1608</v>
      </c>
      <c r="C30" s="3"/>
      <c r="D30" s="3"/>
      <c r="E30" s="3"/>
      <c r="F30" s="3"/>
      <c r="G30" s="3"/>
      <c r="H30" t="s">
        <v>1551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9" t="s">
        <v>202</v>
      </c>
      <c r="AA30" s="9" t="s">
        <v>203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51">
      <c r="A31" s="48" t="s">
        <v>192</v>
      </c>
      <c r="B31" s="46" t="s">
        <v>193</v>
      </c>
      <c r="C31" s="3"/>
      <c r="D31" s="3"/>
      <c r="E31" s="3"/>
      <c r="F31" s="3"/>
      <c r="G31" s="3"/>
      <c r="H31" t="s">
        <v>1552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9" t="s">
        <v>206</v>
      </c>
      <c r="AA31" s="9" t="s">
        <v>207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63.5">
      <c r="A32" s="48" t="s">
        <v>1609</v>
      </c>
      <c r="B32" s="46" t="s">
        <v>1610</v>
      </c>
      <c r="C32" s="3"/>
      <c r="D32" s="3"/>
      <c r="E32" s="3"/>
      <c r="F32" s="3"/>
      <c r="G32" s="3"/>
      <c r="H32" t="s">
        <v>1553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9" t="s">
        <v>210</v>
      </c>
      <c r="AA32" s="9" t="s">
        <v>211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5">
      <c r="A33" s="48" t="s">
        <v>196</v>
      </c>
      <c r="B33" s="46" t="s">
        <v>197</v>
      </c>
      <c r="C33" s="3"/>
      <c r="D33" s="3"/>
      <c r="E33" s="3"/>
      <c r="F33" s="3"/>
      <c r="G33" s="3"/>
      <c r="H33" t="s">
        <v>1554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9" t="s">
        <v>213</v>
      </c>
      <c r="AA33" s="9" t="s">
        <v>214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5">
      <c r="A34" s="48" t="s">
        <v>200</v>
      </c>
      <c r="B34" s="46" t="s">
        <v>201</v>
      </c>
      <c r="C34" s="3"/>
      <c r="D34" s="3"/>
      <c r="E34" s="3"/>
      <c r="F34" s="3"/>
      <c r="G34" s="3"/>
      <c r="H34" t="s">
        <v>1555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9" t="s">
        <v>217</v>
      </c>
      <c r="AA34" s="9" t="s">
        <v>218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51">
      <c r="A35" s="48" t="s">
        <v>204</v>
      </c>
      <c r="B35" s="46" t="s">
        <v>205</v>
      </c>
      <c r="C35" s="3"/>
      <c r="D35" s="3"/>
      <c r="E35" s="3"/>
      <c r="F35" s="3"/>
      <c r="G35" s="3"/>
      <c r="H35" t="s">
        <v>1556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9" t="s">
        <v>220</v>
      </c>
      <c r="AA35" s="9" t="s">
        <v>221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1">
      <c r="A36" s="48" t="s">
        <v>208</v>
      </c>
      <c r="B36" s="46" t="s">
        <v>209</v>
      </c>
      <c r="C36" s="3"/>
      <c r="D36" s="3"/>
      <c r="E36" s="3"/>
      <c r="F36" s="3"/>
      <c r="G36" s="3"/>
      <c r="H36" t="s">
        <v>1557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9" t="s">
        <v>224</v>
      </c>
      <c r="AA36" s="9" t="s">
        <v>225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5">
      <c r="A37" s="48" t="s">
        <v>212</v>
      </c>
      <c r="B37" s="46">
        <v>40</v>
      </c>
      <c r="C37" s="3"/>
      <c r="D37" s="3"/>
      <c r="E37" s="3"/>
      <c r="F37" s="3"/>
      <c r="G37" s="3"/>
      <c r="H37" t="s">
        <v>1558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9" t="s">
        <v>228</v>
      </c>
      <c r="AA37" s="9" t="s">
        <v>229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1">
      <c r="A38" s="48" t="s">
        <v>215</v>
      </c>
      <c r="B38" s="46" t="s">
        <v>216</v>
      </c>
      <c r="C38" s="3"/>
      <c r="D38" s="3"/>
      <c r="E38" s="3"/>
      <c r="F38" s="3"/>
      <c r="G38" s="3"/>
      <c r="H38" t="s">
        <v>1559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9" t="s">
        <v>232</v>
      </c>
      <c r="AA38" s="9" t="s">
        <v>233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5">
      <c r="A39" s="48" t="s">
        <v>219</v>
      </c>
      <c r="B39" s="46">
        <v>57</v>
      </c>
      <c r="C39" s="3"/>
      <c r="D39" s="3"/>
      <c r="E39" s="3"/>
      <c r="F39" s="3"/>
      <c r="G39" s="3"/>
      <c r="H39" t="s">
        <v>1560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9" t="s">
        <v>236</v>
      </c>
      <c r="AA39" s="9" t="s">
        <v>237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5">
      <c r="A40" s="48" t="s">
        <v>222</v>
      </c>
      <c r="B40" s="46" t="s">
        <v>223</v>
      </c>
      <c r="C40" s="3"/>
      <c r="D40" s="3"/>
      <c r="E40" s="3"/>
      <c r="F40" s="3"/>
      <c r="G40" s="3"/>
      <c r="H40" t="s">
        <v>1561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9" t="s">
        <v>240</v>
      </c>
      <c r="AA40" s="9" t="s">
        <v>241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48" t="s">
        <v>226</v>
      </c>
      <c r="B41" s="46" t="s">
        <v>227</v>
      </c>
      <c r="C41" s="3"/>
      <c r="D41" s="3"/>
      <c r="E41" s="3"/>
      <c r="F41" s="3"/>
      <c r="G41" s="3"/>
      <c r="H41" t="s">
        <v>1562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9" t="s">
        <v>244</v>
      </c>
      <c r="AA41" s="9" t="s">
        <v>245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46.5">
      <c r="A42" s="48" t="s">
        <v>230</v>
      </c>
      <c r="B42" s="46" t="s">
        <v>231</v>
      </c>
      <c r="C42" s="3"/>
      <c r="D42" s="3"/>
      <c r="E42" s="3"/>
      <c r="F42" s="3"/>
      <c r="G42" s="3"/>
      <c r="H42" t="s">
        <v>1563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9" t="s">
        <v>248</v>
      </c>
      <c r="AA42" s="9" t="s">
        <v>249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48" t="s">
        <v>234</v>
      </c>
      <c r="B43" s="46" t="s">
        <v>235</v>
      </c>
      <c r="C43" s="3"/>
      <c r="D43" s="3"/>
      <c r="E43" s="3"/>
      <c r="F43" s="3"/>
      <c r="G43" s="3"/>
      <c r="H43" t="s">
        <v>1564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9" t="s">
        <v>250</v>
      </c>
      <c r="AA43" s="9" t="s">
        <v>251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5">
      <c r="A44" s="48" t="s">
        <v>238</v>
      </c>
      <c r="B44" s="46" t="s">
        <v>239</v>
      </c>
      <c r="C44" s="3"/>
      <c r="D44" s="3"/>
      <c r="E44" s="3"/>
      <c r="F44" s="3"/>
      <c r="G44" s="3"/>
      <c r="H44" t="s">
        <v>1565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9" t="s">
        <v>253</v>
      </c>
      <c r="AA44" s="9" t="s">
        <v>254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6">
      <c r="A45" s="48" t="s">
        <v>242</v>
      </c>
      <c r="B45" s="46" t="s">
        <v>243</v>
      </c>
      <c r="C45" s="3"/>
      <c r="D45" s="3"/>
      <c r="E45" s="3"/>
      <c r="F45" s="3"/>
      <c r="G45" s="3"/>
      <c r="H45" t="s">
        <v>1566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9" t="s">
        <v>257</v>
      </c>
      <c r="AA45" s="9" t="s">
        <v>258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48" t="s">
        <v>246</v>
      </c>
      <c r="B46" s="46" t="s">
        <v>247</v>
      </c>
      <c r="C46" s="3"/>
      <c r="D46" s="3"/>
      <c r="E46" s="3"/>
      <c r="F46" s="3"/>
      <c r="G46" s="3"/>
      <c r="H46" t="s">
        <v>1567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9" t="s">
        <v>261</v>
      </c>
      <c r="AA46" s="9" t="s">
        <v>262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5">
      <c r="A47" s="48" t="s">
        <v>252</v>
      </c>
      <c r="B47" s="46">
        <v>45</v>
      </c>
      <c r="C47" s="3"/>
      <c r="D47" s="3"/>
      <c r="E47" s="3"/>
      <c r="F47" s="3"/>
      <c r="G47" s="3"/>
      <c r="H47" t="s">
        <v>1568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9" t="s">
        <v>265</v>
      </c>
      <c r="AA47" s="9" t="s">
        <v>266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38.5">
      <c r="A48" s="48" t="s">
        <v>255</v>
      </c>
      <c r="B48" s="46" t="s">
        <v>256</v>
      </c>
      <c r="C48" s="3"/>
      <c r="D48" s="3"/>
      <c r="E48" s="3"/>
      <c r="F48" s="3"/>
      <c r="G48" s="3"/>
      <c r="H48" t="s">
        <v>1569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9" t="s">
        <v>268</v>
      </c>
      <c r="AA48" s="9" t="s">
        <v>269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48" t="s">
        <v>259</v>
      </c>
      <c r="B49" s="46" t="s">
        <v>260</v>
      </c>
      <c r="C49" s="3"/>
      <c r="D49" s="3"/>
      <c r="E49" s="3"/>
      <c r="F49" s="3"/>
      <c r="G49" s="3"/>
      <c r="H49" t="s">
        <v>1570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9" t="s">
        <v>272</v>
      </c>
      <c r="AA49" s="9" t="s">
        <v>273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48" t="s">
        <v>1496</v>
      </c>
      <c r="B50" s="46" t="s">
        <v>1611</v>
      </c>
      <c r="C50" s="3"/>
      <c r="D50" s="3"/>
      <c r="E50" s="3"/>
      <c r="F50" s="3"/>
      <c r="G50" s="3"/>
      <c r="H50" t="s">
        <v>1571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9" t="s">
        <v>276</v>
      </c>
      <c r="AA50" s="9" t="s">
        <v>277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48" t="s">
        <v>263</v>
      </c>
      <c r="B51" s="46" t="s">
        <v>264</v>
      </c>
      <c r="C51" s="3"/>
      <c r="D51" s="3"/>
      <c r="E51" s="3"/>
      <c r="F51" s="3"/>
      <c r="G51" s="3"/>
      <c r="H51" t="s">
        <v>1572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9" t="s">
        <v>280</v>
      </c>
      <c r="AA51" s="9" t="s">
        <v>281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51">
      <c r="A52" s="48" t="s">
        <v>267</v>
      </c>
      <c r="B52" s="46">
        <v>5</v>
      </c>
      <c r="C52" s="3"/>
      <c r="D52" s="3"/>
      <c r="E52" s="3"/>
      <c r="F52" s="3"/>
      <c r="G52" s="3"/>
      <c r="H52" t="s">
        <v>1573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9" t="s">
        <v>283</v>
      </c>
      <c r="AA52" s="9" t="s">
        <v>284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51">
      <c r="A53" s="48" t="s">
        <v>1612</v>
      </c>
      <c r="B53" s="46" t="s">
        <v>1613</v>
      </c>
      <c r="C53" s="3"/>
      <c r="D53" s="3"/>
      <c r="E53" s="3"/>
      <c r="F53" s="3"/>
      <c r="G53" s="3"/>
      <c r="H53" t="s">
        <v>1574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9" t="s">
        <v>286</v>
      </c>
      <c r="AA53" s="9" t="s">
        <v>287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63.5">
      <c r="A54" s="48" t="s">
        <v>270</v>
      </c>
      <c r="B54" s="46" t="s">
        <v>271</v>
      </c>
      <c r="C54" s="3"/>
      <c r="D54" s="3"/>
      <c r="E54" s="3"/>
      <c r="F54" s="3"/>
      <c r="G54" s="3"/>
      <c r="H54" t="s">
        <v>1575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9" t="s">
        <v>290</v>
      </c>
      <c r="AA54" s="9" t="s">
        <v>291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63.5">
      <c r="A55" s="48" t="s">
        <v>274</v>
      </c>
      <c r="B55" s="46" t="s">
        <v>275</v>
      </c>
      <c r="C55" s="3"/>
      <c r="D55" s="3"/>
      <c r="E55" s="3"/>
      <c r="F55" s="3"/>
      <c r="G55" s="3"/>
      <c r="H55" t="s">
        <v>1576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9" t="s">
        <v>294</v>
      </c>
      <c r="AA55" s="9" t="s">
        <v>295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51">
      <c r="A56" s="48" t="s">
        <v>278</v>
      </c>
      <c r="B56" s="46" t="s">
        <v>279</v>
      </c>
      <c r="C56" s="3"/>
      <c r="D56" s="3"/>
      <c r="E56" s="3"/>
      <c r="F56" s="3"/>
      <c r="G56" s="3"/>
      <c r="H56" t="s">
        <v>1577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9" t="s">
        <v>297</v>
      </c>
      <c r="AA56" s="9" t="s">
        <v>298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 ht="31">
      <c r="A57" s="48" t="s">
        <v>282</v>
      </c>
      <c r="B57" s="46">
        <v>2</v>
      </c>
      <c r="C57" s="3"/>
      <c r="D57" s="3"/>
      <c r="E57" s="3"/>
      <c r="F57" s="3"/>
      <c r="G57" s="3"/>
      <c r="H57" t="s">
        <v>1578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9" t="s">
        <v>300</v>
      </c>
      <c r="AA57" s="9" t="s">
        <v>301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46.5">
      <c r="A58" s="48" t="s">
        <v>1497</v>
      </c>
      <c r="B58" s="46" t="s">
        <v>285</v>
      </c>
      <c r="C58" s="3"/>
      <c r="D58" s="3"/>
      <c r="E58" s="3"/>
      <c r="F58" s="3"/>
      <c r="G58" s="3"/>
      <c r="H58" t="s">
        <v>1579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9" t="s">
        <v>304</v>
      </c>
      <c r="AA58" s="9" t="s">
        <v>305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5">
      <c r="A59" s="48" t="s">
        <v>288</v>
      </c>
      <c r="B59" s="46" t="s">
        <v>289</v>
      </c>
      <c r="C59" s="3"/>
      <c r="D59" s="3"/>
      <c r="E59" s="3"/>
      <c r="F59" s="3"/>
      <c r="G59" s="3"/>
      <c r="H59" t="s">
        <v>1580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9" t="s">
        <v>307</v>
      </c>
      <c r="AA59" s="9" t="s">
        <v>308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3.5">
      <c r="A60" s="48" t="s">
        <v>292</v>
      </c>
      <c r="B60" s="46" t="s">
        <v>293</v>
      </c>
      <c r="C60" s="3"/>
      <c r="D60" s="3"/>
      <c r="E60" s="3"/>
      <c r="F60" s="3"/>
      <c r="G60" s="3"/>
      <c r="H60" t="s">
        <v>1581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9" t="s">
        <v>311</v>
      </c>
      <c r="AA60" s="9" t="s">
        <v>312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15.5">
      <c r="A61" s="48" t="s">
        <v>296</v>
      </c>
      <c r="B61" s="46">
        <v>20</v>
      </c>
      <c r="C61" s="3"/>
      <c r="D61" s="3"/>
      <c r="E61" s="3"/>
      <c r="F61" s="3"/>
      <c r="G61" s="3"/>
      <c r="H61" t="s">
        <v>1582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9" t="s">
        <v>315</v>
      </c>
      <c r="AA61" s="9" t="s">
        <v>316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63.5">
      <c r="A62" s="48" t="s">
        <v>299</v>
      </c>
      <c r="B62" s="46">
        <v>3</v>
      </c>
      <c r="C62" s="3"/>
      <c r="D62" s="3"/>
      <c r="E62" s="3"/>
      <c r="F62" s="3"/>
      <c r="G62" s="3"/>
      <c r="H62" t="s">
        <v>1583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9" t="s">
        <v>319</v>
      </c>
      <c r="AA62" s="9" t="s">
        <v>320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6">
      <c r="A63" s="48" t="s">
        <v>306</v>
      </c>
      <c r="B63" s="46">
        <v>32</v>
      </c>
      <c r="C63" s="3"/>
      <c r="D63" s="3"/>
      <c r="E63" s="3"/>
      <c r="F63" s="3"/>
      <c r="G63" s="3"/>
      <c r="H63" t="s">
        <v>1584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9" t="s">
        <v>323</v>
      </c>
      <c r="AA63" s="9" t="s">
        <v>324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">
      <c r="A64" s="48" t="s">
        <v>309</v>
      </c>
      <c r="B64" s="46" t="s">
        <v>310</v>
      </c>
      <c r="C64" s="3"/>
      <c r="D64" s="3"/>
      <c r="E64" s="3"/>
      <c r="F64" s="3"/>
      <c r="G64" s="3"/>
      <c r="H64" t="s">
        <v>1585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9" t="s">
        <v>326</v>
      </c>
      <c r="AA64" s="9" t="s">
        <v>327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5">
      <c r="A65" s="48" t="s">
        <v>1501</v>
      </c>
      <c r="B65" s="46" t="s">
        <v>1502</v>
      </c>
      <c r="C65" s="3"/>
      <c r="D65" s="3"/>
      <c r="E65" s="3"/>
      <c r="F65" s="3"/>
      <c r="G65" s="3"/>
      <c r="H65" t="s">
        <v>1586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9" t="s">
        <v>330</v>
      </c>
      <c r="AA65" s="9" t="s">
        <v>331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8.5">
      <c r="A66" s="48" t="s">
        <v>313</v>
      </c>
      <c r="B66" s="46" t="s">
        <v>314</v>
      </c>
      <c r="C66" s="3"/>
      <c r="D66" s="3"/>
      <c r="E66" s="3"/>
      <c r="F66" s="3"/>
      <c r="G66" s="3"/>
      <c r="H66" t="s">
        <v>1587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9" t="s">
        <v>334</v>
      </c>
      <c r="AA66" s="9" t="s">
        <v>335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6">
      <c r="A67" s="48" t="s">
        <v>317</v>
      </c>
      <c r="B67" s="46" t="s">
        <v>318</v>
      </c>
      <c r="C67" s="3"/>
      <c r="D67" s="3"/>
      <c r="E67" s="3"/>
      <c r="F67" s="3"/>
      <c r="G67" s="3"/>
      <c r="H67" t="s">
        <v>1588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9" t="s">
        <v>338</v>
      </c>
      <c r="AA67" s="9" t="s">
        <v>339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1">
      <c r="A68" s="48" t="s">
        <v>321</v>
      </c>
      <c r="B68" s="46" t="s">
        <v>322</v>
      </c>
      <c r="C68" s="3"/>
      <c r="D68" s="3"/>
      <c r="E68" s="3"/>
      <c r="F68" s="3"/>
      <c r="G68" s="3"/>
      <c r="H68" t="s">
        <v>1589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9" t="s">
        <v>341</v>
      </c>
      <c r="AA68" s="9" t="s">
        <v>342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48" t="s">
        <v>325</v>
      </c>
      <c r="B69" s="46">
        <v>13</v>
      </c>
      <c r="C69" s="3"/>
      <c r="D69" s="3"/>
      <c r="E69" s="3"/>
      <c r="F69" s="3"/>
      <c r="G69" s="3"/>
      <c r="H69" t="s">
        <v>1590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9" t="s">
        <v>345</v>
      </c>
      <c r="AA69" s="9" t="s">
        <v>346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5">
      <c r="A70" s="48" t="s">
        <v>328</v>
      </c>
      <c r="B70" s="46" t="s">
        <v>329</v>
      </c>
      <c r="C70" s="3"/>
      <c r="D70" s="3"/>
      <c r="E70" s="3"/>
      <c r="F70" s="3"/>
      <c r="G70" s="3"/>
      <c r="H70" t="s">
        <v>1591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9" t="s">
        <v>349</v>
      </c>
      <c r="AA70" s="9" t="s">
        <v>350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5">
      <c r="A71" s="48" t="s">
        <v>332</v>
      </c>
      <c r="B71" s="46" t="s">
        <v>333</v>
      </c>
      <c r="C71" s="3"/>
      <c r="D71" s="3"/>
      <c r="E71" s="3"/>
      <c r="F71" s="3"/>
      <c r="G71" s="3"/>
      <c r="H71" t="s">
        <v>1592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9" t="s">
        <v>352</v>
      </c>
      <c r="AA71" s="9" t="s">
        <v>353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5">
      <c r="A72" s="48" t="s">
        <v>336</v>
      </c>
      <c r="B72" s="46" t="s">
        <v>337</v>
      </c>
      <c r="C72" s="3"/>
      <c r="D72" s="3"/>
      <c r="E72" s="3"/>
      <c r="F72" s="3"/>
      <c r="G72" s="3"/>
      <c r="H72" t="s">
        <v>1593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9" t="s">
        <v>355</v>
      </c>
      <c r="AA72" s="9" t="s">
        <v>356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5">
      <c r="A73" s="48" t="s">
        <v>340</v>
      </c>
      <c r="B73" s="46">
        <v>37</v>
      </c>
      <c r="C73" s="3"/>
      <c r="D73" s="3"/>
      <c r="E73" s="3"/>
      <c r="F73" s="3"/>
      <c r="G73" s="3"/>
      <c r="H73" t="s">
        <v>1594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9" t="s">
        <v>359</v>
      </c>
      <c r="AA73" s="9" t="s">
        <v>360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 ht="15.5">
      <c r="A74" s="48" t="s">
        <v>1503</v>
      </c>
      <c r="B74" s="46" t="s">
        <v>1504</v>
      </c>
      <c r="C74" s="3"/>
      <c r="D74" s="3"/>
      <c r="E74" s="3"/>
      <c r="F74" s="3"/>
      <c r="G74" s="3"/>
      <c r="H74" t="s">
        <v>1595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9" t="s">
        <v>363</v>
      </c>
      <c r="AA74" s="9" t="s">
        <v>364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">
      <c r="A75" s="48" t="s">
        <v>343</v>
      </c>
      <c r="B75" s="46" t="s">
        <v>344</v>
      </c>
      <c r="C75" s="3"/>
      <c r="D75" s="3"/>
      <c r="E75" s="3"/>
      <c r="F75" s="3"/>
      <c r="G75" s="3"/>
      <c r="H75" t="s">
        <v>1596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9" t="s">
        <v>367</v>
      </c>
      <c r="AA75" s="9" t="s">
        <v>368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5">
      <c r="A76" s="48" t="s">
        <v>347</v>
      </c>
      <c r="B76" s="46" t="s">
        <v>348</v>
      </c>
      <c r="C76" s="3"/>
      <c r="D76" s="3"/>
      <c r="E76" s="3"/>
      <c r="F76" s="3"/>
      <c r="G76" s="3"/>
      <c r="H76" t="s">
        <v>1597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9" t="s">
        <v>370</v>
      </c>
      <c r="AA76" s="9" t="s">
        <v>371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46.5">
      <c r="A77" s="48" t="s">
        <v>1614</v>
      </c>
      <c r="B77" s="47" t="s">
        <v>351</v>
      </c>
      <c r="C77" s="3"/>
      <c r="D77" s="3"/>
      <c r="E77" s="3"/>
      <c r="F77" s="3"/>
      <c r="G77" s="3"/>
      <c r="H77" t="s">
        <v>1598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9" t="s">
        <v>374</v>
      </c>
      <c r="AA77" s="9" t="s">
        <v>375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8.5">
      <c r="A78" s="48" t="s">
        <v>354</v>
      </c>
      <c r="B78" s="46">
        <v>22</v>
      </c>
      <c r="C78" s="3"/>
      <c r="D78" s="3"/>
      <c r="E78" s="3"/>
      <c r="F78" s="3"/>
      <c r="G78" s="3"/>
      <c r="H78" t="s">
        <v>1599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9" t="s">
        <v>378</v>
      </c>
      <c r="AA78" s="9" t="s">
        <v>379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6.5">
      <c r="A79" s="48" t="s">
        <v>357</v>
      </c>
      <c r="B79" s="46" t="s">
        <v>358</v>
      </c>
      <c r="C79" s="3"/>
      <c r="D79" s="3"/>
      <c r="E79" s="3"/>
      <c r="F79" s="3"/>
      <c r="G79" s="3"/>
      <c r="H79" t="s">
        <v>1600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9" t="s">
        <v>381</v>
      </c>
      <c r="AA79" s="9" t="s">
        <v>382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">
      <c r="A80" s="48" t="s">
        <v>1615</v>
      </c>
      <c r="B80" s="46" t="s">
        <v>1616</v>
      </c>
      <c r="C80" s="3"/>
      <c r="D80" s="3"/>
      <c r="E80" s="3"/>
      <c r="F80" s="3"/>
      <c r="G80" s="3"/>
      <c r="H80" t="s">
        <v>1601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9" t="s">
        <v>385</v>
      </c>
      <c r="AA80" s="9" t="s">
        <v>386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3.5">
      <c r="A81" s="48" t="s">
        <v>1505</v>
      </c>
      <c r="B81" s="46" t="s">
        <v>1506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9" t="s">
        <v>388</v>
      </c>
      <c r="AA81" s="9" t="s">
        <v>389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5">
      <c r="A82" s="48" t="s">
        <v>1617</v>
      </c>
      <c r="B82" s="46" t="s">
        <v>1618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9" t="s">
        <v>392</v>
      </c>
      <c r="AA82" s="9" t="s">
        <v>393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5">
      <c r="A83" s="48" t="s">
        <v>361</v>
      </c>
      <c r="B83" s="46" t="s">
        <v>362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9" t="s">
        <v>395</v>
      </c>
      <c r="AA83" s="9" t="s">
        <v>396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5">
      <c r="A84" s="48" t="s">
        <v>1507</v>
      </c>
      <c r="B84" s="46" t="s">
        <v>1508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9" t="s">
        <v>399</v>
      </c>
      <c r="AA84" s="9" t="s">
        <v>400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48" t="s">
        <v>365</v>
      </c>
      <c r="B85" s="46" t="s">
        <v>366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9" t="s">
        <v>403</v>
      </c>
      <c r="AA85" s="9" t="s">
        <v>404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51">
      <c r="A86" s="48" t="s">
        <v>369</v>
      </c>
      <c r="B86" s="46">
        <v>41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9" t="s">
        <v>407</v>
      </c>
      <c r="AA86" s="9" t="s">
        <v>408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">
      <c r="A87" s="48" t="s">
        <v>372</v>
      </c>
      <c r="B87" s="46" t="s">
        <v>373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9" t="s">
        <v>411</v>
      </c>
      <c r="AA87" s="9" t="s">
        <v>412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5">
      <c r="A88" s="48" t="s">
        <v>376</v>
      </c>
      <c r="B88" s="46" t="s">
        <v>377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9" t="s">
        <v>415</v>
      </c>
      <c r="AA88" s="9" t="s">
        <v>416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8.5">
      <c r="A89" s="48" t="s">
        <v>380</v>
      </c>
      <c r="B89" s="46">
        <v>4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9" t="s">
        <v>419</v>
      </c>
      <c r="AA89" s="9" t="s">
        <v>420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01">
      <c r="A90" s="48" t="s">
        <v>383</v>
      </c>
      <c r="B90" s="46" t="s">
        <v>384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9" t="s">
        <v>422</v>
      </c>
      <c r="AA90" s="9" t="s">
        <v>423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26">
      <c r="A91" s="48" t="s">
        <v>387</v>
      </c>
      <c r="B91" s="46">
        <v>23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9" t="s">
        <v>426</v>
      </c>
      <c r="AA91" s="9" t="s">
        <v>427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77.5">
      <c r="A92" s="48" t="s">
        <v>390</v>
      </c>
      <c r="B92" s="46" t="s">
        <v>391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9" t="s">
        <v>430</v>
      </c>
      <c r="AA92" s="9" t="s">
        <v>431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48" t="s">
        <v>1619</v>
      </c>
      <c r="B93" s="46" t="s">
        <v>394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9" t="s">
        <v>434</v>
      </c>
      <c r="AA93" s="9" t="s">
        <v>435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48" t="s">
        <v>397</v>
      </c>
      <c r="B94" s="46" t="s">
        <v>398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9" t="s">
        <v>438</v>
      </c>
      <c r="AA94" s="9" t="s">
        <v>439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">
      <c r="A95" s="48" t="s">
        <v>405</v>
      </c>
      <c r="B95" s="46" t="s">
        <v>406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9" t="s">
        <v>441</v>
      </c>
      <c r="AA95" s="9" t="s">
        <v>442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8.5">
      <c r="A96" s="48" t="s">
        <v>1620</v>
      </c>
      <c r="B96" s="46" t="s">
        <v>1621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9" t="s">
        <v>444</v>
      </c>
      <c r="AA96" s="9" t="s">
        <v>445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5">
      <c r="A97" s="48" t="s">
        <v>409</v>
      </c>
      <c r="B97" s="46" t="s">
        <v>410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9" t="s">
        <v>448</v>
      </c>
      <c r="AA97" s="9" t="s">
        <v>449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">
      <c r="A98" s="48" t="s">
        <v>413</v>
      </c>
      <c r="B98" s="46" t="s">
        <v>414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9" t="s">
        <v>451</v>
      </c>
      <c r="AA98" s="9" t="s">
        <v>452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26">
      <c r="A99" s="48" t="s">
        <v>1622</v>
      </c>
      <c r="B99" s="46" t="s">
        <v>1623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9" t="s">
        <v>455</v>
      </c>
      <c r="AA99" s="9" t="s">
        <v>456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26">
      <c r="A100" s="48" t="s">
        <v>417</v>
      </c>
      <c r="B100" s="46" t="s">
        <v>418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9" t="s">
        <v>459</v>
      </c>
      <c r="AA100" s="9" t="s">
        <v>460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5">
      <c r="A101" s="48" t="s">
        <v>421</v>
      </c>
      <c r="B101" s="46">
        <v>12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9" t="s">
        <v>463</v>
      </c>
      <c r="AA101" s="9" t="s">
        <v>464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5">
      <c r="A102" s="48" t="s">
        <v>424</v>
      </c>
      <c r="B102" s="46" t="s">
        <v>425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9" t="s">
        <v>466</v>
      </c>
      <c r="AA102" s="9" t="s">
        <v>467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5">
      <c r="A103" s="48" t="s">
        <v>428</v>
      </c>
      <c r="B103" s="46" t="s">
        <v>429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9" t="s">
        <v>470</v>
      </c>
      <c r="AA103" s="9" t="s">
        <v>471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5">
      <c r="A104" s="48" t="s">
        <v>432</v>
      </c>
      <c r="B104" s="46" t="s">
        <v>433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9" t="s">
        <v>474</v>
      </c>
      <c r="AA104" s="9" t="s">
        <v>475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">
      <c r="A105" s="48" t="s">
        <v>436</v>
      </c>
      <c r="B105" s="46" t="s">
        <v>437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9" t="s">
        <v>477</v>
      </c>
      <c r="AA105" s="9" t="s">
        <v>478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5">
      <c r="A106" s="48" t="s">
        <v>440</v>
      </c>
      <c r="B106" s="46">
        <v>14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9" t="s">
        <v>481</v>
      </c>
      <c r="AA106" s="9" t="s">
        <v>482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5">
      <c r="A107" s="48" t="s">
        <v>443</v>
      </c>
      <c r="B107" s="46">
        <v>54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9" t="s">
        <v>485</v>
      </c>
      <c r="AA107" s="9" t="s">
        <v>486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5">
      <c r="A108" s="48" t="s">
        <v>446</v>
      </c>
      <c r="B108" s="46" t="s">
        <v>447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9" t="s">
        <v>489</v>
      </c>
      <c r="AA108" s="9" t="s">
        <v>490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5">
      <c r="A109" s="48" t="s">
        <v>453</v>
      </c>
      <c r="B109" s="46" t="s">
        <v>454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9" t="s">
        <v>492</v>
      </c>
      <c r="AA109" s="9" t="s">
        <v>493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46.5">
      <c r="A110" s="48" t="s">
        <v>457</v>
      </c>
      <c r="B110" s="46" t="s">
        <v>458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9" t="s">
        <v>496</v>
      </c>
      <c r="AA110" s="9" t="s">
        <v>497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3.5">
      <c r="A111" s="48" t="s">
        <v>461</v>
      </c>
      <c r="B111" s="46" t="s">
        <v>462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9" t="s">
        <v>500</v>
      </c>
      <c r="AA111" s="9" t="s">
        <v>501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48" t="s">
        <v>465</v>
      </c>
      <c r="B112" s="46">
        <v>49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9" t="s">
        <v>503</v>
      </c>
      <c r="AA112" s="9" t="s">
        <v>504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31">
      <c r="A113" s="48" t="s">
        <v>1624</v>
      </c>
      <c r="B113" s="46" t="s">
        <v>450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9" t="s">
        <v>506</v>
      </c>
      <c r="AA113" s="9" t="s">
        <v>507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5">
      <c r="A114" s="48" t="s">
        <v>468</v>
      </c>
      <c r="B114" s="46" t="s">
        <v>469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9" t="s">
        <v>510</v>
      </c>
      <c r="AA114" s="9" t="s">
        <v>511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">
      <c r="A115" s="48" t="s">
        <v>472</v>
      </c>
      <c r="B115" s="46" t="s">
        <v>473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9" t="s">
        <v>513</v>
      </c>
      <c r="AA115" s="9" t="s">
        <v>514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5">
      <c r="A116" s="48" t="s">
        <v>476</v>
      </c>
      <c r="B116" s="46">
        <v>36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9" t="s">
        <v>516</v>
      </c>
      <c r="AA116" s="9" t="s">
        <v>517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5">
      <c r="A117" s="48" t="s">
        <v>1625</v>
      </c>
      <c r="B117" s="46" t="s">
        <v>1626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9" t="s">
        <v>520</v>
      </c>
      <c r="AA117" s="9" t="s">
        <v>521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5">
      <c r="A118" s="48" t="s">
        <v>479</v>
      </c>
      <c r="B118" s="46" t="s">
        <v>480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9" t="s">
        <v>523</v>
      </c>
      <c r="AA118" s="9" t="s">
        <v>524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5">
      <c r="A119" s="48" t="s">
        <v>483</v>
      </c>
      <c r="B119" s="46" t="s">
        <v>484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9" t="s">
        <v>526</v>
      </c>
      <c r="AA119" s="9" t="s">
        <v>527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63.5">
      <c r="A120" s="48" t="s">
        <v>487</v>
      </c>
      <c r="B120" s="46" t="s">
        <v>488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9" t="s">
        <v>529</v>
      </c>
      <c r="AA120" s="9" t="s">
        <v>530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51">
      <c r="A121" s="48" t="s">
        <v>1627</v>
      </c>
      <c r="B121" s="46" t="s">
        <v>491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9" t="s">
        <v>533</v>
      </c>
      <c r="AA121" s="9" t="s">
        <v>534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5">
      <c r="A122" s="48" t="s">
        <v>494</v>
      </c>
      <c r="B122" s="46" t="s">
        <v>495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9" t="s">
        <v>537</v>
      </c>
      <c r="AA122" s="9" t="s">
        <v>538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5">
      <c r="A123" s="48" t="s">
        <v>498</v>
      </c>
      <c r="B123" s="46" t="s">
        <v>499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9" t="s">
        <v>541</v>
      </c>
      <c r="AA123" s="9" t="s">
        <v>542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5">
      <c r="A124" s="48" t="s">
        <v>502</v>
      </c>
      <c r="B124" s="46">
        <v>29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9" t="s">
        <v>545</v>
      </c>
      <c r="AA124" s="9" t="s">
        <v>546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48" t="s">
        <v>1628</v>
      </c>
      <c r="B125" s="46" t="s">
        <v>505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9" t="s">
        <v>549</v>
      </c>
      <c r="AA125" s="9" t="s">
        <v>550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6">
      <c r="A126" s="48" t="s">
        <v>508</v>
      </c>
      <c r="B126" s="46" t="s">
        <v>509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9" t="s">
        <v>553</v>
      </c>
      <c r="AA126" s="9" t="s">
        <v>554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63.5">
      <c r="A127" s="48" t="s">
        <v>512</v>
      </c>
      <c r="B127" s="46">
        <v>26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9" t="s">
        <v>557</v>
      </c>
      <c r="AA127" s="9" t="s">
        <v>558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5">
      <c r="A128" s="48" t="s">
        <v>515</v>
      </c>
      <c r="B128" s="46">
        <v>34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9" t="s">
        <v>561</v>
      </c>
      <c r="AA128" s="9" t="s">
        <v>562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31">
      <c r="A129" s="48" t="s">
        <v>1509</v>
      </c>
      <c r="B129" s="46" t="s">
        <v>1510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9" t="s">
        <v>564</v>
      </c>
      <c r="AA129" s="9" t="s">
        <v>565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6">
      <c r="A130" s="48" t="s">
        <v>518</v>
      </c>
      <c r="B130" s="46" t="s">
        <v>519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9" t="s">
        <v>568</v>
      </c>
      <c r="AA130" s="9" t="s">
        <v>569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48" t="s">
        <v>522</v>
      </c>
      <c r="B131" s="46">
        <v>11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9" t="s">
        <v>572</v>
      </c>
      <c r="AA131" s="9" t="s">
        <v>573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">
      <c r="A132" s="48" t="s">
        <v>525</v>
      </c>
      <c r="B132" s="46">
        <v>1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9" t="s">
        <v>576</v>
      </c>
      <c r="AA132" s="9" t="s">
        <v>577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5">
      <c r="A133" s="48" t="s">
        <v>528</v>
      </c>
      <c r="B133" s="46" t="s">
        <v>1629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9" t="s">
        <v>580</v>
      </c>
      <c r="AA133" s="9" t="s">
        <v>581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48" t="s">
        <v>531</v>
      </c>
      <c r="B134" s="46" t="s">
        <v>532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9" t="s">
        <v>583</v>
      </c>
      <c r="AA134" s="9" t="s">
        <v>584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5">
      <c r="A135" s="48" t="s">
        <v>535</v>
      </c>
      <c r="B135" s="46" t="s">
        <v>536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9" t="s">
        <v>586</v>
      </c>
      <c r="AA135" s="9" t="s">
        <v>587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5">
      <c r="A136" s="48" t="s">
        <v>539</v>
      </c>
      <c r="B136" s="46" t="s">
        <v>540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9" t="s">
        <v>590</v>
      </c>
      <c r="AA136" s="9" t="s">
        <v>591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5">
      <c r="A137" s="48" t="s">
        <v>543</v>
      </c>
      <c r="B137" s="46" t="s">
        <v>544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9" t="s">
        <v>594</v>
      </c>
      <c r="AA137" s="9" t="s">
        <v>595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">
      <c r="A138" s="48" t="s">
        <v>547</v>
      </c>
      <c r="B138" s="46" t="s">
        <v>548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9" t="s">
        <v>597</v>
      </c>
      <c r="AA138" s="9" t="s">
        <v>598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76">
      <c r="A139" s="48" t="s">
        <v>551</v>
      </c>
      <c r="B139" s="46" t="s">
        <v>552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9" t="s">
        <v>600</v>
      </c>
      <c r="AA139" s="9" t="s">
        <v>601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8.5">
      <c r="A140" s="48" t="s">
        <v>555</v>
      </c>
      <c r="B140" s="46" t="s">
        <v>556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9" t="s">
        <v>604</v>
      </c>
      <c r="AA140" s="9" t="s">
        <v>605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1">
      <c r="A141" s="48" t="s">
        <v>559</v>
      </c>
      <c r="B141" s="46" t="s">
        <v>560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9" t="s">
        <v>608</v>
      </c>
      <c r="AA141" s="9" t="s">
        <v>609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38.5">
      <c r="A142" s="48" t="s">
        <v>563</v>
      </c>
      <c r="B142" s="46">
        <v>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9" t="s">
        <v>612</v>
      </c>
      <c r="AA142" s="9" t="s">
        <v>613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">
      <c r="A143" s="48" t="s">
        <v>1630</v>
      </c>
      <c r="B143" s="46">
        <v>43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9" t="s">
        <v>616</v>
      </c>
      <c r="AA143" s="9" t="s">
        <v>617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1">
      <c r="A144" s="48" t="s">
        <v>570</v>
      </c>
      <c r="B144" s="46" t="s">
        <v>571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9" t="s">
        <v>620</v>
      </c>
      <c r="AA144" s="9" t="s">
        <v>621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5">
      <c r="A145" s="48" t="s">
        <v>574</v>
      </c>
      <c r="B145" s="46" t="s">
        <v>575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9" t="s">
        <v>624</v>
      </c>
      <c r="AA145" s="9" t="s">
        <v>625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46.5">
      <c r="A146" s="48" t="s">
        <v>1511</v>
      </c>
      <c r="B146" s="46" t="s">
        <v>1512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9" t="s">
        <v>628</v>
      </c>
      <c r="AA146" s="9" t="s">
        <v>629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46.5">
      <c r="A147" s="48" t="s">
        <v>578</v>
      </c>
      <c r="B147" s="46" t="s">
        <v>579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9" t="s">
        <v>632</v>
      </c>
      <c r="AA147" s="9" t="s">
        <v>633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48" t="s">
        <v>582</v>
      </c>
      <c r="B148" s="46">
        <v>24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9" t="s">
        <v>636</v>
      </c>
      <c r="AA148" s="9" t="s">
        <v>637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">
      <c r="A149" s="48" t="s">
        <v>585</v>
      </c>
      <c r="B149" s="46">
        <v>42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9" t="s">
        <v>640</v>
      </c>
      <c r="AA149" s="9" t="s">
        <v>641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88.5">
      <c r="A150" s="48" t="s">
        <v>588</v>
      </c>
      <c r="B150" s="46" t="s">
        <v>589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9" t="s">
        <v>644</v>
      </c>
      <c r="AA150" s="9" t="s">
        <v>645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76">
      <c r="A151" s="48" t="s">
        <v>592</v>
      </c>
      <c r="B151" s="46" t="s">
        <v>593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9" t="s">
        <v>648</v>
      </c>
      <c r="AA151" s="9" t="s">
        <v>649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8.5">
      <c r="A152" s="48" t="s">
        <v>1631</v>
      </c>
      <c r="B152" s="46" t="s">
        <v>1632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9" t="s">
        <v>652</v>
      </c>
      <c r="AA152" s="9" t="s">
        <v>653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48" t="s">
        <v>596</v>
      </c>
      <c r="B153" s="46">
        <v>19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9" t="s">
        <v>656</v>
      </c>
      <c r="AA153" s="9" t="s">
        <v>657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48" t="s">
        <v>599</v>
      </c>
      <c r="B154" s="46">
        <v>48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9" t="s">
        <v>660</v>
      </c>
      <c r="AA154" s="9" t="s">
        <v>661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31">
      <c r="A155" s="48" t="s">
        <v>602</v>
      </c>
      <c r="B155" s="46" t="s">
        <v>603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9" t="s">
        <v>664</v>
      </c>
      <c r="AA155" s="9" t="s">
        <v>665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48" t="s">
        <v>606</v>
      </c>
      <c r="B156" s="46" t="s">
        <v>607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9" t="s">
        <v>667</v>
      </c>
      <c r="AA156" s="9" t="s">
        <v>668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5">
      <c r="A157" s="48" t="s">
        <v>610</v>
      </c>
      <c r="B157" s="46" t="s">
        <v>611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9" t="s">
        <v>671</v>
      </c>
      <c r="AA157" s="9" t="s">
        <v>672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01">
      <c r="A158" s="48" t="s">
        <v>614</v>
      </c>
      <c r="B158" s="46" t="s">
        <v>615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9" t="s">
        <v>675</v>
      </c>
      <c r="AA158" s="9" t="s">
        <v>676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5">
      <c r="A159" s="48" t="s">
        <v>618</v>
      </c>
      <c r="B159" s="46" t="s">
        <v>619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9" t="s">
        <v>679</v>
      </c>
      <c r="AA159" s="9" t="s">
        <v>680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48" t="s">
        <v>1633</v>
      </c>
      <c r="B160" s="46" t="s">
        <v>1634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9" t="s">
        <v>683</v>
      </c>
      <c r="AA160" s="9" t="s">
        <v>684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38.5">
      <c r="A161" s="48" t="s">
        <v>622</v>
      </c>
      <c r="B161" s="46" t="s">
        <v>623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9" t="s">
        <v>686</v>
      </c>
      <c r="AA161" s="9" t="s">
        <v>687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5">
      <c r="A162" s="48" t="s">
        <v>626</v>
      </c>
      <c r="B162" s="46" t="s">
        <v>627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9" t="s">
        <v>690</v>
      </c>
      <c r="AA162" s="9" t="s">
        <v>691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5">
      <c r="A163" s="48" t="s">
        <v>630</v>
      </c>
      <c r="B163" s="46" t="s">
        <v>631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9" t="s">
        <v>693</v>
      </c>
      <c r="AA163" s="9" t="s">
        <v>694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48" t="s">
        <v>634</v>
      </c>
      <c r="B164" s="46" t="s">
        <v>635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9" t="s">
        <v>697</v>
      </c>
      <c r="AA164" s="9" t="s">
        <v>698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5">
      <c r="A165" s="48" t="s">
        <v>638</v>
      </c>
      <c r="B165" s="46" t="s">
        <v>639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9" t="s">
        <v>700</v>
      </c>
      <c r="AA165" s="9" t="s">
        <v>701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48" t="s">
        <v>642</v>
      </c>
      <c r="B166" s="46" t="s">
        <v>643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9" t="s">
        <v>704</v>
      </c>
      <c r="AA166" s="9" t="s">
        <v>705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5">
      <c r="A167" s="48" t="s">
        <v>646</v>
      </c>
      <c r="B167" s="46" t="s">
        <v>647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9" t="s">
        <v>708</v>
      </c>
      <c r="AA167" s="9" t="s">
        <v>709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8.5">
      <c r="A168" s="48" t="s">
        <v>650</v>
      </c>
      <c r="B168" s="46" t="s">
        <v>651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9" t="s">
        <v>711</v>
      </c>
      <c r="AA168" s="9" t="s">
        <v>712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1">
      <c r="A169" s="48" t="s">
        <v>654</v>
      </c>
      <c r="B169" s="46" t="s">
        <v>655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9" t="s">
        <v>715</v>
      </c>
      <c r="AA169" s="9" t="s">
        <v>716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5">
      <c r="A170" s="48" t="s">
        <v>658</v>
      </c>
      <c r="B170" s="46" t="s">
        <v>659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9" t="s">
        <v>719</v>
      </c>
      <c r="AA170" s="9" t="s">
        <v>720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48" t="s">
        <v>662</v>
      </c>
      <c r="B171" s="46" t="s">
        <v>663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9" t="s">
        <v>723</v>
      </c>
      <c r="AA171" s="9" t="s">
        <v>724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5">
      <c r="A172" s="48" t="s">
        <v>666</v>
      </c>
      <c r="B172" s="46">
        <v>33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9" t="s">
        <v>727</v>
      </c>
      <c r="AA172" s="9" t="s">
        <v>728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76">
      <c r="A173" s="48" t="s">
        <v>669</v>
      </c>
      <c r="B173" s="46" t="s">
        <v>670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9" t="s">
        <v>731</v>
      </c>
      <c r="AA173" s="9" t="s">
        <v>732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48" t="s">
        <v>673</v>
      </c>
      <c r="B174" s="46" t="s">
        <v>674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9" t="s">
        <v>735</v>
      </c>
      <c r="AA174" s="9" t="s">
        <v>736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">
      <c r="A175" s="48" t="s">
        <v>677</v>
      </c>
      <c r="B175" s="46" t="s">
        <v>678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9" t="s">
        <v>739</v>
      </c>
      <c r="AA175" s="9" t="s">
        <v>740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31">
      <c r="A176" s="48" t="s">
        <v>681</v>
      </c>
      <c r="B176" s="46" t="s">
        <v>682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9" t="s">
        <v>743</v>
      </c>
      <c r="AA176" s="9" t="s">
        <v>744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26">
      <c r="A177" s="48" t="s">
        <v>685</v>
      </c>
      <c r="B177" s="46">
        <v>35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9" t="s">
        <v>746</v>
      </c>
      <c r="AA177" s="9" t="s">
        <v>747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48" t="s">
        <v>688</v>
      </c>
      <c r="B178" s="46" t="s">
        <v>689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9" t="s">
        <v>750</v>
      </c>
      <c r="AA178" s="9" t="s">
        <v>751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5">
      <c r="A179" s="48" t="s">
        <v>692</v>
      </c>
      <c r="B179" s="46">
        <v>15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9" t="s">
        <v>753</v>
      </c>
      <c r="AA179" s="9" t="s">
        <v>754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5">
      <c r="A180" s="48" t="s">
        <v>695</v>
      </c>
      <c r="B180" s="46" t="s">
        <v>696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9" t="s">
        <v>755</v>
      </c>
      <c r="AA180" s="9" t="s">
        <v>756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5">
      <c r="A181" s="48" t="s">
        <v>699</v>
      </c>
      <c r="B181" s="46">
        <v>10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9" t="s">
        <v>759</v>
      </c>
      <c r="AA181" s="9" t="s">
        <v>760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31">
      <c r="A182" s="48" t="s">
        <v>702</v>
      </c>
      <c r="B182" s="46" t="s">
        <v>703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9" t="s">
        <v>763</v>
      </c>
      <c r="AA182" s="9" t="s">
        <v>764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 ht="31">
      <c r="A183" s="48" t="s">
        <v>706</v>
      </c>
      <c r="B183" s="46" t="s">
        <v>707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9" t="s">
        <v>766</v>
      </c>
      <c r="AA183" s="9" t="s">
        <v>767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46.5">
      <c r="A184" s="48" t="s">
        <v>1515</v>
      </c>
      <c r="B184" s="46" t="s">
        <v>1516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9" t="s">
        <v>770</v>
      </c>
      <c r="AA184" s="9" t="s">
        <v>771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5">
      <c r="A185" s="48" t="s">
        <v>710</v>
      </c>
      <c r="B185" s="46">
        <v>39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9" t="s">
        <v>773</v>
      </c>
      <c r="AA185" s="9" t="s">
        <v>774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8.5">
      <c r="A186" s="48" t="s">
        <v>713</v>
      </c>
      <c r="B186" s="46" t="s">
        <v>714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9" t="s">
        <v>777</v>
      </c>
      <c r="AA186" s="9" t="s">
        <v>778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48" t="s">
        <v>717</v>
      </c>
      <c r="B187" s="46" t="s">
        <v>718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9" t="s">
        <v>781</v>
      </c>
      <c r="AA187" s="9" t="s">
        <v>782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26">
      <c r="A188" s="48" t="s">
        <v>721</v>
      </c>
      <c r="B188" s="46" t="s">
        <v>722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9" t="s">
        <v>785</v>
      </c>
      <c r="AA188" s="9" t="s">
        <v>786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6">
      <c r="A189" s="48" t="s">
        <v>729</v>
      </c>
      <c r="B189" s="46" t="s">
        <v>730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9" t="s">
        <v>788</v>
      </c>
      <c r="AA189" s="9" t="s">
        <v>789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48" t="s">
        <v>733</v>
      </c>
      <c r="B190" s="46" t="s">
        <v>734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9" t="s">
        <v>791</v>
      </c>
      <c r="AA190" s="9" t="s">
        <v>792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48" t="s">
        <v>737</v>
      </c>
      <c r="B191" s="46" t="s">
        <v>738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9" t="s">
        <v>795</v>
      </c>
      <c r="AA191" s="9" t="s">
        <v>796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46.5">
      <c r="A192" s="48" t="s">
        <v>741</v>
      </c>
      <c r="B192" s="46" t="s">
        <v>742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9" t="s">
        <v>798</v>
      </c>
      <c r="AA192" s="9" t="s">
        <v>799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48" t="s">
        <v>745</v>
      </c>
      <c r="B193" s="46">
        <v>25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9" t="s">
        <v>802</v>
      </c>
      <c r="AA193" s="9" t="s">
        <v>803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5">
      <c r="A194" s="48" t="s">
        <v>748</v>
      </c>
      <c r="B194" s="46" t="s">
        <v>749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9" t="s">
        <v>806</v>
      </c>
      <c r="AA194" s="9" t="s">
        <v>807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5">
      <c r="A195" s="48" t="s">
        <v>752</v>
      </c>
      <c r="B195" s="46">
        <v>21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9" t="s">
        <v>810</v>
      </c>
      <c r="AA195" s="9" t="s">
        <v>811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48" t="s">
        <v>757</v>
      </c>
      <c r="B196" s="46" t="s">
        <v>758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9" t="s">
        <v>814</v>
      </c>
      <c r="AA196" s="9" t="s">
        <v>815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48" t="s">
        <v>761</v>
      </c>
      <c r="B197" s="46" t="s">
        <v>762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9" t="s">
        <v>817</v>
      </c>
      <c r="AA197" s="9" t="s">
        <v>818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48" t="s">
        <v>765</v>
      </c>
      <c r="B198" s="46">
        <v>31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9" t="s">
        <v>821</v>
      </c>
      <c r="AA198" s="9" t="s">
        <v>822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38.5">
      <c r="A199" s="48" t="s">
        <v>768</v>
      </c>
      <c r="B199" s="46" t="s">
        <v>769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9" t="s">
        <v>825</v>
      </c>
      <c r="AA199" s="9" t="s">
        <v>826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48" t="s">
        <v>772</v>
      </c>
      <c r="B200" s="46" t="s">
        <v>1635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9" t="s">
        <v>829</v>
      </c>
      <c r="AA200" s="9" t="s">
        <v>830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48" t="s">
        <v>775</v>
      </c>
      <c r="B201" s="46" t="s">
        <v>776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9" t="s">
        <v>833</v>
      </c>
      <c r="AA201" s="9" t="s">
        <v>834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 ht="46.5">
      <c r="A202" s="48" t="s">
        <v>779</v>
      </c>
      <c r="B202" s="46" t="s">
        <v>780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9" t="s">
        <v>837</v>
      </c>
      <c r="AA202" s="9" t="s">
        <v>838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5">
      <c r="A203" s="48" t="s">
        <v>783</v>
      </c>
      <c r="B203" s="46" t="s">
        <v>784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9" t="s">
        <v>841</v>
      </c>
      <c r="AA203" s="9" t="s">
        <v>842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5">
      <c r="A204" s="48" t="s">
        <v>787</v>
      </c>
      <c r="B204" s="46">
        <v>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9" t="s">
        <v>845</v>
      </c>
      <c r="AA204" s="9" t="s">
        <v>846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48" t="s">
        <v>1636</v>
      </c>
      <c r="B205" s="46" t="s">
        <v>790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9" t="s">
        <v>849</v>
      </c>
      <c r="AA205" s="9" t="s">
        <v>850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6">
      <c r="A206" s="48" t="s">
        <v>793</v>
      </c>
      <c r="B206" s="46" t="s">
        <v>794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9" t="s">
        <v>853</v>
      </c>
      <c r="AA206" s="9" t="s">
        <v>854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">
      <c r="A207" s="48" t="s">
        <v>1637</v>
      </c>
      <c r="B207" s="46" t="s">
        <v>797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9" t="s">
        <v>857</v>
      </c>
      <c r="AA207" s="9" t="s">
        <v>858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48" t="s">
        <v>800</v>
      </c>
      <c r="B208" s="46" t="s">
        <v>801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9" t="s">
        <v>861</v>
      </c>
      <c r="AA208" s="9" t="s">
        <v>862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5">
      <c r="A209" s="48" t="s">
        <v>804</v>
      </c>
      <c r="B209" s="46" t="s">
        <v>805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9" t="s">
        <v>864</v>
      </c>
      <c r="AA209" s="9" t="s">
        <v>865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5">
      <c r="A210" s="48" t="s">
        <v>808</v>
      </c>
      <c r="B210" s="46" t="s">
        <v>809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9" t="s">
        <v>868</v>
      </c>
      <c r="AA210" s="9" t="s">
        <v>869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5">
      <c r="A211" s="48" t="s">
        <v>812</v>
      </c>
      <c r="B211" s="46" t="s">
        <v>813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9" t="s">
        <v>871</v>
      </c>
      <c r="AA211" s="9" t="s">
        <v>872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48" t="s">
        <v>1638</v>
      </c>
      <c r="B212" s="46" t="s">
        <v>816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9" t="s">
        <v>875</v>
      </c>
      <c r="AA212" s="9" t="s">
        <v>876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46.5">
      <c r="A213" s="48" t="s">
        <v>819</v>
      </c>
      <c r="B213" s="46" t="s">
        <v>820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9" t="s">
        <v>878</v>
      </c>
      <c r="AA213" s="9" t="s">
        <v>879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5">
      <c r="A214" s="48" t="s">
        <v>823</v>
      </c>
      <c r="B214" s="46" t="s">
        <v>824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9" t="s">
        <v>881</v>
      </c>
      <c r="AA214" s="9" t="s">
        <v>882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 ht="62">
      <c r="A215" s="48" t="s">
        <v>831</v>
      </c>
      <c r="B215" s="46" t="s">
        <v>832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9" t="s">
        <v>884</v>
      </c>
      <c r="AA215" s="9" t="s">
        <v>885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26">
      <c r="A216" s="48" t="s">
        <v>835</v>
      </c>
      <c r="B216" s="46" t="s">
        <v>836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9" t="s">
        <v>888</v>
      </c>
      <c r="AA216" s="9" t="s">
        <v>889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5">
      <c r="A217" s="48" t="s">
        <v>839</v>
      </c>
      <c r="B217" s="46" t="s">
        <v>840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9" t="s">
        <v>892</v>
      </c>
      <c r="AA217" s="9" t="s">
        <v>893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5">
      <c r="A218" s="48" t="s">
        <v>843</v>
      </c>
      <c r="B218" s="46" t="s">
        <v>844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9" t="s">
        <v>896</v>
      </c>
      <c r="AA218" s="9" t="s">
        <v>897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48" t="s">
        <v>847</v>
      </c>
      <c r="B219" s="46" t="s">
        <v>848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9" t="s">
        <v>900</v>
      </c>
      <c r="AA219" s="9" t="s">
        <v>901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5">
      <c r="A220" s="48" t="s">
        <v>851</v>
      </c>
      <c r="B220" s="46" t="s">
        <v>852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9" t="s">
        <v>904</v>
      </c>
      <c r="AA220" s="9" t="s">
        <v>905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">
      <c r="A221" s="48" t="s">
        <v>855</v>
      </c>
      <c r="B221" s="46" t="s">
        <v>856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9" t="s">
        <v>908</v>
      </c>
      <c r="AA221" s="9" t="s">
        <v>909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5">
      <c r="A222" s="48" t="s">
        <v>859</v>
      </c>
      <c r="B222" s="46" t="s">
        <v>860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9" t="s">
        <v>912</v>
      </c>
      <c r="AA222" s="9" t="s">
        <v>913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">
      <c r="A223" s="48" t="s">
        <v>1639</v>
      </c>
      <c r="B223" s="46" t="s">
        <v>863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9" t="s">
        <v>916</v>
      </c>
      <c r="AA223" s="9" t="s">
        <v>917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6">
      <c r="A224" s="48" t="s">
        <v>866</v>
      </c>
      <c r="B224" s="46" t="s">
        <v>867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9" t="s">
        <v>920</v>
      </c>
      <c r="AA224" s="9" t="s">
        <v>921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26">
      <c r="A225" s="48" t="s">
        <v>870</v>
      </c>
      <c r="B225" s="46">
        <v>28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9" t="s">
        <v>924</v>
      </c>
      <c r="AA225" s="9" t="s">
        <v>925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5">
      <c r="A226" s="48" t="s">
        <v>873</v>
      </c>
      <c r="B226" s="46" t="s">
        <v>874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9" t="s">
        <v>928</v>
      </c>
      <c r="AA226" s="9" t="s">
        <v>929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5">
      <c r="A227" s="48" t="s">
        <v>877</v>
      </c>
      <c r="B227" s="46">
        <v>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9" t="s">
        <v>932</v>
      </c>
      <c r="AA227" s="9" t="s">
        <v>933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76">
      <c r="A228" s="48" t="s">
        <v>880</v>
      </c>
      <c r="B228" s="46">
        <v>47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9" t="s">
        <v>935</v>
      </c>
      <c r="AA228" s="9" t="s">
        <v>936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">
      <c r="A229" s="48" t="s">
        <v>883</v>
      </c>
      <c r="B229" s="46">
        <v>38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9" t="s">
        <v>938</v>
      </c>
      <c r="AA229" s="9" t="s">
        <v>939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">
      <c r="A230" s="48" t="s">
        <v>1640</v>
      </c>
      <c r="B230" s="46" t="s">
        <v>1641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9" t="s">
        <v>942</v>
      </c>
      <c r="AA230" s="9" t="s">
        <v>943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31">
      <c r="A231" s="48" t="s">
        <v>886</v>
      </c>
      <c r="B231" s="46" t="s">
        <v>887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9" t="s">
        <v>945</v>
      </c>
      <c r="AA231" s="9" t="s">
        <v>946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6">
      <c r="A232" s="48" t="s">
        <v>890</v>
      </c>
      <c r="B232" s="46" t="s">
        <v>891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9" t="s">
        <v>948</v>
      </c>
      <c r="AA232" s="9" t="s">
        <v>949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6">
      <c r="A233" s="48" t="s">
        <v>894</v>
      </c>
      <c r="B233" s="46" t="s">
        <v>895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9" t="s">
        <v>950</v>
      </c>
      <c r="AA233" s="9" t="s">
        <v>951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5">
      <c r="A234" s="48" t="s">
        <v>898</v>
      </c>
      <c r="B234" s="46" t="s">
        <v>899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9" t="s">
        <v>952</v>
      </c>
      <c r="AA234" s="9" t="s">
        <v>953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5">
      <c r="A235" s="48" t="s">
        <v>902</v>
      </c>
      <c r="B235" s="46" t="s">
        <v>903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9" t="s">
        <v>954</v>
      </c>
      <c r="AA235" s="9" t="s">
        <v>955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51">
      <c r="A236" s="48" t="s">
        <v>1642</v>
      </c>
      <c r="B236" s="46" t="s">
        <v>1643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9" t="s">
        <v>956</v>
      </c>
      <c r="AA236" s="9" t="s">
        <v>957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48" t="s">
        <v>906</v>
      </c>
      <c r="B237" s="46" t="s">
        <v>907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9" t="s">
        <v>958</v>
      </c>
      <c r="AA237" s="9" t="s">
        <v>959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5">
      <c r="A238" s="48" t="s">
        <v>910</v>
      </c>
      <c r="B238" s="46" t="s">
        <v>911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9" t="s">
        <v>960</v>
      </c>
      <c r="AA238" s="9" t="s">
        <v>961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46.5">
      <c r="A239" s="48" t="s">
        <v>914</v>
      </c>
      <c r="B239" s="46" t="s">
        <v>915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9" t="s">
        <v>962</v>
      </c>
      <c r="AA239" s="9" t="s">
        <v>963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5">
      <c r="A240" s="48" t="s">
        <v>918</v>
      </c>
      <c r="B240" s="46" t="s">
        <v>919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9" t="s">
        <v>964</v>
      </c>
      <c r="AA240" s="9" t="s">
        <v>965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46.5">
      <c r="A241" s="48" t="s">
        <v>922</v>
      </c>
      <c r="B241" s="46" t="s">
        <v>923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9" t="s">
        <v>966</v>
      </c>
      <c r="AA241" s="9" t="s">
        <v>967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5">
      <c r="A242" s="48" t="s">
        <v>926</v>
      </c>
      <c r="B242" s="46" t="s">
        <v>927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9" t="s">
        <v>968</v>
      </c>
      <c r="AA242" s="9" t="s">
        <v>969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5">
      <c r="A243" s="48" t="s">
        <v>930</v>
      </c>
      <c r="B243" s="46" t="s">
        <v>931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9" t="s">
        <v>970</v>
      </c>
      <c r="AA243" s="9" t="s">
        <v>971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5">
      <c r="A244" s="48" t="s">
        <v>934</v>
      </c>
      <c r="B244" s="46">
        <v>18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9" t="s">
        <v>972</v>
      </c>
      <c r="AA244" s="9" t="s">
        <v>973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5">
      <c r="A245" s="48" t="s">
        <v>937</v>
      </c>
      <c r="B245" s="46">
        <v>16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9" t="s">
        <v>974</v>
      </c>
      <c r="AA245" s="9" t="s">
        <v>975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6">
      <c r="A246" s="48" t="s">
        <v>940</v>
      </c>
      <c r="B246" s="46" t="s">
        <v>941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9" t="s">
        <v>976</v>
      </c>
      <c r="AA246" s="9" t="s">
        <v>977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5">
      <c r="A247" s="48" t="s">
        <v>944</v>
      </c>
      <c r="B247" s="46">
        <v>30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9" t="s">
        <v>978</v>
      </c>
      <c r="AA247" s="9" t="s">
        <v>979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5">
      <c r="A248" s="48" t="s">
        <v>947</v>
      </c>
      <c r="B248" s="46">
        <v>27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9" t="s">
        <v>980</v>
      </c>
      <c r="AA248" s="9" t="s">
        <v>981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46.5">
      <c r="A249" s="48" t="s">
        <v>1498</v>
      </c>
      <c r="B249" s="46" t="s">
        <v>1644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9" t="s">
        <v>982</v>
      </c>
      <c r="AA249" s="9" t="s">
        <v>983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46.5">
      <c r="A250" s="48" t="s">
        <v>302</v>
      </c>
      <c r="B250" s="46" t="s">
        <v>303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9" t="s">
        <v>984</v>
      </c>
      <c r="AA250" s="9" t="s">
        <v>985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62">
      <c r="A251" s="48" t="s">
        <v>1499</v>
      </c>
      <c r="B251" s="46" t="s">
        <v>1500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9" t="s">
        <v>986</v>
      </c>
      <c r="AA251" s="9" t="s">
        <v>987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48" t="s">
        <v>401</v>
      </c>
      <c r="B252" s="46" t="s">
        <v>402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9" t="s">
        <v>988</v>
      </c>
      <c r="AA252" s="9" t="s">
        <v>989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1">
      <c r="A253" s="48" t="s">
        <v>566</v>
      </c>
      <c r="B253" s="46" t="s">
        <v>567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9" t="s">
        <v>990</v>
      </c>
      <c r="AA253" s="9" t="s">
        <v>991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48" t="s">
        <v>1513</v>
      </c>
      <c r="B254" s="46" t="s">
        <v>1514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9" t="s">
        <v>992</v>
      </c>
      <c r="AA254" s="9" t="s">
        <v>993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31">
      <c r="A255" s="48" t="s">
        <v>725</v>
      </c>
      <c r="B255" s="46" t="s">
        <v>726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9" t="s">
        <v>994</v>
      </c>
      <c r="AA255" s="9" t="s">
        <v>995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5">
      <c r="A256" s="48" t="s">
        <v>1645</v>
      </c>
      <c r="B256" s="46" t="s">
        <v>1646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9" t="s">
        <v>996</v>
      </c>
      <c r="AA256" s="9" t="s">
        <v>997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6">
      <c r="A257" s="48" t="s">
        <v>827</v>
      </c>
      <c r="B257" s="46" t="s">
        <v>828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9" t="s">
        <v>998</v>
      </c>
      <c r="AA257" s="9" t="s">
        <v>999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46.5">
      <c r="A258" s="48" t="s">
        <v>1647</v>
      </c>
      <c r="B258" s="46" t="s">
        <v>1648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9" t="s">
        <v>1000</v>
      </c>
      <c r="AA258" s="9" t="s">
        <v>1001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5">
      <c r="A259" s="48" t="s">
        <v>1517</v>
      </c>
      <c r="B259" s="46" t="s">
        <v>1518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9" t="s">
        <v>1002</v>
      </c>
      <c r="AA259" s="9" t="s">
        <v>1003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">
      <c r="A260" s="48" t="s">
        <v>1649</v>
      </c>
      <c r="B260" s="46" t="s">
        <v>1650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9" t="s">
        <v>1004</v>
      </c>
      <c r="AA260" s="9" t="s">
        <v>1005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62">
      <c r="A261" s="49" t="s">
        <v>1651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9" t="s">
        <v>1006</v>
      </c>
      <c r="AA261" s="9" t="s">
        <v>1007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9" t="s">
        <v>1008</v>
      </c>
      <c r="AA262" s="9" t="s">
        <v>1009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0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9" t="s">
        <v>1010</v>
      </c>
      <c r="AA263" s="9" t="s">
        <v>1011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2.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9" t="s">
        <v>1012</v>
      </c>
      <c r="AA264" s="9" t="s">
        <v>1013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7.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9" t="s">
        <v>1014</v>
      </c>
      <c r="AA265" s="9" t="s">
        <v>1015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2.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9" t="s">
        <v>1016</v>
      </c>
      <c r="AA266" s="9" t="s">
        <v>1017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2.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9" t="s">
        <v>1018</v>
      </c>
      <c r="AA267" s="9" t="s">
        <v>1019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2.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9" t="s">
        <v>1020</v>
      </c>
      <c r="AA268" s="9" t="s">
        <v>1021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62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9" t="s">
        <v>1022</v>
      </c>
      <c r="AA269" s="9" t="s">
        <v>1023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7.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9" t="s">
        <v>1024</v>
      </c>
      <c r="AA270" s="9" t="s">
        <v>1025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0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9" t="s">
        <v>1026</v>
      </c>
      <c r="AA271" s="9" t="s">
        <v>1027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0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9" t="s">
        <v>1028</v>
      </c>
      <c r="AA272" s="9" t="s">
        <v>1029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0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9" t="s">
        <v>1030</v>
      </c>
      <c r="AA273" s="9" t="s">
        <v>1031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7.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9" t="s">
        <v>1032</v>
      </c>
      <c r="AA274" s="9" t="s">
        <v>1033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7.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9" t="s">
        <v>1034</v>
      </c>
      <c r="AA275" s="9" t="s">
        <v>1035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2.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9" t="s">
        <v>1036</v>
      </c>
      <c r="AA276" s="9" t="s">
        <v>1037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9" t="s">
        <v>1038</v>
      </c>
      <c r="AA277" s="9" t="s">
        <v>1039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7.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9" t="s">
        <v>1040</v>
      </c>
      <c r="AA278" s="9" t="s">
        <v>1041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0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9" t="s">
        <v>1042</v>
      </c>
      <c r="AA279" s="9" t="s">
        <v>1043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0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9" t="s">
        <v>1044</v>
      </c>
      <c r="AA280" s="9" t="s">
        <v>1045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0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9" t="s">
        <v>1046</v>
      </c>
      <c r="AA281" s="9" t="s">
        <v>1047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0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9" t="s">
        <v>1048</v>
      </c>
      <c r="AA282" s="9" t="s">
        <v>1049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0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9" t="s">
        <v>1050</v>
      </c>
      <c r="AA283" s="9" t="s">
        <v>1051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0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9" t="s">
        <v>1052</v>
      </c>
      <c r="AA284" s="9" t="s">
        <v>1053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0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9" t="s">
        <v>1054</v>
      </c>
      <c r="AA285" s="9" t="s">
        <v>1055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7.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9" t="s">
        <v>1056</v>
      </c>
      <c r="AA286" s="9" t="s">
        <v>1057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7.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9" t="s">
        <v>1058</v>
      </c>
      <c r="AA287" s="9" t="s">
        <v>1059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2.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9" t="s">
        <v>1060</v>
      </c>
      <c r="AA288" s="9" t="s">
        <v>1061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9" t="s">
        <v>1062</v>
      </c>
      <c r="AA289" s="9" t="s">
        <v>1063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9" t="s">
        <v>1064</v>
      </c>
      <c r="AA290" s="9" t="s">
        <v>1065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9" t="s">
        <v>1066</v>
      </c>
      <c r="AA291" s="9" t="s">
        <v>1067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7.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9" t="s">
        <v>1068</v>
      </c>
      <c r="AA292" s="9" t="s">
        <v>1069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9" t="s">
        <v>1070</v>
      </c>
      <c r="AA293" s="9" t="s">
        <v>1071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9" t="s">
        <v>1072</v>
      </c>
      <c r="AA294" s="9" t="s">
        <v>1073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7.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9" t="s">
        <v>1074</v>
      </c>
      <c r="AA295" s="9" t="s">
        <v>1075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9" t="s">
        <v>1076</v>
      </c>
      <c r="AA296" s="9" t="s">
        <v>1077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9" t="s">
        <v>1078</v>
      </c>
      <c r="AA297" s="9" t="s">
        <v>1079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62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9" t="s">
        <v>1080</v>
      </c>
      <c r="AA298" s="9" t="s">
        <v>1081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0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9" t="s">
        <v>1082</v>
      </c>
      <c r="AA299" s="9" t="s">
        <v>1083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9" t="s">
        <v>1084</v>
      </c>
      <c r="AA300" s="9" t="s">
        <v>1085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9" t="s">
        <v>1086</v>
      </c>
      <c r="AA301" s="9" t="s">
        <v>1087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0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9" t="s">
        <v>1088</v>
      </c>
      <c r="AA302" s="9" t="s">
        <v>1089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9" t="s">
        <v>1090</v>
      </c>
      <c r="AA303" s="9" t="s">
        <v>1091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7.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9" t="s">
        <v>1092</v>
      </c>
      <c r="AA304" s="9" t="s">
        <v>1093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0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9" t="s">
        <v>1094</v>
      </c>
      <c r="AA305" s="9" t="s">
        <v>1095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0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9" t="s">
        <v>1096</v>
      </c>
      <c r="AA306" s="9" t="s">
        <v>1097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9" t="s">
        <v>1098</v>
      </c>
      <c r="AA307" s="9" t="s">
        <v>1099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9" t="s">
        <v>1100</v>
      </c>
      <c r="AA308" s="9" t="s">
        <v>1101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7.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9" t="s">
        <v>1102</v>
      </c>
      <c r="AA309" s="9" t="s">
        <v>1103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9" t="s">
        <v>1104</v>
      </c>
      <c r="AA310" s="9" t="s">
        <v>1105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9" t="s">
        <v>1106</v>
      </c>
      <c r="AA311" s="9" t="s">
        <v>1107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9" t="s">
        <v>1108</v>
      </c>
      <c r="AA312" s="9" t="s">
        <v>1109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9" t="s">
        <v>1110</v>
      </c>
      <c r="AA313" s="9" t="s">
        <v>1111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7.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9" t="s">
        <v>1112</v>
      </c>
      <c r="AA314" s="9" t="s">
        <v>1113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12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9" t="s">
        <v>1114</v>
      </c>
      <c r="AA315" s="9" t="s">
        <v>1115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7.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9" t="s">
        <v>1116</v>
      </c>
      <c r="AA316" s="9" t="s">
        <v>1117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9" t="s">
        <v>1118</v>
      </c>
      <c r="AA317" s="9" t="s">
        <v>1119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0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9" t="s">
        <v>1120</v>
      </c>
      <c r="AA318" s="9" t="s">
        <v>1121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0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9" t="s">
        <v>1122</v>
      </c>
      <c r="AA319" s="9" t="s">
        <v>1123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9" t="s">
        <v>1124</v>
      </c>
      <c r="AA320" s="9" t="s">
        <v>1125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9" t="s">
        <v>1126</v>
      </c>
      <c r="AA321" s="9" t="s">
        <v>1127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9" t="s">
        <v>1128</v>
      </c>
      <c r="AA322" s="9" t="s">
        <v>1129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7.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9" t="s">
        <v>1130</v>
      </c>
      <c r="AA323" s="9" t="s">
        <v>1131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0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9" t="s">
        <v>1132</v>
      </c>
      <c r="AA324" s="9" t="s">
        <v>1133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62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9" t="s">
        <v>1134</v>
      </c>
      <c r="AA325" s="9" t="s">
        <v>1135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9" t="s">
        <v>1136</v>
      </c>
      <c r="AA326" s="9" t="s">
        <v>1137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62.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9" t="s">
        <v>1138</v>
      </c>
      <c r="AA327" s="9" t="s">
        <v>1139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9" t="s">
        <v>1140</v>
      </c>
      <c r="AA328" s="9" t="s">
        <v>1141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0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9" t="s">
        <v>1142</v>
      </c>
      <c r="AA329" s="9" t="s">
        <v>1143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9" t="s">
        <v>1144</v>
      </c>
      <c r="AA330" s="9" t="s">
        <v>1145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0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9" t="s">
        <v>1146</v>
      </c>
      <c r="AA331" s="9" t="s">
        <v>1147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7.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9" t="s">
        <v>1148</v>
      </c>
      <c r="AA332" s="9" t="s">
        <v>1149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9" t="s">
        <v>1150</v>
      </c>
      <c r="AA333" s="9" t="s">
        <v>1151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9" t="s">
        <v>1152</v>
      </c>
      <c r="AA334" s="9" t="s">
        <v>1153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9" t="s">
        <v>1154</v>
      </c>
      <c r="AA335" s="9" t="s">
        <v>1155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9" t="s">
        <v>1156</v>
      </c>
      <c r="AA336" s="9" t="s">
        <v>1157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9" t="s">
        <v>1158</v>
      </c>
      <c r="AA337" s="9" t="s">
        <v>1159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9" t="s">
        <v>1160</v>
      </c>
      <c r="AA338" s="9" t="s">
        <v>1161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7.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9" t="s">
        <v>1162</v>
      </c>
      <c r="AA339" s="9" t="s">
        <v>1163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7.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9" t="s">
        <v>1164</v>
      </c>
      <c r="AA340" s="9" t="s">
        <v>1165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9" t="s">
        <v>1166</v>
      </c>
      <c r="AA341" s="9" t="s">
        <v>1167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50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9" t="s">
        <v>1168</v>
      </c>
      <c r="AA342" s="9" t="s">
        <v>1169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9" t="s">
        <v>1170</v>
      </c>
      <c r="AA343" s="9" t="s">
        <v>1171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7.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9" t="s">
        <v>1172</v>
      </c>
      <c r="AA344" s="9" t="s">
        <v>1173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7.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9" t="s">
        <v>1174</v>
      </c>
      <c r="AA345" s="9" t="s">
        <v>1175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0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9" t="s">
        <v>1176</v>
      </c>
      <c r="AA346" s="9" t="s">
        <v>1177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9" t="s">
        <v>1178</v>
      </c>
      <c r="AA347" s="9" t="s">
        <v>1179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0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9" t="s">
        <v>1180</v>
      </c>
      <c r="AA348" s="9" t="s">
        <v>1181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0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9" t="s">
        <v>1182</v>
      </c>
      <c r="AA349" s="9" t="s">
        <v>1183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2.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9" t="s">
        <v>1184</v>
      </c>
      <c r="AA350" s="9" t="s">
        <v>1185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7.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9" t="s">
        <v>1186</v>
      </c>
      <c r="AA351" s="9" t="s">
        <v>1187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7.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9" t="s">
        <v>1188</v>
      </c>
      <c r="AA352" s="9" t="s">
        <v>1189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0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9" t="s">
        <v>1190</v>
      </c>
      <c r="AA353" s="9" t="s">
        <v>1191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7.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9" t="s">
        <v>1192</v>
      </c>
      <c r="AA354" s="9" t="s">
        <v>1193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2.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9" t="s">
        <v>1194</v>
      </c>
      <c r="AA355" s="9" t="s">
        <v>1195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7.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9" t="s">
        <v>1196</v>
      </c>
      <c r="AA356" s="9" t="s">
        <v>1197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0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9" t="s">
        <v>1198</v>
      </c>
      <c r="AA357" s="9" t="s">
        <v>1199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9" t="s">
        <v>1200</v>
      </c>
      <c r="AA358" s="9" t="s">
        <v>1201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7.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9" t="s">
        <v>1202</v>
      </c>
      <c r="AA359" s="9" t="s">
        <v>1203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0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9" t="s">
        <v>1204</v>
      </c>
      <c r="AA360" s="9" t="s">
        <v>1205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9" t="s">
        <v>1206</v>
      </c>
      <c r="AA361" s="9" t="s">
        <v>1207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9" t="s">
        <v>1208</v>
      </c>
      <c r="AA362" s="9" t="s">
        <v>1209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9" t="s">
        <v>1210</v>
      </c>
      <c r="AA363" s="9" t="s">
        <v>1211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7.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9" t="s">
        <v>1212</v>
      </c>
      <c r="AA364" s="9" t="s">
        <v>1213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7.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9" t="s">
        <v>1214</v>
      </c>
      <c r="AA365" s="9" t="s">
        <v>1215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9" t="s">
        <v>1216</v>
      </c>
      <c r="AA366" s="9" t="s">
        <v>1217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7.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9" t="s">
        <v>1218</v>
      </c>
      <c r="AA367" s="9" t="s">
        <v>1219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0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9" t="s">
        <v>1220</v>
      </c>
      <c r="AA368" s="9" t="s">
        <v>1221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9" t="s">
        <v>1222</v>
      </c>
      <c r="AA369" s="9" t="s">
        <v>1223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9" t="s">
        <v>1224</v>
      </c>
      <c r="AA370" s="9" t="s">
        <v>1225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7.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9" t="s">
        <v>1226</v>
      </c>
      <c r="AA371" s="9" t="s">
        <v>1227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2.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9" t="s">
        <v>1228</v>
      </c>
      <c r="AA372" s="9" t="s">
        <v>1229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9" t="s">
        <v>1230</v>
      </c>
      <c r="AA373" s="9" t="s">
        <v>1231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7.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9" t="s">
        <v>1232</v>
      </c>
      <c r="AA374" s="9" t="s">
        <v>1233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9" t="s">
        <v>1234</v>
      </c>
      <c r="AA375" s="9" t="s">
        <v>1235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0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9" t="s">
        <v>1236</v>
      </c>
      <c r="AA376" s="9" t="s">
        <v>1237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9" t="s">
        <v>1238</v>
      </c>
      <c r="AA377" s="9" t="s">
        <v>1239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9" t="s">
        <v>1240</v>
      </c>
      <c r="AA378" s="9" t="s">
        <v>1241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9" t="s">
        <v>1242</v>
      </c>
      <c r="AA379" s="9" t="s">
        <v>1243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62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9" t="s">
        <v>1244</v>
      </c>
      <c r="AA380" s="9" t="s">
        <v>1245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7.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9" t="s">
        <v>1246</v>
      </c>
      <c r="AA381" s="9" t="s">
        <v>1247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7.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9" t="s">
        <v>1248</v>
      </c>
      <c r="AA382" s="9" t="s">
        <v>1249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7.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9" t="s">
        <v>1250</v>
      </c>
      <c r="AA383" s="9" t="s">
        <v>1251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9" t="s">
        <v>1252</v>
      </c>
      <c r="AA384" s="9" t="s">
        <v>1253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9" t="s">
        <v>1254</v>
      </c>
      <c r="AA385" s="9" t="s">
        <v>1255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9" t="s">
        <v>1256</v>
      </c>
      <c r="AA386" s="9" t="s">
        <v>1257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7.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9" t="s">
        <v>1258</v>
      </c>
      <c r="AA387" s="9" t="s">
        <v>1259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9" t="s">
        <v>1260</v>
      </c>
      <c r="AA388" s="9" t="s">
        <v>1261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0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9" t="s">
        <v>1262</v>
      </c>
      <c r="AA389" s="9" t="s">
        <v>1263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9" t="s">
        <v>1264</v>
      </c>
      <c r="AA390" s="9" t="s">
        <v>1265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7.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9" t="s">
        <v>1266</v>
      </c>
      <c r="AA391" s="9" t="s">
        <v>1267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9" t="s">
        <v>1268</v>
      </c>
      <c r="AA392" s="9" t="s">
        <v>1269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2.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9" t="s">
        <v>1270</v>
      </c>
      <c r="AA393" s="9" t="s">
        <v>1271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9" t="s">
        <v>1272</v>
      </c>
      <c r="AA394" s="9" t="s">
        <v>1273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9" t="s">
        <v>1274</v>
      </c>
      <c r="AA395" s="9" t="s">
        <v>1275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9" t="s">
        <v>1276</v>
      </c>
      <c r="AA396" s="9" t="s">
        <v>1277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9" t="s">
        <v>1278</v>
      </c>
      <c r="AA397" s="9" t="s">
        <v>1279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7.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9" t="s">
        <v>1280</v>
      </c>
      <c r="AA398" s="9" t="s">
        <v>1281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0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9" t="s">
        <v>1282</v>
      </c>
      <c r="AA399" s="9" t="s">
        <v>1283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7.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9" t="s">
        <v>1284</v>
      </c>
      <c r="AA400" s="9" t="s">
        <v>1285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0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9" t="s">
        <v>1286</v>
      </c>
      <c r="AA401" s="9" t="s">
        <v>1287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9" t="s">
        <v>1288</v>
      </c>
      <c r="AA402" s="9" t="s">
        <v>1289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9" t="s">
        <v>1290</v>
      </c>
      <c r="AA403" s="9" t="s">
        <v>1291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9" t="s">
        <v>1292</v>
      </c>
      <c r="AA404" s="9" t="s">
        <v>1293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9" t="s">
        <v>1294</v>
      </c>
      <c r="AA405" s="9" t="s">
        <v>1295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9" t="s">
        <v>1296</v>
      </c>
      <c r="AA406" s="9" t="s">
        <v>1297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9" t="s">
        <v>1298</v>
      </c>
      <c r="AA407" s="9" t="s">
        <v>1299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9" t="s">
        <v>1300</v>
      </c>
      <c r="AA408" s="9" t="s">
        <v>1301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9" t="s">
        <v>1302</v>
      </c>
      <c r="AA409" s="9" t="s">
        <v>1303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7.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9" t="s">
        <v>1304</v>
      </c>
      <c r="AA410" s="9" t="s">
        <v>1305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2.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9" t="s">
        <v>1306</v>
      </c>
      <c r="AA411" s="9" t="s">
        <v>1307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9" t="s">
        <v>1308</v>
      </c>
      <c r="AA412" s="9" t="s">
        <v>1309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50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9" t="s">
        <v>1310</v>
      </c>
      <c r="AA413" s="9" t="s">
        <v>1311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9" t="s">
        <v>1312</v>
      </c>
      <c r="AA414" s="9" t="s">
        <v>1313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7.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9" t="s">
        <v>1314</v>
      </c>
      <c r="AA415" s="9" t="s">
        <v>1315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9" t="s">
        <v>1316</v>
      </c>
      <c r="AA416" s="9" t="s">
        <v>1317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9" t="s">
        <v>1318</v>
      </c>
      <c r="AA417" s="9" t="s">
        <v>1319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0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9" t="s">
        <v>1320</v>
      </c>
      <c r="AA418" s="9" t="s">
        <v>1321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0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9" t="s">
        <v>1322</v>
      </c>
      <c r="AA419" s="9" t="s">
        <v>1323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0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9" t="s">
        <v>1324</v>
      </c>
      <c r="AA420" s="9" t="s">
        <v>1325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9" t="s">
        <v>1326</v>
      </c>
      <c r="AA421" s="9" t="s">
        <v>1327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9" t="s">
        <v>1328</v>
      </c>
      <c r="AA422" s="9" t="s">
        <v>1329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7.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9" t="s">
        <v>1330</v>
      </c>
      <c r="AA423" s="9" t="s">
        <v>1331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7.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9" t="s">
        <v>1332</v>
      </c>
      <c r="AA424" s="9" t="s">
        <v>1333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9" t="s">
        <v>1334</v>
      </c>
      <c r="AA425" s="9" t="s">
        <v>1335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7.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9" t="s">
        <v>1336</v>
      </c>
      <c r="AA426" s="9" t="s">
        <v>1337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9" t="s">
        <v>1338</v>
      </c>
      <c r="AA427" s="9" t="s">
        <v>1339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7.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9" t="s">
        <v>1340</v>
      </c>
      <c r="AA428" s="9" t="s">
        <v>1341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7.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9" t="s">
        <v>1342</v>
      </c>
      <c r="AA429" s="9" t="s">
        <v>1343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7.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9" t="s">
        <v>1344</v>
      </c>
      <c r="AA430" s="9" t="s">
        <v>1345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0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9" t="s">
        <v>1346</v>
      </c>
      <c r="AA431" s="9" t="s">
        <v>1347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7.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9" t="s">
        <v>1348</v>
      </c>
      <c r="AA432" s="9" t="s">
        <v>1349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9" t="s">
        <v>1350</v>
      </c>
      <c r="AA433" s="9" t="s">
        <v>1351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9" t="s">
        <v>1352</v>
      </c>
      <c r="AA434" s="9" t="s">
        <v>1353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9" t="s">
        <v>1354</v>
      </c>
      <c r="AA435" s="9" t="s">
        <v>1355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50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9" t="s">
        <v>1356</v>
      </c>
      <c r="AA436" s="9" t="s">
        <v>1357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9" t="s">
        <v>1358</v>
      </c>
      <c r="AA437" s="9" t="s">
        <v>1359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7.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9" t="s">
        <v>1360</v>
      </c>
      <c r="AA438" s="9" t="s">
        <v>1361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9" t="s">
        <v>1362</v>
      </c>
      <c r="AA439" s="9" t="s">
        <v>1363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7.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9" t="s">
        <v>1364</v>
      </c>
      <c r="AA440" s="9" t="s">
        <v>1365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0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9" t="s">
        <v>1366</v>
      </c>
      <c r="AA441" s="9" t="s">
        <v>1367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0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9" t="s">
        <v>1368</v>
      </c>
      <c r="AA442" s="9" t="s">
        <v>1369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9" t="s">
        <v>1370</v>
      </c>
      <c r="AA443" s="9" t="s">
        <v>1371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9" t="s">
        <v>1372</v>
      </c>
      <c r="AA444" s="9" t="s">
        <v>1373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9" t="s">
        <v>1374</v>
      </c>
      <c r="AA445" s="9" t="s">
        <v>1375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9" t="s">
        <v>1376</v>
      </c>
      <c r="AA446" s="9" t="s">
        <v>1377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9" t="s">
        <v>1378</v>
      </c>
      <c r="AA447" s="9" t="s">
        <v>1379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9" t="s">
        <v>1380</v>
      </c>
      <c r="AA448" s="9" t="s">
        <v>1381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2.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9" t="s">
        <v>1382</v>
      </c>
      <c r="AA449" s="9" t="s">
        <v>1383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9" t="s">
        <v>1384</v>
      </c>
      <c r="AA450" s="9" t="s">
        <v>1385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0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9" t="s">
        <v>1386</v>
      </c>
      <c r="AA451" s="9" t="s">
        <v>1387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2.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9" t="s">
        <v>1388</v>
      </c>
      <c r="AA452" s="9" t="s">
        <v>1389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9" t="s">
        <v>1390</v>
      </c>
      <c r="AA453" s="9" t="s">
        <v>1391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37.5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9" t="s">
        <v>1392</v>
      </c>
      <c r="AA454" s="9" t="s">
        <v>1393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9" t="s">
        <v>1394</v>
      </c>
      <c r="AA455" s="9" t="s">
        <v>1395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9" t="s">
        <v>1396</v>
      </c>
      <c r="AA456" s="9" t="s">
        <v>1397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7.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9" t="s">
        <v>1398</v>
      </c>
      <c r="AA457" s="9" t="s">
        <v>1399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0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9" t="s">
        <v>1400</v>
      </c>
      <c r="AA458" s="9" t="s">
        <v>1401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0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9" t="s">
        <v>1402</v>
      </c>
      <c r="AA459" s="9" t="s">
        <v>1403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9" t="s">
        <v>1404</v>
      </c>
      <c r="AA460" s="9" t="s">
        <v>1405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9" t="s">
        <v>1406</v>
      </c>
      <c r="AA461" s="9" t="s">
        <v>1407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0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9" t="s">
        <v>1408</v>
      </c>
      <c r="AA462" s="9" t="s">
        <v>1409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9" t="s">
        <v>1410</v>
      </c>
      <c r="AA463" s="9" t="s">
        <v>1411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0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9" t="s">
        <v>1412</v>
      </c>
      <c r="AA464" s="9" t="s">
        <v>1413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0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9" t="s">
        <v>1414</v>
      </c>
      <c r="AA465" s="9" t="s">
        <v>1415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7.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9" t="s">
        <v>1416</v>
      </c>
      <c r="AA466" s="9" t="s">
        <v>1417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7.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9" t="s">
        <v>1418</v>
      </c>
      <c r="AA467" s="9" t="s">
        <v>1419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7.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9" t="s">
        <v>1420</v>
      </c>
      <c r="AA468" s="9" t="s">
        <v>1421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0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9" t="s">
        <v>1422</v>
      </c>
      <c r="AA469" s="9" t="s">
        <v>1423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9" t="s">
        <v>1424</v>
      </c>
      <c r="AA470" s="9" t="s">
        <v>1425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0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9" t="s">
        <v>1426</v>
      </c>
      <c r="AA471" s="9" t="s">
        <v>1427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9" t="s">
        <v>1428</v>
      </c>
      <c r="AA472" s="9" t="s">
        <v>1429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2.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9" t="s">
        <v>1430</v>
      </c>
      <c r="AA473" s="9" t="s">
        <v>1431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9" t="s">
        <v>1432</v>
      </c>
      <c r="AA474" s="9" t="s">
        <v>1433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9" t="s">
        <v>1434</v>
      </c>
      <c r="AA475" s="9" t="s">
        <v>1435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9" t="s">
        <v>1436</v>
      </c>
      <c r="AA476" s="9" t="s">
        <v>1437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7.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9" t="s">
        <v>1438</v>
      </c>
      <c r="AA477" s="9" t="s">
        <v>1439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9" t="s">
        <v>1440</v>
      </c>
      <c r="AA478" s="9" t="s">
        <v>1441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9" t="s">
        <v>1442</v>
      </c>
      <c r="AA479" s="9" t="s">
        <v>1443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7.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9" t="s">
        <v>1444</v>
      </c>
      <c r="AA480" s="9" t="s">
        <v>1445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9" t="s">
        <v>1446</v>
      </c>
      <c r="AA481" s="9" t="s">
        <v>1447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7.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9" t="s">
        <v>1448</v>
      </c>
      <c r="AA482" s="9" t="s">
        <v>1449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0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9" t="s">
        <v>1450</v>
      </c>
      <c r="AA483" s="9" t="s">
        <v>1451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9" t="s">
        <v>1452</v>
      </c>
      <c r="AA484" s="9" t="s">
        <v>1453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0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9" t="s">
        <v>1454</v>
      </c>
      <c r="AA485" s="9" t="s">
        <v>1455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GPH12</cp:lastModifiedBy>
  <dcterms:created xsi:type="dcterms:W3CDTF">2022-09-04T12:13:48Z</dcterms:created>
  <dcterms:modified xsi:type="dcterms:W3CDTF">2022-09-15T09:43:45Z</dcterms:modified>
</cp:coreProperties>
</file>