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hnaud\Downloads\"/>
    </mc:Choice>
  </mc:AlternateContent>
  <xr:revisionPtr revIDLastSave="0" documentId="13_ncr:1_{DFB1F90E-49A8-42E1-A129-03690CC79B2D}" xr6:coauthVersionLast="47" xr6:coauthVersionMax="47" xr10:uidLastSave="{00000000-0000-0000-0000-000000000000}"/>
  <bookViews>
    <workbookView xWindow="28680" yWindow="-120" windowWidth="29040" windowHeight="15720" xr2:uid="{22CF0113-5A79-44A2-915E-98EF6B15A298}"/>
  </bookViews>
  <sheets>
    <sheet name="Sheet1" sheetId="7" r:id="rId1"/>
    <sheet name="PivotTables" sheetId="2" r:id="rId2"/>
    <sheet name="Dataset" sheetId="1" r:id="rId3"/>
  </sheets>
  <definedNames>
    <definedName name="_xlchart.v6.0" hidden="1">PivotTables!$Q$2</definedName>
    <definedName name="_xlchart.v6.1" hidden="1">PivotTables!$Q$3:$Q$8</definedName>
    <definedName name="_xlchart.v6.2" hidden="1">PivotTables!$R$2</definedName>
    <definedName name="_xlchart.v6.3" hidden="1">PivotTables!$R$3:$R$8</definedName>
    <definedName name="Slicer_Category1">#N/A</definedName>
    <definedName name="Slicer_Seller">#N/A</definedName>
    <definedName name="Slicer_Stat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2" l="1"/>
  <c r="A4" i="2"/>
  <c r="C4" i="2" l="1"/>
  <c r="D4" i="2"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
    <bk>
      <extLst>
        <ext uri="{3e2802c4-a4d2-4d8b-9148-e3be6c30e623}">
          <xlrd:rvb i="0"/>
        </ext>
      </extLst>
    </bk>
    <bk>
      <extLst>
        <ext uri="{3e2802c4-a4d2-4d8b-9148-e3be6c30e623}">
          <xlrd:rvb i="9"/>
        </ext>
      </extLst>
    </bk>
    <bk>
      <extLst>
        <ext uri="{3e2802c4-a4d2-4d8b-9148-e3be6c30e623}">
          <xlrd:rvb i="46"/>
        </ext>
      </extLst>
    </bk>
    <bk>
      <extLst>
        <ext uri="{3e2802c4-a4d2-4d8b-9148-e3be6c30e623}">
          <xlrd:rvb i="80"/>
        </ext>
      </extLst>
    </bk>
    <bk>
      <extLst>
        <ext uri="{3e2802c4-a4d2-4d8b-9148-e3be6c30e623}">
          <xlrd:rvb i="112"/>
        </ext>
      </extLst>
    </bk>
    <bk>
      <extLst>
        <ext uri="{3e2802c4-a4d2-4d8b-9148-e3be6c30e623}">
          <xlrd:rvb i="145"/>
        </ext>
      </extLst>
    </bk>
    <bk>
      <extLst>
        <ext uri="{3e2802c4-a4d2-4d8b-9148-e3be6c30e623}">
          <xlrd:rvb i="17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<sst xmlns="http://schemas.openxmlformats.org/spreadsheetml/2006/main" count="1059" uniqueCount="67">
  <si>
    <t>Month</t>
  </si>
  <si>
    <t>Category</t>
  </si>
  <si>
    <t>State</t>
  </si>
  <si>
    <t>Sales</t>
  </si>
  <si>
    <t>Profit</t>
  </si>
  <si>
    <t>May</t>
  </si>
  <si>
    <t>Dave</t>
  </si>
  <si>
    <t>Electronics</t>
  </si>
  <si>
    <t>Smartphone</t>
  </si>
  <si>
    <t>California</t>
  </si>
  <si>
    <t>Frank</t>
  </si>
  <si>
    <t>Clothing</t>
  </si>
  <si>
    <t>Jeans</t>
  </si>
  <si>
    <t>Texas</t>
  </si>
  <si>
    <t>Eve</t>
  </si>
  <si>
    <t>Sports &amp; Fitness</t>
  </si>
  <si>
    <t>Yoga Mat</t>
  </si>
  <si>
    <t>New York</t>
  </si>
  <si>
    <t>Food &amp; Beverages</t>
  </si>
  <si>
    <t>Snacks</t>
  </si>
  <si>
    <t>Jacket</t>
  </si>
  <si>
    <t>Florida</t>
  </si>
  <si>
    <t>Bob</t>
  </si>
  <si>
    <t>Juice</t>
  </si>
  <si>
    <t>Carol</t>
  </si>
  <si>
    <t>Bicycle</t>
  </si>
  <si>
    <t>Illinois</t>
  </si>
  <si>
    <t>Home Appliances</t>
  </si>
  <si>
    <t>Microwave</t>
  </si>
  <si>
    <t>Alice</t>
  </si>
  <si>
    <t>Dumbbells</t>
  </si>
  <si>
    <t>T-Shirt</t>
  </si>
  <si>
    <t>Dishwasher</t>
  </si>
  <si>
    <t>Tea</t>
  </si>
  <si>
    <t>Sweater</t>
  </si>
  <si>
    <t>Headphones</t>
  </si>
  <si>
    <t>Pennsylvania</t>
  </si>
  <si>
    <t>Grace</t>
  </si>
  <si>
    <t>Refrigerator</t>
  </si>
  <si>
    <t>Camera</t>
  </si>
  <si>
    <t>Treadmill</t>
  </si>
  <si>
    <t>Laptop</t>
  </si>
  <si>
    <t>Coffee</t>
  </si>
  <si>
    <t>Toaster</t>
  </si>
  <si>
    <t>Sum of Sales</t>
  </si>
  <si>
    <t>Grand Total</t>
  </si>
  <si>
    <t>Product</t>
  </si>
  <si>
    <t>Seller</t>
  </si>
  <si>
    <t>Sum of Profit</t>
  </si>
  <si>
    <t>Nov</t>
  </si>
  <si>
    <t>Jun</t>
  </si>
  <si>
    <t>Dec</t>
  </si>
  <si>
    <t>Feb</t>
  </si>
  <si>
    <t>Mar</t>
  </si>
  <si>
    <t>Jan</t>
  </si>
  <si>
    <t>Jul</t>
  </si>
  <si>
    <t>Apr</t>
  </si>
  <si>
    <t>Aug</t>
  </si>
  <si>
    <t>Oct</t>
  </si>
  <si>
    <t>Sep</t>
  </si>
  <si>
    <t xml:space="preserve">Sales </t>
  </si>
  <si>
    <t>Sales by State</t>
  </si>
  <si>
    <t xml:space="preserve">Profit </t>
  </si>
  <si>
    <t>January - December 2024</t>
  </si>
  <si>
    <t>Sales Performance Dashboard</t>
  </si>
  <si>
    <t>Margin</t>
  </si>
  <si>
    <t>© Harison Nagisvaran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</si>
</sst>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quot;$&quot;#,##0.00"/>
    <numFmt numFmtId="165" formatCode="&quot;$&quot;#,##0"/>
    <numFmt numFmtId="167" formatCode="_-* #,##0_-;\-* #,##0_-;_-* &quot;-&quot;??_-;_-@_-"/>
  </numFmts>
  <fonts count="7" x14ac:knownFonts="1">
    <font>
      <sz val="11"/>
      <color theme="1"/>
      <name val="Aptos Narrow"/>
      <family val="2"/>
      <scheme val="minor"/>
    </font>
    <font>
      <b/>
      <sz val="11"/>
      <color theme="1"/>
      <name val="Aptos Narrow"/>
      <family val="2"/>
      <scheme val="minor"/>
    </font>
    <font>
      <sz val="11"/>
      <color theme="1"/>
      <name val="Aptos Narrow"/>
      <family val="2"/>
      <scheme val="minor"/>
    </font>
    <font>
      <sz val="18"/>
      <color theme="0"/>
      <name val="Aptos Narrow"/>
      <family val="2"/>
      <scheme val="minor"/>
    </font>
    <font>
      <sz val="28"/>
      <color theme="0"/>
      <name val="Aptos Narrow"/>
      <family val="2"/>
      <scheme val="minor"/>
    </font>
    <font>
      <sz val="12"/>
      <color theme="0"/>
      <name val="Aptos Narrow"/>
      <family val="2"/>
      <scheme val="minor"/>
    </font>
    <font>
      <sz val="14"/>
      <color theme="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15">
    <xf numFmtId="0" fontId="0" fillId="0" borderId="0" xfId="0"/>
    <xf numFmtId="0" fontId="0" fillId="0" borderId="0" xfId="0" pivotButton="1"/>
    <xf numFmtId="164" fontId="0" fillId="0" borderId="0" xfId="0" applyNumberFormat="1"/>
    <xf numFmtId="0" fontId="1" fillId="2" borderId="2" xfId="0" applyFont="1" applyFill="1" applyBorder="1"/>
    <xf numFmtId="3" fontId="0" fillId="0" borderId="0" xfId="0" applyNumberFormat="1"/>
    <xf numFmtId="165" fontId="0" fillId="0" borderId="0" xfId="0" applyNumberFormat="1"/>
    <xf numFmtId="0" fontId="1" fillId="0" borderId="1" xfId="0" applyFont="1" applyBorder="1" applyAlignment="1">
      <alignment horizontal="left" vertical="top"/>
    </xf>
    <xf numFmtId="9" fontId="0" fillId="0" borderId="0" xfId="1" applyFont="1"/>
    <xf numFmtId="9" fontId="0" fillId="0" borderId="0" xfId="0" applyNumberFormat="1"/>
    <xf numFmtId="0" fontId="0" fillId="3" borderId="0" xfId="0" applyFill="1"/>
    <xf numFmtId="0" fontId="3" fillId="3" borderId="0" xfId="0" applyFont="1" applyFill="1"/>
    <xf numFmtId="167" fontId="0" fillId="0" borderId="0" xfId="2" applyNumberFormat="1" applyFont="1"/>
    <xf numFmtId="0" fontId="4" fillId="3" borderId="0" xfId="0" applyFont="1" applyFill="1"/>
    <xf numFmtId="0" fontId="5" fillId="3" borderId="0" xfId="0" applyFont="1" applyFill="1"/>
    <xf numFmtId="0" fontId="6" fillId="3" borderId="0" xfId="0" applyFont="1" applyFill="1"/>
  </cellXfs>
  <cellStyles count="3">
    <cellStyle name="Comma" xfId="2" builtinId="3"/>
    <cellStyle name="Normal" xfId="0" builtinId="0"/>
    <cellStyle name="Percent" xfId="1" builtinId="5"/>
  </cellStyles>
  <dxfs count="19">
    <dxf>
      <font>
        <color theme="0"/>
      </font>
      <fill>
        <patternFill>
          <bgColor theme="1"/>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numFmt numFmtId="3" formatCode="#,##0"/>
    </dxf>
    <dxf>
      <numFmt numFmtId="3" formatCode="#,##0"/>
    </dxf>
    <dxf>
      <numFmt numFmtId="164" formatCode="&quot;$&quot;#,##0.00"/>
    </dxf>
    <dxf>
      <numFmt numFmtId="4" formatCode="#,##0.00"/>
    </dxf>
    <dxf>
      <numFmt numFmtId="4" formatCode="#,##0.00"/>
    </dxf>
    <dxf>
      <numFmt numFmtId="3" formatCode="#,##0"/>
    </dxf>
    <dxf>
      <numFmt numFmtId="3" formatCode="#,##0"/>
    </dxf>
    <dxf>
      <numFmt numFmtId="164" formatCode="&quot;$&quot;#,##0.00"/>
    </dxf>
    <dxf>
      <numFmt numFmtId="3" formatCode="#,##0"/>
    </dxf>
    <dxf>
      <numFmt numFmtId="3" formatCode="#,##0"/>
    </dxf>
    <dxf>
      <numFmt numFmtId="164" formatCode="&quot;$&quot;#,##0.00"/>
    </dxf>
    <dxf>
      <numFmt numFmtId="4" formatCode="#,##0.00"/>
    </dxf>
    <dxf>
      <fill>
        <patternFill>
          <bgColor theme="1"/>
        </patternFill>
      </fill>
    </dxf>
    <dxf>
      <font>
        <color rgb="FFE6E6E6"/>
      </font>
      <border>
        <bottom style="thin">
          <color theme="5"/>
        </bottom>
        <vertical/>
        <horizontal/>
      </border>
    </dxf>
    <dxf>
      <font>
        <color theme="1"/>
      </font>
      <fill>
        <patternFill>
          <bgColor rgb="FF181824"/>
        </patternFill>
      </fill>
      <border diagonalUp="0" diagonalDown="0">
        <left/>
        <right/>
        <top/>
        <bottom/>
        <vertical/>
        <horizontal/>
      </border>
    </dxf>
  </dxfs>
  <tableStyles count="3" defaultTableStyle="TableStyleMedium9" defaultPivotStyle="PivotStyleLight16">
    <tableStyle name="CustomDark1" pivot="0" table="0" count="10" xr9:uid="{CFE7AE0C-F616-46F3-85D0-82EF80F744FB}">
      <tableStyleElement type="wholeTable" dxfId="18"/>
      <tableStyleElement type="headerRow" dxfId="17"/>
    </tableStyle>
    <tableStyle name="Slicer Style 1" pivot="0" table="0" count="1" xr9:uid="{F3573EB1-7A59-4645-AF82-595E6DB6A0A8}">
      <tableStyleElement type="wholeTable" dxfId="16"/>
    </tableStyle>
    <tableStyle name="Slicer Style 2" pivot="0" table="0" count="9" xr9:uid="{2D474770-E5D1-4D0D-B226-84BB45DB0214}">
      <tableStyleElement type="headerRow" dxfId="0"/>
    </tableStyle>
  </tableStyles>
  <colors>
    <mruColors>
      <color rgb="FF151515"/>
      <color rgb="FFDFF1CB"/>
      <color rgb="FFC0E399"/>
      <color rgb="FF8A8B9A"/>
      <color rgb="FF006600"/>
      <color rgb="FF008000"/>
      <color rgb="FF2C2E3E"/>
      <color rgb="FFE7954D"/>
      <color rgb="FFAA3D4F"/>
      <color rgb="FFE6E6E6"/>
    </mruColors>
  </colors>
  <extLst>
    <ext xmlns:x14="http://schemas.microsoft.com/office/spreadsheetml/2009/9/main" uri="{46F421CA-312F-682f-3DD2-61675219B42D}">
      <x14:dxfs count="16">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4" tint="0.39994506668294322"/>
            </patternFill>
          </fill>
        </dxf>
        <dxf>
          <fill>
            <patternFill>
              <bgColor rgb="FF00B050"/>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AA3D4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font>
          <fill>
            <patternFill patternType="solid">
              <fgColor rgb="FFC0C0C0"/>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Dark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 name="Slicer Style 2">
          <x14:slicerStyleElements>
            <x14:slicerStyleElement type="unselectedItemWithData" dxfId="1"/>
            <x14:slicerStyleElement type="unselectedItemWithNoData" dxfId="0"/>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18" Type="http://schemas.microsoft.com/office/2017/06/relationships/rdSupportingPropertyBag" Target="richData/rdsupportingpropertybag.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07/relationships/slicerCache" Target="slicerCaches/slicerCache3.xml"/><Relationship Id="rId12" Type="http://schemas.microsoft.com/office/2020/07/relationships/rdRichValueWebImage" Target="richData/rdRichValueWebImage.xml"/><Relationship Id="rId17"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microsoft.com/office/2017/06/relationships/richStyles" Target="richData/richStyles.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eetMetadata" Target="metadata.xml"/><Relationship Id="rId5" Type="http://schemas.microsoft.com/office/2007/relationships/slicerCache" Target="slicerCaches/slicerCache1.xml"/><Relationship Id="rId15" Type="http://schemas.microsoft.com/office/2017/06/relationships/rdArray" Target="richData/rdarray.xml"/><Relationship Id="rId23" Type="http://schemas.openxmlformats.org/officeDocument/2006/relationships/customXml" Target="../customXml/item3.xml"/><Relationship Id="rId10" Type="http://schemas.openxmlformats.org/officeDocument/2006/relationships/sharedStrings" Target="sharedStrings.xml"/><Relationship Id="rId19" Type="http://schemas.microsoft.com/office/2017/06/relationships/rdRichValueTypes" Target="richData/rdRichValueType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microsoft.com/office/2017/06/relationships/rdRichValueStructure" Target="richData/rdrichvaluestructure.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[data_visualization_in_excel.xlsx]PivotTables!Month</c:name>
    <c:fmtId val="40"/>
  </c:pivotSource>
  <c:chart>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65000"/>
                <a:lumOff val="35000"/>
              </a:schemeClr>
            </a:solidFill>
            <a:round/>
          </a:ln>
          <a:effectLst/>
        </c:spPr>
        <c:marker>
          <c:symbol val="none"/>
        </c:marker>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1">
                <a:lumMod val="65000"/>
                <a:lumOff val="35000"/>
              </a:schemeClr>
            </a:solidFill>
            <a:round/>
          </a:ln>
          <a:effectLst/>
        </c:spPr>
        <c:marker>
          <c:symbol val="none"/>
        </c:marker>
      </c:pivotFmt>
    </c:pivotFmts>
    <c:plotArea>
      <c:layout/>
      <c:barChart>
        <c:barDir val="col"/>
        <c:grouping val="clustered"/>
        <c:varyColors val="0"/>
        <c:ser>
          <c:idx val="0"/>
          <c:order val="0"/>
          <c:tx>
            <c:strRef>
              <c:f>PivotTables!$B$6</c:f>
              <c:strCache>
                <c:ptCount val="1"/>
                <c:pt idx="0">
                  <c:v>Sales </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495-4D7E-9417-499CF79EA69B}"/>
            </c:ext>
          </c:extLst>
        </c:ser>
        <c:dLbls>
          <c:dLblPos val="outEnd"/>
          <c:showLegendKey val="0"/>
          <c:showVal val="1"/>
          <c:showCatName val="0"/>
          <c:showSerName val="0"/>
          <c:showPercent val="0"/>
          <c:showBubbleSize val="0"/>
        </c:dLbls>
        <c:gapWidth val="100"/>
        <c:overlap val="-27"/>
        <c:axId val="1273787455"/>
        <c:axId val="1273805695"/>
      </c:barChart>
      <c:lineChart>
        <c:grouping val="standard"/>
        <c:varyColors val="0"/>
        <c:ser>
          <c:idx val="1"/>
          <c:order val="1"/>
          <c:tx>
            <c:strRef>
              <c:f>PivotTables!$C$6</c:f>
              <c:strCache>
                <c:ptCount val="1"/>
                <c:pt idx="0">
                  <c:v>Profit </c:v>
                </c:pt>
              </c:strCache>
            </c:strRef>
          </c:tx>
          <c:spPr>
            <a:ln w="28575" cap="rnd">
              <a:solidFill>
                <a:schemeClr val="tx1">
                  <a:lumMod val="65000"/>
                  <a:lumOff val="35000"/>
                </a:schemeClr>
              </a:solidFill>
              <a:round/>
            </a:ln>
            <a:effectLst/>
          </c:spPr>
          <c:marker>
            <c:symbol val="none"/>
          </c:marker>
          <c:dPt>
            <c:idx val="3"/>
            <c:marker>
              <c:symbol val="none"/>
            </c:marker>
            <c:bubble3D val="0"/>
            <c:spPr>
              <a:ln w="28575" cap="rnd">
                <a:solidFill>
                  <a:schemeClr val="tx1">
                    <a:lumMod val="65000"/>
                    <a:lumOff val="35000"/>
                  </a:schemeClr>
                </a:solidFill>
                <a:round/>
              </a:ln>
              <a:effectLst/>
            </c:spPr>
            <c:extLst>
              <c:ext xmlns:c16="http://schemas.microsoft.com/office/drawing/2014/chart" uri="{C3380CC4-5D6E-409C-BE32-E72D297353CC}">
                <c16:uniqueId val="{00000002-5495-4D7E-9417-499CF79EA6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1-5495-4D7E-9417-499CF79EA69B}"/>
            </c:ext>
          </c:extLst>
        </c:ser>
        <c:dLbls>
          <c:showLegendKey val="0"/>
          <c:showVal val="0"/>
          <c:showCatName val="0"/>
          <c:showSerName val="0"/>
          <c:showPercent val="0"/>
          <c:showBubbleSize val="0"/>
        </c:dLbls>
        <c:marker val="1"/>
        <c:smooth val="0"/>
        <c:axId val="1273787455"/>
        <c:axId val="1273805695"/>
      </c:lineChart>
      <c:catAx>
        <c:axId val="127378745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273805695"/>
        <c:crosses val="autoZero"/>
        <c:auto val="1"/>
        <c:lblAlgn val="ctr"/>
        <c:lblOffset val="100"/>
        <c:noMultiLvlLbl val="0"/>
      </c:catAx>
      <c:valAx>
        <c:axId val="1273805695"/>
        <c:scaling>
          <c:orientation val="minMax"/>
        </c:scaling>
        <c:delete val="1"/>
        <c:axPos val="l"/>
        <c:numFmt formatCode="#,##0" sourceLinked="1"/>
        <c:majorTickMark val="out"/>
        <c:minorTickMark val="none"/>
        <c:tickLblPos val="nextTo"/>
        <c:crossAx val="12737874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[data_visualization_in_excel.xlsx]PivotTables!Salesperson</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SG">
                <a:solidFill>
                  <a:schemeClr val="bg1"/>
                </a:solidFill>
              </a:rPr>
              <a:t>Sales by</a:t>
            </a:r>
            <a:r>
              <a:rPr lang="en-SG" baseline="0">
                <a:solidFill>
                  <a:schemeClr val="bg1"/>
                </a:solidFill>
              </a:rPr>
              <a:t> Salesperson</a:t>
            </a:r>
            <a:endParaRPr lang="en-SG">
              <a:solidFill>
                <a:schemeClr val="bg1"/>
              </a:solidFill>
            </a:endParaRPr>
          </a:p>
        </c:rich>
      </c:tx>
      <c:layout>
        <c:manualLayout>
          <c:xMode val="edge"/>
          <c:yMode val="edge"/>
          <c:x val="3.1020778652668411E-2"/>
          <c:y val="3.240740740740740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3173665791776"/>
          <c:y val="0.15682925051035287"/>
          <c:w val="0.89868262571017232"/>
          <c:h val="0.84317083568640649"/>
        </c:manualLayout>
      </c:layout>
      <c:barChart>
        <c:barDir val="bar"/>
        <c:grouping val="clustered"/>
        <c:varyColors val="0"/>
        <c:ser>
          <c:idx val="0"/>
          <c:order val="0"/>
          <c:tx>
            <c:strRef>
              <c:f>PivotTables!$G$2</c:f>
              <c:strCache>
                <c:ptCount val="1"/>
                <c:pt idx="0">
                  <c:v>Sales </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PivotTables!$F$3:$F$10</c:f>
              <c:strCache>
                <c:ptCount val="7"/>
                <c:pt idx="0">
                  <c:v>Frank</c:v>
                </c:pt>
                <c:pt idx="1">
                  <c:v>Eve</c:v>
                </c:pt>
                <c:pt idx="2">
                  <c:v>Grace</c:v>
                </c:pt>
                <c:pt idx="3">
                  <c:v>Dave</c:v>
                </c:pt>
                <c:pt idx="4">
                  <c:v>Carol</c:v>
                </c:pt>
                <c:pt idx="5">
                  <c:v>Alice</c:v>
                </c:pt>
                <c:pt idx="6">
                  <c:v>Bob</c:v>
                </c:pt>
              </c:strCache>
            </c:strRef>
          </c:cat>
          <c:val>
            <c:numRef>
              <c:f>PivotTables!$G$3:$G$10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1367-4EA0-8FC3-8DCAC227A2DD}"/>
            </c:ext>
          </c:extLst>
        </c:ser>
        <c:ser>
          <c:idx val="1"/>
          <c:order val="1"/>
          <c:tx>
            <c:strRef>
              <c:f>PivotTables!$H$2</c:f>
              <c:strCache>
                <c:ptCount val="1"/>
                <c:pt idx="0">
                  <c:v>Profit </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PivotTables!$F$3:$F$10</c:f>
              <c:strCache>
                <c:ptCount val="7"/>
                <c:pt idx="0">
                  <c:v>Frank</c:v>
                </c:pt>
                <c:pt idx="1">
                  <c:v>Eve</c:v>
                </c:pt>
                <c:pt idx="2">
                  <c:v>Grace</c:v>
                </c:pt>
                <c:pt idx="3">
                  <c:v>Dave</c:v>
                </c:pt>
                <c:pt idx="4">
                  <c:v>Carol</c:v>
                </c:pt>
                <c:pt idx="5">
                  <c:v>Alice</c:v>
                </c:pt>
                <c:pt idx="6">
                  <c:v>Bob</c:v>
                </c:pt>
              </c:strCache>
            </c:strRef>
          </c:cat>
          <c:val>
            <c:numRef>
              <c:f>PivotTables!$H$3:$H$10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1-1367-4EA0-8FC3-8DCAC227A2DD}"/>
            </c:ext>
          </c:extLst>
        </c:ser>
        <c:dLbls>
          <c:dLblPos val="outEnd"/>
          <c:showLegendKey val="0"/>
          <c:showVal val="1"/>
          <c:showCatName val="0"/>
          <c:showSerName val="0"/>
          <c:showPercent val="0"/>
          <c:showBubbleSize val="0"/>
        </c:dLbls>
        <c:gapWidth val="100"/>
        <c:overlap val="100"/>
        <c:axId val="1293062527"/>
        <c:axId val="1293088447"/>
      </c:barChart>
      <c:catAx>
        <c:axId val="129306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3088447"/>
        <c:crosses val="autoZero"/>
        <c:auto val="1"/>
        <c:lblAlgn val="ctr"/>
        <c:lblOffset val="100"/>
        <c:noMultiLvlLbl val="0"/>
      </c:catAx>
      <c:valAx>
        <c:axId val="1293088447"/>
        <c:scaling>
          <c:orientation val="minMax"/>
        </c:scaling>
        <c:delete val="1"/>
        <c:axPos val="b"/>
        <c:numFmt formatCode="#,##0" sourceLinked="1"/>
        <c:majorTickMark val="none"/>
        <c:minorTickMark val="none"/>
        <c:tickLblPos val="nextTo"/>
        <c:crossAx val="1293062527"/>
        <c:crosses val="autoZero"/>
        <c:crossBetween val="between"/>
      </c:valAx>
      <c:spPr>
        <a:noFill/>
        <a:ln>
          <a:noFill/>
        </a:ln>
        <a:effectLst/>
      </c:spPr>
    </c:plotArea>
    <c:legend>
      <c:legendPos val="t"/>
      <c:layout>
        <c:manualLayout>
          <c:xMode val="edge"/>
          <c:yMode val="edge"/>
          <c:x val="0.76887489063867021"/>
          <c:y val="4.6767091541135571E-2"/>
          <c:w val="0.20669466316710408"/>
          <c:h val="7.82160746708515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[data_visualization_in_excel.xlsx]PivotTables!Category</c:name>
    <c:fmtId val="2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SG">
                <a:solidFill>
                  <a:schemeClr val="bg1"/>
                </a:solidFill>
              </a:rPr>
              <a:t>Sales</a:t>
            </a:r>
            <a:r>
              <a:rPr lang="en-SG" baseline="0">
                <a:solidFill>
                  <a:schemeClr val="bg1"/>
                </a:solidFill>
              </a:rPr>
              <a:t> by Category</a:t>
            </a:r>
            <a:endParaRPr lang="en-SG">
              <a:solidFill>
                <a:schemeClr val="bg1"/>
              </a:solidFill>
            </a:endParaRPr>
          </a:p>
        </c:rich>
      </c:tx>
      <c:layout>
        <c:manualLayout>
          <c:xMode val="edge"/>
          <c:yMode val="edge"/>
          <c:x val="2.8977692113937768E-2"/>
          <c:y val="2.77777777777777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8533396121035"/>
          <c:y val="0.15682925051035287"/>
          <c:w val="0.78161462659094483"/>
          <c:h val="0.83930043569005131"/>
        </c:manualLayout>
      </c:layout>
      <c:barChart>
        <c:barDir val="bar"/>
        <c:grouping val="clustered"/>
        <c:varyColors val="0"/>
        <c:ser>
          <c:idx val="0"/>
          <c:order val="0"/>
          <c:tx>
            <c:strRef>
              <c:f>PivotTables!$K$2</c:f>
              <c:strCache>
                <c:ptCount val="1"/>
                <c:pt idx="0">
                  <c:v>Sales </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PivotTables!$J$3:$J$8</c:f>
              <c:strCache>
                <c:ptCount val="5"/>
                <c:pt idx="0">
                  <c:v>Food &amp; Beverages</c:v>
                </c:pt>
                <c:pt idx="1">
                  <c:v>Clothing</c:v>
                </c:pt>
                <c:pt idx="2">
                  <c:v>Home Appliances</c:v>
                </c:pt>
                <c:pt idx="3">
                  <c:v>Electronics</c:v>
                </c:pt>
                <c:pt idx="4">
                  <c:v>Sports &amp; Fitness</c:v>
                </c:pt>
              </c:strCache>
            </c:strRef>
          </c:cat>
          <c:val>
            <c:numRef>
              <c:f>PivotTables!$K$3:$K$8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B9FA-4F9B-B5D5-C9760C774D62}"/>
            </c:ext>
          </c:extLst>
        </c:ser>
        <c:ser>
          <c:idx val="1"/>
          <c:order val="1"/>
          <c:tx>
            <c:strRef>
              <c:f>PivotTables!$L$2</c:f>
              <c:strCache>
                <c:ptCount val="1"/>
                <c:pt idx="0">
                  <c:v>Profit </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PivotTables!$J$3:$J$8</c:f>
              <c:strCache>
                <c:ptCount val="5"/>
                <c:pt idx="0">
                  <c:v>Food &amp; Beverages</c:v>
                </c:pt>
                <c:pt idx="1">
                  <c:v>Clothing</c:v>
                </c:pt>
                <c:pt idx="2">
                  <c:v>Home Appliances</c:v>
                </c:pt>
                <c:pt idx="3">
                  <c:v>Electronics</c:v>
                </c:pt>
                <c:pt idx="4">
                  <c:v>Sports &amp; Fitness</c:v>
                </c:pt>
              </c:strCache>
            </c:strRef>
          </c:cat>
          <c:val>
            <c:numRef>
              <c:f>PivotTables!$L$3:$L$8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1-B9FA-4F9B-B5D5-C9760C774D62}"/>
            </c:ext>
          </c:extLst>
        </c:ser>
        <c:dLbls>
          <c:dLblPos val="outEnd"/>
          <c:showLegendKey val="0"/>
          <c:showVal val="1"/>
          <c:showCatName val="0"/>
          <c:showSerName val="0"/>
          <c:showPercent val="0"/>
          <c:showBubbleSize val="0"/>
        </c:dLbls>
        <c:gapWidth val="100"/>
        <c:overlap val="100"/>
        <c:axId val="1293089407"/>
        <c:axId val="1293088927"/>
      </c:barChart>
      <c:catAx>
        <c:axId val="129308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3088927"/>
        <c:crosses val="autoZero"/>
        <c:auto val="1"/>
        <c:lblAlgn val="ctr"/>
        <c:lblOffset val="100"/>
        <c:noMultiLvlLbl val="0"/>
      </c:catAx>
      <c:valAx>
        <c:axId val="1293088927"/>
        <c:scaling>
          <c:orientation val="minMax"/>
        </c:scaling>
        <c:delete val="1"/>
        <c:axPos val="b"/>
        <c:numFmt formatCode="#,##0" sourceLinked="1"/>
        <c:majorTickMark val="none"/>
        <c:minorTickMark val="none"/>
        <c:tickLblPos val="nextTo"/>
        <c:crossAx val="1293089407"/>
        <c:crosses val="autoZero"/>
        <c:crossBetween val="between"/>
      </c:valAx>
      <c:spPr>
        <a:noFill/>
        <a:ln>
          <a:noFill/>
        </a:ln>
        <a:effectLst/>
      </c:spPr>
    </c:plotArea>
    <c:legend>
      <c:legendPos val="t"/>
      <c:layout>
        <c:manualLayout>
          <c:xMode val="edge"/>
          <c:yMode val="edge"/>
          <c:x val="0.7609038953638102"/>
          <c:y val="5.1342592592592592E-2"/>
          <c:w val="0.2069821383592697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6">
          <cx:pt idx="0">5599</cx:pt>
          <cx:pt idx="1">11032</cx:pt>
          <cx:pt idx="2">14808</cx:pt>
          <cx:pt idx="3">23161</cx:pt>
          <cx:pt idx="4">25623</cx:pt>
          <cx:pt idx="5">33145</cx:pt>
        </cx:lvl>
      </cx:strDim>
      <cx:strDim type="cat">
        <cx:f>_xlchart.v6.1</cx:f>
        <cx:nf>_xlchart.v6.0</cx:nf>
      </cx:strDim>
      <cx:numDim type="colorVal">
        <cx:f>_xlchart.v6.3</cx:f>
        <cx:nf>_xlchart.v6.2</cx:nf>
      </cx:numDim>
    </cx:data>
  </cx:chartData>
  <cx:chart>
    <cx:plotArea>
      <cx:plotAreaRegion>
        <cx:series layoutId="regionMap" uniqueId="{43B119F2-E0BC-46D0-82C1-C400935D8DAB}">
          <cx:tx>
            <cx:txData>
              <cx:f>_xlchart.v6.2</cx:f>
              <cx:v>Sales</cx:v>
            </cx:txData>
          </cx:tx>
          <cx:spPr>
            <a:solidFill>
              <a:schemeClr val="tx1">
                <a:lumMod val="50000"/>
                <a:lumOff val="50000"/>
              </a:schemeClr>
            </a:solidFill>
          </cx:spPr>
          <cx:dataId val="0"/>
          <cx:layoutPr>
            <cx:geography cultureLanguage="en-US" cultureRegion="SG" attribution="Powered by Bing">
              <cx:geoCache provider="{E9337A44-BEBE-4D9F-B70C-5C5E7DAFC167}">
                <cx:binary>lHpZk9w2lvVfcej5o40dRMf0PJDMzNpVqpLUkl4YpVKZKxYCBAny189N29NtVc/I30Q4nMpiksRy
77nnnIv/eE5/ex5fnvxPSY8m/O05/f1NO8/ub7/8Ep7bF/0Uftbds7fB/jr//Gz1L/bXX7vnl1++
+ae1M80vBGH2y3P75OeX9OY//wOe1rzY6ml+Opi5m7d38cVvDy8hjnP44dX/5eJPL7895v3mXv7+
5umb7kzVhdl3z/ObPy5dfvv7G8IFoW9++uXPD/nj8t2ThjvvX4wJ27g8me7pf7jx5SnMf3+TSfaz
UCTHUuRS5Tn8681P68tvl3L0M8cKY0UEEYpTTN78ZKyf27+/YeRn+JPIESIUK0q5evNTsPF8iaqf
JeZESJxjqgTL2T+X6N6OW2PNPxflj+8/majvbWfmALMS6M1P7vffnWfJWS4Zo1RiRJjEWMDjfnLP
Tw+wD/Bz/P9GTcOuHdouuDTDVkVsO1zxcaV3pE5WHRTpMS217rw+rrOYVEGC95cstxgd98mvfdmO
KFPlFOaRV63iIivC0MTKq2e3zPXbVYjtWm8YVayLCRe7zjkudBbCoccbq3YxEldkNODsIPfNzQVp
a0wOvm/3U4aJ/ejD5q+2fmrvcM7QQWb7/qEmGe0KNsr24BVy/aG1enpsBp/MBZrUlFc4Ifm091SY
csC27QsrqFgL5NRQ6ZjqKrbmopN795Jh3Dyve9bdJrjnE99sHyuVKXbT6rHuCywDioWkKoxF5A05
2Gzl9ypvxuuFqv5tZ9v5dllDdsJ1v5c1qtlY2HlJh3yth2Mvm34pOSxKmdIai8yLUIxaq1QoV6Ni
GTn9kHtYZpzJAV5BWnRlRBMPRgp2QcjUHIiClWcdw1frrvT9nFFxnMWu36F9tPd9zP3bts4ZKRY0
mCsuiSv7fK/LYW3lkSiC5tLn+tZI3KDDJsXaFn5we18ajv6BpZxvomWfAm/mRxyCyU+5r9VYkaxv
XKFjPpyMj/RjGgdy7CPNT9o1fSqXva5vmR26aqNoKLU1+y3nS3iQwub9QYiaX9FsRb+GTJgD0/hB
LvdajaYKK5tOrEH3LMbOlsESeoezED/jzTUfvKbp7RJ6XiotDlnI55LrIStkO+sTNWm8UqOvb5Tr
zTuOZnY7MPKPbmWiGiwaqk3E7Wimpn7cIp8OIuP6YkW6RBbP5TD0/UMdJ/Q2ZkFWdWLrZSPsaehp
ftBsXcs2IlvVu9VdoRZbX/Sq5sco9PCrWtdnXKvsaBmrbdHOI36AIG+KkNJ0GXasi31U9IBzvlYD
JawShr+zEG0lluraorotdD6JKmvDp113vNiTzI4tEbjgWw6jDC0vm9jUBY64uxqXNvvEpGwu3dhO
D3x07nZjXF3JPExVn7XbweO0lCPz7R1dJogbCNu1SGIjJ7e1dRFN21U9YvVQOhH5Icc8PWzrzIul
6ZhtToLprcEf8npM3TEovFJXcLwzEat+bZs2f1hFGoUrt0zl8ZGQga+PPAjEWcGnocUfMYNYOCDe
d9fCI/luztu6/Udiu56LiPuRHo2yWVeMotvg/Ut3p/KN/ENRZ1Ex9tgvpa9p6w8M24x/Soqa/nK1
pHXFaPceZtOjnZmTt5lfHpeuY+vjPHSRu6Jpsp7eDRQt/edhmP1uqn0ZjNyLlgdSbk6ovVoCSYBs
sWuazxp3zVj2Le5gfzKrITxXu6FD2nbctAXuEkw/XzfZVGNv8vwwaToPzcU25+xztGadn+Wg8CA+
wxqpuBRjnO1VNxvKU2HqYaapWDudXTSq6TqIEBTn+r0ZothKNFEiSjJ7UkNi4XT4rfz88nv9+w7c
n63bfNe0fxTAf379z/dWw3//cb7nX388V9B/fbv979L7w1+dXuy5zIXXP/ruyVBp/hjduTp/9+Xf
SvWf6+j/78XvKvWzjWY+F/6ms+a7gsugZv3vdfqD6eaXbz89zk/zS/i3+/4o00L8rCSlgsucCoUZ
Ev9dprEkUKaJQrminDOR5/+s0hL/TDmTVFAo64T/s0Tj/GdFCdR2hYnEShL5fynRFFjHnyr0+Y2Y
ICUwJVIoChTiVYXGvTd4HfhLjus5qgNxzGVjidzS7R85j254YpnnAQBvC1BPZ5J4m8rM1uhrYzwz
WWlJGuSVavkWq0FlZrpYlR7D7ci1y7bCDom7r3yY+2SrTIixp2UjJcMvMtktPoxtkuNTnnNXP1NN
J3HXiG5ytIBsCjAU5rjXb1uM5tVUzcihshR25VrfYLlNMORGa7xdEw2J/WsWFgv3/GlL/wceI1+t
kUKKMKAWTAnYPoJesRiJdRdb0eYv9WpNP13Mmo3sYmRL8PJiD83creXeubH7dUR1R+rjj19/pmrf
7ZGSkkqAc5oDJ8MwmO/3CFhGDogoum89HujQlbOlnLaFUiSb+qNPa+Pnyrdzw9oiY9nuzP3K6AYQ
hdkuVno1i9aEobB2oh7fKZ5PcO3Hg4QQ/vMYJaKUshxCSGCmzmH5/RhT22Wk9TT7JgBGEamaXTZy
Oo45mykqjJ+F+DJwVM+XP37vq705v5cpJgnhiKicvn6vi5uVNqP5t2aDmBPAUNwYPrWsJqYp1r6L
3VtTg36Yi7a1hIjix68Hqvxq2pLlmOVEMZ4TyKHvp93wpctQaum3TI5yoiVfkeBPkEjZfGn3To53
XYYtvqXDtMXHISC0t0VouxEW5ccjAUT4fiRA21nOeS5AWxBOX23ALDrUb4Opn2u1G+5PdnK63g5Z
rYPaTlvuE+zKj1/575PPZS6Y4DlSiCp2Zv9/YvetbOux35D/xsQKWX7csNjxcOR+jYEdurxm4ouP
sOpTEYSU4otF2+LVYekscutfBAJ+hWQScYUYZAkkKgU4zV+NplF7z5Wbs69t5yXUyDS354TQybbB
lnHt2c7KTocN9EBShMKoeIfa+Kid6LfSZNibR6Vb7U01cevJg146E77+eM3OePovRXRWQRQxhhjH
EjCcildYEtc692ja09fkZw9BgOKAYLFQWinPiuTpkj06MkznpJlXe/7oXBP/r4sFYkwyQZFQOaMM
oO37rcsnEuYtCPvVjDwDDO8Bvfa1WDY0b/ya1hxwPzTRD0+65wYQ1TvtMb/Isz5bhmJqAW3PyL+1
cJfp9nG5ZmlwVv8FrODXMQYKlgoJijQnsMNCvKpPia7GKbPTr6EmItOHfg5ujPfTPnfOlOu0TTC4
TOoFrtlt0nar8mHfssfVufoyKD/2Tan3HYFKbCcz14VRSNRzGTnKxgehVbPrklCVABJBkGzYXKFd
jfDUoavXafqLND0v7L/2HxSxQpgCpwY6AAkD379f+HXbU+d3PlxIk/mBl1JrSb8IP7QQdj8OtX9/
FUM0h7UDZSYhvV7tsa6J3mIjmovf4WjhwzmcEgHS+Vfgg8Fo+NO0AH8FzhWYCjA5Ljik4PfTgnwz
02IW90Vyy0FYOZRzSLC6jkr5Eu8yg4JVA/E914QxMrgWfwNJh+scLqV1pmI6xpX+NUyx17WJAIdS
AA8YE3qGx1cLMaQh6Lq17ovzgA3TgYYhZ7cEt3S7piFusMmqXsb9o27Ttskitn6d2hLK2Coemmmv
swuvWb9/9FkM4i7vxJn2JLboUZ2GyM9BZwNVkBjbIvny4Hw/7B/3UQzrUKBxPJfiDmIKws4a1cIf
KTDw/WOuU4KIpLzf4CPsqJnzyvFAw1HIeI7IITUd0Kbpt9eDJ5Bta5Hb1MMjLFAiGHmXmTPjmR1I
2KcUhJncUS0eL4+M2n2+8X6ofTGO2hNdZk2t00XDgDJ8Nrmp2ccFLRhSR+YNsKdlMhaI14/D8HVh
gtWXSIKjBGEvwIh6FRq03kyDlRu/gH4NvoEARNKFYrW9HS9pnFaAvx+/8TXGEnCdEMHARjADRvL6
jcGj0K6arp/pHs/BuEZ2BnUS5ADhJ5aJiy91T3cIwpXEOTS3EuAS4vTHwziT9O+SgkohiIRyzAkY
YMD9v0+KnS5xypTQHzUzeqbFbCPPXuzUToCx7RAMPvha2u5+CXkDOOpabptDk89ksUUu5TouxUya
6Xqsc/GYqB/zrQgrFsvDnGeoKye+J3sNQYTa4qzCO1ewWuAzhLUI4tAuLXCmy7of5jOeLYzTtwRY
jNsKOnialtOPZ/warXMKZRdIFMwaZktB6Xw/40HUrVmnID8s0SCg5tx7AtR82c9xy4A6sosWrwnC
Ng2Kwkcz/8bXM+HOIU1jv5L6sU7iHNJk6nbtLzpH6Bn4pz0gfJzGxYXutPNtgKyrV31WChjMDchO
iSdIo7+Y0vfIBrgJrF8BwaMIgU7ir4PJoLmt++TUM+rB1f3CqIcKTcTAoVx7qhtysaz5YsD+0cwT
WUg/QpwV445wKGdwk+SHfkUxe/yLcf0uO/5USoDwArgrEIOIAgnNX5dGhCBbZdeGk98JasOB8HRm
3hExEu2vYTdA3kobGrcGVeh6b7EoZvDgsL4GgQaOcFPawc2J3hCWTI/udc2bxl5s0wr8565O3YDT
VtYEgOhzmCYNTqHvCTPTQY9xJzM4XkgEXeWeo268oQlbKu7V7yg/iHzJ6NvaaDyl26FpFwXyMC6i
w6pAPciSi2kXstPVmPUO0nMcFw45KDO4rS0GvUr4aEabQ5qKbQD6SJRv4+Xw22qurSZnAy9LGwTH
upAMKJ8leT7eGRJhuTEoySjvaBjPhSjryZlSOSACsG/I5XjviiHMGu+FCV6ZrhJOjn0swKGmMAwx
zQLej1KC7VZ9A/8HvF1hffcpn3x9lNNCp0uJskGQg8stvFIPqafLFYIY7ppyTDpApI5pGvvxA7Wx
V/RObLNi7rIXKCPLFQ+LB5DfOjpA+qt1C3Sq2iFqtTysfZLU6KJv59zWZRZtAyZjMVFQyuQeDFsn
10MzCcan93xTy27fI7Sdca7GAyLizs5hteJ955BgTQVxDtT52PoJ477UOA/+102SKeRXXKSVfAHn
DmyoO6bX2r0zSvUDOfQmZGgsHEIigcU7t8AbD8ZusLfVmsjutwJlydmlnCDceV5ubKvXm0GFOewF
UK+1O1uGuYdq2bUonBga5/WrQHrY2qpmtTOm0NJo/8lMU57FIv8diCHvz7s2AfdrxE2uOwlC17Sj
ILGsOdh+vNTgkcIGbWY+84ffQ2PswGP5YuQ4CHTyCtSfKxaPhMaFD42VMAwyDKRYh2xR74GA2/zR
GZWNRzBLG160TQPu49bxvtq6tT51bKEXHaL7pfZpuYi+sQ/SC1Imxds72c0jKie2+Pc1BPUFa7gN
BWRf+7X3bvzUoM5WSeF6LPKRzido18hyJYZf5w59sQOko1mduBFr5yrJ2hZ2F2UeHP3EDr3t4tu9
H2d0gMidD/mG6AgRK/Rz68AoBVv02rOsudZLmA88sFSC6GouFhsV9EnW/J107QQc1nXfujDV1di6
ptiYMRWv1XSV70Qft9oANzCOQ0dhyDdTst7I4wqPvMyzrf3qk40n4Pj1t0kN42lIeNyLTfX82PbI
PjomyF6MDZoCdFhs82FNe/40ZoYXikb9fs1Jd0BkRlcMqbYrbJbRGzbz/ejnYF5CL+t3KOMdaPOZ
qm9YN2wpJHb4YSF92x3dZrIDDnp+CAubL89QUIUtxSsa/DYUXK95WUtVt/mnbiFquwReGp8DYT0+
2OhmXzadbrdioTx/yWcudZXVmb/SCkhqxfDcv0sLHUoODO6ahxlPZZ239gn1wd0kydB1EPgcoTU/
V9ZmWa+Sj+kWyWG5zLXNrrqBtqTKAf2+4XWlptj3HLfFDB7a59VN68uUZakkHd6fQugtAZ7pwCrb
9wCR245uLMAd8LFy+zqkKxGbqSkQdt3dhiUAsXbQBFnpSK9YjkZ35dPkj8RFcs1HnYqe8o983Z5R
rOs7hiF9lhDnSssJdUWT9CIr6DbRA5OzuXMt8583l5Zjj4D0NKGIAzDjoZRdA153Fil7Ar5iC0pG
c7KgRwuC9PwuYTO8C+02D+Uwz82Hqd2mTz45TYopxVTW2Lu+6GF8UIdzUQ+QeKndS5by9V6R0I6l
2Zf+qdduL7IG6Y/GdlPh3ILfKcvyS0d8XkaP6ivWGfYUcpFu+h18+8JZFuGl9VzUMZvKDToXNyLP
LJj9eFBPPpMIVfnkpr7gfZjuxSqgH0YmIUrV7fJihsbcPWhSYPxr6z8Qa9xpgSbhqXeLePK0/rD2
e/9hn/SenybHtqKfdPOywYKc2lnGeLAcbY+zV7wuPJu2azw0c4HaZbkUanCnSSpoNjYyqA/KzOor
TY6+731tvy77sr9ECPBqkZbcMqCbJwSVoprSND9qarOCr2a5yXwYvuzImhMdcQ0uRNzZXbshBrUs
ASKhvsszqNqDuJBA8EoXTH8aePQfwMegMP6FXGFk6LEXNHweXT3dK9P6C7yN6lFrv183oZ8OSQLk
Fr3R3Z1haL7yka33JtT+vc9z9kyHBcCBTNtyxzYNyTPR9S2mc7xOXq6X3ZqoLWzMzakWmlXtJMBN
XAHzLvcMGmV13fp3O8nbDzng9udpz+f3UPCbC0g2ebvjbAa9LrrjCJ2um24doRc5Q5uuyvfNUIh3
b457k9n7Ycjb+yZZN5WgF9AR2r/TZzdH1hQ13/cbr1i8BlE+FE2m7fuGQrMSMFunA5VDfoFtasrF
7extvjT01EaffctqAn7LzcbZ3qly0wmTvJLR6Ty/GThd5HxA1g/jXIzQLb1ZM9fcq4jHu4xt5uM4
+ye4Bxpwc4c/Bg0Mpo+yv0uqB6uRO+ihKevIl5jVcS3HdkW3IADjh44sy3RqyUhZqVosr6Gd5/Oj
QtqoK93mrrIpsL1YdLtWudq1LPp9VkuhaW3ubAZE93rLJglrLdA6+5tJLet4xMnj9dKwSb+liWXv
pFGdK0XyrT20yvmHvukWffCj3dpr3Q22qzJvOLh/dY2zk1xC2B+2HHqt7elMPVClpmRHO8Cq2bUZ
rgZwF/0IzURgLtASjfVyO4yxDyWNuHm/yt1upUWjuAFrqsbVioEiXs+guOePvGv33AOOeDdzAcSp
MSA2L5ZZyCtOEjL9+51uNVmKLU1IxSsCYIcuc9Yu22kaN+Ordgk8PqqsGXrQZc2ofOGzuhmHMmMq
PXYUtBR079n4zm4420+roFtfIjkRdLOqPpmS+AnJWzkCnFZgBu0VdIy7q57MXSmwHK7mbEuhfztu
GXTuKCy/QUlXcHpBD2ft7gjXb+eZ9fkMTd4eTg4UJgYL+ZDvYSoj3oiGNmIc25uhdb0otHFpL/c5
TaagetsfQbX3w4XpGLeHZuXr7dCBUKr61KUL2jCcV3Aso5Vgh/YeXw6Nd0PhIpdbQda0vRczme8y
rpIsdV+zUEg2UF9uWyM+Ypf5b4sCakK9g/6rtTWmh2ZpSSQlULg2s+UczgbFCo1s8bBlzEogZjHf
urEEJJ3hBxZlXeqeoU2L+/xA6/CJNxNO6jBoieGwgyPJcn6Ls0XED31uNLSnp5w9NcvyZd/b5kPT
ui+NcrwvQCXox3WV/aHOa39CUDsQYITwj3BYZb8eNzLeedrF49J6VbrJ7a6Q4EhCw19z/ejNKCrv
xVbEvGMAr8usn+em3o/SjmMxNam+dQOUlRKnsE7VDrWG3avQ0kcJqtJX3ZJDu5u0EC8FmCTrN2zd
8M5NJuSHAD3tm2CNfYxwcKQ5xNQs9aUwupFFppO61LafKmKm8ThMNX80A8IHNbf2eqh5dkuGxK6J
E0tpm4DKQYEqqgip4bROlPG0J0LGAkmowRVSyxQODgt7B6bSOl86v9aFCitK5TQ0fclEWFyhsK7B
LgWXLF4GAZM7bDbDj3vtu281CeN0gm77UnnIybXYt8HfQZGH2t+JYay6HugFDKF+gKLTHaNUoozG
tR/7rsFfBEfpmAasThYpfZRO9vdZj3y5aNF+QkZ/GHuwBxrQbUdJ6v6zXclsC06t/UxR7a8ioXUq
ap/6vOzAmruqHYFJN6g+sg66/+Au0rc9qJKrZcXd89BS+WWoG/xpwHS9WbChFXeTvaRbs320ciTD
GdKSK2iPpltR1xRoK2DjOQbZMxvO7uNm9LloJxK+2iXPugN07zsoUBoUy6Xh5nxmw3dpruZxt6AD
5Nrjko4AI4XIup7fji6Qr23bzkNBRhhD0cNZnbwc4LmlEQJiot0cv9QiElmBgl9GD1RraK60s/M/
HIi2thwcpegL1N3VFyrL1+UimwdRza7PLrqJkw+iZ+0RQ8s/Ft2Wubecp/5rXHIH1QGE59HGmpjC
1pzeBJ77awdt/rHwDTCamxSi+zqQOXVlYB54bbeM6XmeN8gVyEmQadFxyr4tq4KLql+Wg+kXegWO
MxzPWLu0A5cHL/GFga9YHzWcTblmG8i3IgM2MldjPWX8kE0a7G20L/zjHMbxs3RLKgfwDys4NTWh
u7hK/DiDyFPHegYKV4h5bcfTCpzqCsDPrIc0tXB4aUoKmKffQ2bvaLvirIz12Z7ZNOLu4N0CzbQp
OAiikrW67dmwHJtFuEnpoezhbETtD2cVu5T1NnUEKDU19f7JhGiGt8TiNVQgKuoBEE0Ju7vS49iM
2ylDpDfsrYi0zosBTx19GsFLzEy5ZHnq66P1ZkjodmitsKoEsZ2YK+Le6hBLCfWWb1WLoWzBuSZo
XLCtMstW6+F6y2twdMoQQX+5+3EBO54WCToaKh59dFP3qWkGOKBSrZAqcgH0ptT4YkmTFfOxAapm
LmMbM/1rmEJa+KEdhk6bA582PDzWiGRyObmsh7MZld9Yhno4JuUG2AeW2dDFHuxts6YFOjow/Red
KYlgHUNvtkq5NvFPHBRu+zgliNYvGRyeyR7nUYHLkBFcJ3etFHSlfckBxkEIQx7u8lvDapTECcz2
HfJtwkF1n6Nb26wtDJwq2TMQtnW/CqgQAMfzx9iCn5DfzMAn0x3qFdpYGZsQp+G0d4jAbkHF623/
lebRLBoO5s1xM9c0wvT2Ag5KEBJKAXa0rh/pzF0nDgLcy45eoRinzdYV7WagOCAdmunoXN4DHmez
rQY+NrekBdFQ1E4BYm6qAw6Vs1M3S71t7tiyhdCpKw2QkXFlh8Yk1o0Ht67MKrAOjM1vdmB++aHO
RlGDD7rUysUCs0mxg9x2yk6eeP3R5XH8kO02wME+C+csChYhdw5YtPobMgOQLGj0tH44WBFUWy2e
GJmKnUzzO+iNx+23htKV6prlnoNlekGn2N3ASSpaDkTEWzhDuOmDo3q+nBeFThQORzz2Kq3ycgIG
Jwtq3MaKZNYBjhDNiJRzyt1qoA+9DN/cjuoBoJXpuhBQR2M10317CF22JuAH2XgAAgoCse4d5ycv
2KyrWufpa7bXaXMFbtYJP+RDN/AKDreaZ4+U9EXoF1AGZs8WECO+x+0B2IQPF7Hlw/KtydLZcAFC
TUy5D21zhCMJS50ddYQezodIJmXgFCGz9sA2FC5wsPLzuIwM/EpZk8aW4Cd2HASq3MKdzgWKFUE8
zp/CvvoGNsfVui0NVtMC/AiTa8bA27r7L/bOrLlOJFvbv4gOEkggb2HvrXmwZMnDDWGXXSTzTAK/
/jxI7q9t1Xfs6PvTEVWKkrYEZCaZa73reVenJN5V5HWE4TdLO3mgSm4RHIPCLy+tdGiob0ySOmI4
37bV2sXOOg2HsJaqiwJr1GeU6JiYYEmtyF3C7rxryy6PJ/Syr1s+96yNRL2bLLvhObf25It2uV+Z
7IOnklAd86kx3618DwqKvE2vLbbh4TO5pdHvgrzq96DLdbJzIhj/svcCmX1li3TXM3f28ofGuMnN
Ulnpt7SHEQTS2pbzkfIVwsi2ZUvUZrZ5Chc53Zu+1DwCxAblg6Bq2E2DigpWIdXDzrcGB5U35kKg
WWQH46bZB+N6IDOyGLzz2svzuDO9fOyStDmNTm1/9PtBRCpYtoPuy42yzbCtEaX+9RZ8yMkOzjTM
8AtlTdVEZbOaAQr7hm2+3pYhShOzcLuq1JHpSYbjtg5W5+RI5QaR7cLQHNLZndl6LYpgWTS2QTJF
bjp0BAX1Oty4Uztdp46Yw4Mt0zY45WPZvjdLMIrTOtY8ZVX4wWcYwDCNKuLvu87aA94h9MI6IqRe
s8gvEkUduOgyfeBAzw2q0GzutwoBINr8tvWPxbzl68G1q+y4dQu/k0o5XKSLXbWH2W3/hk2sj04y
LDH44PopYLeYr5ax7ttD2c3hwyD7ceJyUnbkAxkiUOU0N26ZOFehLovgq7KStYp6AMory9LO17XM
isvFaod7txryWGSh84UC8FQf6yFQa5zJIUduNl4GvmfWHGq2D8fkOOksLNl/e7e8yoWzSlBYI5+t
RLfLLcJV4aIFNNUalW0lPmWqTteoakV/2yRqgB82ciUnUA6lri6xZXWsRK7fF3LpTcy5SVRHeH7Q
bt+F+7j5d8Y1qNCu0yS3IcT0x27tRRrNU/nJHarmYz82kH5ZjfQ48tqEKp1Z8mX/KQV9TYmtFiu2
iDxu+olK9oDs8rlOJ+uiz3mpD31WBHfjjhGOsqMA2AfFNbJAcG4ldviMYJwFLIPU/9o6m3tcPHt4
mPvVuSiGZnTifA7NHq3Z1YVUNQpPMAzh+eDq2j9syiJwqjK1nNXSmcsHwLDs0KNtHXqWuhd3rpyO
hC/iql4bfapyIz7qZF0+qmQUUTtMNpSQLI5VWCYgvCUIt/TGp5Bw/0x4ifjapHPx0eZXZGQtDBx1
oI8UYsObpbOyM8hY3rpw+tJUzXjfTvaaROHY2IL3YLtXqVUQ0QivOuM86GvSjME9hIG8QkSzrk3n
9B9ytI5DuJCodBDuW7Ro0TxbYek95tr1qthD1L9o21rIJspNWbjuX+uE+N8fixY5qP/KAVVU84Ea
G6XtjyS0TdU+9N7QePJuzHXHLj+EoeqgszpQPyrgy5pXHaWGvHWbO29ddzbHOBTwnIPb2CArF/ak
q3y7CBNqwk9Jthj5l6yBoM/zJqxGL0683h6tQzhLz/RsXoXyPwMRwBvlSmS+fZjHTmyEjaG9ZnFf
+L29XEzrgogZ+cB7J8+rTfjZr+sdiuraolxK9jFJwfBAnFdXiKSrn6bHrvPSZr5YCsL4/LSsYH+8
NL7reZIyt26b73ZnrcFw8FH1g/Q4tGYttI62DE5+PLRpIqhtsAY7qiBpnm529252Q9jaU+Yuft8/
NwDsc34wmwzJ+6gjZ0t+m+fNMDUQ3H7oi6PdutPQfZ2KbRZrxF9pszU2jUdIFm2tZmc4TyCCchUj
WO9P4vmprcoznS5z0H2YrHRzZJQlYcHPygbkfbmyxoF8+Spfh6T048VWYTCffl+d+7XyS9Ew8Fwf
HAvjBTU6SjK/1kEzuVIXTrPgW9G0e2G5YpqY/qpQJRNuNVSl/lCn/JWD268IGUitcsfRwh0x+vWK
aHPhaOu0/l69XnHOZEui5cq6p74+BNqb+nic7cVyYp3l1AT/8MjOr4VSrCISBwpkqi8pdQthv3nm
jmLV1uS18xSO2gVCGNt0r9RiJgBS/gE8OJSoKOImetlZCMcXO3vRtx2ckaUFFKdY5P6tpiuG4kup
8sA7RzDcC8bdSm54m3QLn8q0u9eC17Tyh1NhBb17asN+dod4BReiLvz72QSp/aWQz6MpoB1HOCIE
2QH3+3VwR9LroJya9cllR0J+HPuOGvxWblnz12iHBVngOjbd9hw49Y5HVVYjqFwvflWm63GrfDGm
J+Vak3kCUuwZDnQTlzK9O29gF3VmKWrxnilbfjRM8CXnmcMUEU0CpHHBbExs/gvEVjAU1EkYinEM
CLZjiUBH8VBjpeG/XscnhRkpvvx+EH5d0kyv7wLXBY4MoY7tf5COwgDtr35nvZ+roAGjeKUbHR0u
cxEDFrP2/sRP7HzEfwrcL5f0XGk7NoEZRcq33K2dNxCE7RK8HybBCiGBHVlQoF+Mj5e3XiOPibGQ
UiO/dCl9npdzUkOsed4Oxph+Kcf7wB/YSsl+vRBqAnJhfkAf5VMEexAS41JD9PyYtrQzNUO5lGEN
VABusE9HWiz7RJDq7duZWnNqszZHDnciyQm358JHdvsTcuwp9x8Pv9My0BRCeEBwb8FWaMCBagmi
IGmUXybROBVuGyfGTvJbym5evx473fttGCnHUTmOm77Luku7nNxFRi2wm3XVp5Xl3RCtBy5BJ/L4
X1Sq7HOTTLuXJaib8puXl1v/UDV+hX8O+cLcebOwiUXDvFaypbzpesN0MkYSt/edxrYV+ZVdiWvX
7oU6kMApEefLOPVJ1BC3b3mk67mnHpkuxczLMG+9WctosWTu5SfliMl79Mtx9RAuFjGZ6axVRosE
fC9JSbM0NfUyDrbSbBtUM0ux5RBaCVpRIHL/NKsgRXKqrGV7b/zGyZ4nr0zJRb3REfEKntyskZ+O
gzqozDFFnJKNnrNLj4eusc12lajats+EEdo5pbh/tH1si6bynlY5p4X1pDiIl/cLYMR4Yw1jbT1Q
eQmmb7L3/f5pC+a0bqhNNUIP79SylcVZkgG3nzaqWVUTKTA7R8cBakoXfhUVMuo37VAkXw4slbX7
rqbRGBS20gwiJ8moOxkewEBl6Z8lFdLULYViqyjOEFjQBvV3HdbuyCgvwg1772Zzm5klTYlsaPU7
17dH3z7Wtde2wcWkkkyX17VcCmiNfE5HM18bmWAXOSXU9if5kNRk3he7tpWGJ9aK76JBz9uuNpRD
mBlFdcXziVl00hOyX5h0sHR2ZrIKLAcxlAx9PcwtDpmPjTUhD1ywOIyVxIY4G7x8asHTVDSubrj4
dyVoIl/G129aWVbyM1sBdfcxWbvXfd2mTjnzZe736EvnYrGsIIjXXBZTcAaWIqoykt68A0SgGxmP
k7qSQ+XLkqy+reJc4gpM71bTmja4zxOLSO0UFK7ltBfFtKpwvvMplGYq6pTa8cOgH6UunoM0SayN
3LUcGClr7diyb9i1Oy2vLDfpg/JaZF0myvs8N6SVR4AMM6THf/MhrrPf0joTtzpHO9Vr1h1sFOs+
PNQjVe36o5OiNXTEvaUi7U7Drot7MGhG1gmnjBMkRqXY/wj3D9sVdZ3a40BPDzx93GqUVf+Ua7OP
mFuOBV+aQY/WY10F+5bvYQ0Lg1iZsWEBbKg1/tmo+orPta+Pqqm1M3xdvscPnCVDwtVKLZCZavIh
5kW0nnbkB1Eu+zjXnsoJ3azJ6pkKq6Ye530HzFCgmX2WgaTFJhRr0MVZqOVkMYPe1E3PY15PWc14
WXprKLxtnlhuwjzYbzljplsqI6wsruDyo+5rYi37AvN7a595NC6+Vyrq1uNhnrGRIgWPYWe4h7ke
uGz843n63nW7r/gtNN+TgCf+YyG9RLmxZxT8f9QGQE5YEF9XT7INe+wd5Nb+cAigL4MxsWr6+AcM
qOS2Q0eOO8jixrWz3nr8MdTW68f/PcivnwMUd4ob/I8VNyBqNPuvRea3WX+W1e7KQ3fOhm0ZtZ28
336Ev04bFcnXiWo2QnPi5HEFJLlAP1kJyUVBAcy/U9XUMEqzU5V8xGmV4K6g3JNZRYW97nRgWkko
l5hQ2+5Idl9GsGl5g9jXXp9JOxkwa9w2tW/EOanKDmfbr1P7ujwoz5eMj0/+zBcZlPvDY+fTrNNU
IO4QSHja55trQylNP2FbpXIExKPdfXhfF9I2rRN3yUPuf0VkPcIQkWbgsrqGUe+3/jqg1oaftI+b
0m284GjZsi7yCwLyYGnPUlviJz6aDN1mvn4lrNrBML/ZDJf0VfhpzfJBWK/2h+9nqMC7AURv/4PO
vH/x5jTkS1nb++tQbXK//3ryU22epjIt0+xUp1Boj7pzReqeF8MaiPHKfV0rWT6oMTj7MeQo8D23
s7yiWJwADRfP26zgnJ8F5Wv7icgtD+dD21ljncX2kCZcXOYajZo6RYu1pUS9J+h+hZGCBnEDHI/z
le8V6+Tn4akgWFzWy93suzTno9fYVRWXyiurOUqGlCwOSmji8xrVni8EjbK8rbqJf68gcf5naRsB
wtZh5SpvZ5R38grT51xdaPK1Z79OFoi4ZN32tU91wd+zN5d8Fwyp1+UUHsuKI7Y6LlaNYkFiz1G1
fALxws18ArhriuL8h5sIKUj3+WnSJWDwX6s34PY+b7FOw1e5L+9M14Qloz5QlU+2Z1eHjRmfwAe0
8c8p3uyPvqh0YIhcaqUFT1SkZpBHf7N3imtESuFnYmn3VYNdYV/ir7x6OBSG3xaTsz/vmGXOTlyy
wPl8l+GEsaKs3FDPlecUtYpgu1e/unGRYviEj07Pop7lNGCosGHmumgTEl/vaarh95yLNOk2/sb2
6rxIyKogCDvpFWRoIHSwnlUFZFrHYwnBLa9Qwfb3afRMhgcrLcKRrdL1E9Sa24FEnmGm1rsP3pS5
O1PtYGzGipWXKETIDmvJU34yhGeJdWmSoe+xqrr57lGBDWT7CYrE9ZGlcTGsyXFJchCsk29aWQ4H
GG/he8BRkMCfvRS7P4Ugzmomf7O8jaeiurkfG5VM9jFHGxcsvteRzEfKcrduZmfQiWTbVRK8K7bJ
WI89wTTp4UYhx//Mfsv6sky7MQK5Z+/PAKFnsfn/4PFKqgZcGHq0Me1nX626E189/Lvlre937UrF
0EGJt/6GDcmXBAlBuaWMhhL7kxWHpQj6Zwwpphjf22mXpykw3+rq5cEExDbdNzVncwdrmkAnAvBB
i1YqtpxtKJ43b3K8BsevT8IRjUI0xJRBIIE1JlZ5lSsnnvkmdZkoMBgTl8OPJ3mdy64F9ZGgXu7O
iyYvQOcP4lRRXmfVEf3vL282VPsnAAcYsyR/wUaloAcBe2K67h9M3EnyCRDn3dqWlUnLq5wSLSa3
27iK9kgZcxd7uKv9Jz+W7A+SVAb7jwbiAP/zvp1aadwva49WK5zeDu8nHaSmiYxdQzJ665Yo58J0
9f6Wp9a214IGbIJ88QjLxgu4S9a3Z2M/u8W2st958QJBqtcLyV5xpCGXMdmvGVud5Rt8cl4j0b8r
XjcsII/9L3eh2L1IVtntBO7Q+73nHaq06pokgvmhRDW9qgqjwcQ5X2ZOuodx2lu4RjCX+21NLy+c
1RScI1A7L6hm6+wu0wP1sH1NBsnmFFkk9YDWdNR5udO0rwOCDWjf9IrQ3xFcbxBWfqUdtwzCPzgE
3iT0CHLsD6xgVHB0k3+4ivSIhQy7kvOom8bnroM0XXgbTMM221ne/gaVr5LNnHX7vf8+l97FmJ8S
2/3yqENU5pWUguu/EWtgCOnxMAQw/a9bY872tI8/+E15+/tLvfFP8TbZUHBcC7aff/t7Wv+TR8+E
RUdJRNT/XiN2sTRN3LWJ590FCssiO7Kvd6loynJmuKFYzXvyY3P8/b38KiFI22b9gJbw8AFNQXC0
/novyew6+Fzy9HFXsfzPmRR7PI6iHLjHrSF0/tM4//OC8PEIB364t0GR6o0BA0+VLcrKTh5ey6xp
wYl/Ebyw5D/e7N8/oHjT74QnxORiywCKzBG4Ed9ccClzL63H0n/4sWMYoChepRVSScrT4g0h+GWb
bP27yQAv0Smk3vfzF0+BNWwe59Ef7ujXlc6Yk0qFisMLFBFl9q0rclW2ZYLV7R7K15fKENfxji8T
lYfulIVzxhQgDq68mcrlcCC0sPR+I0jU3bTFc0dmf5Igi5KjHL56hY1vOz6OpJmI22x1ySdj82pn
bF+32d8/xNtpZOJwstnSlb4QInxrsuXc7UZnseZbPRT7zrS9BELtIOvp3WqFk3f9319P2kzk/j/f
f+lq89M7EyxEI05oT7c/jr0l1dAqNo1IKAT0Q5b+V9KatPduOyHKIhs3r+o/tgMXlk7Uc5Zz3Ow+
A4LkfTZo1sJ7UQ/dfmC8POD/NXP4Q9slKRX74//ezSH+gkefePPXnkuvv/WjlwNq3L+QWTxp7y5r
Ge7Nk360XBKO9y/P5pVjtb54z1DI/9NyyRbYbUKmF1s+s/3/+jm4dIBw+YNBaIe8pbyr/00/hzdG
TBAFOgQ4BEFssTaStfdmvx8Rh9pumpbb2rg4rQ1Vy6hxScXjIjDzO5rVrJf5MtfF0baL8dPYePNT
4Q0LcYWquw8/jd7964n2cwMo8Xb3eXlz1e4+Rb0N0fN/3fG9em0Lpaf51ulqcZsWW03PmKABvlrm
kcx4Nt70KZhb+rf0VTh2MYctZTsS98Aj/Q3qb2oc7Tv+hgZCKEvxxAYVirPVl8l3gW6w/KmK8evR
/DJ+nk8/LRINGdih88bB5mVgZAS24y3KWJoefPS9p9njRD+NwdrQ12ZdRH7IAnilLfApY6+F7Z5V
1EwF+F4zftPLMIg4s1p5gBpuiFUrbROT9rIgZW5yfV9MQMDAKMOBHUg9D7q7QguUy5F2F/5N1uu5
Ovv9PPxzGqhH2QET4bM2kPF/nYZgtYBN2nK4xf+snps0FE7kFXsLnLaelnuz9OqxTUT58feXfbtv
g4yytdG5ymEt8q/9tn7aRwETU68d0vq2Djdxi9Ix3eK1QjtK9PPvr7QXYP4TUO07aBAoCgV73IBW
vvdB+/lKbU2k3IFB3+Ks8b4gdfflWTLSBygqWn20O5Lw2LXXsImRAk31p0Xz9tjnKXF4Sjp0eD6t
VN5enlAno/wBXB90hcQxP8kvRbnfA/LbcATWaKLVZurPTNkZfBNFE3yH9kI5Vat3vfjwWrFrckDs
HDPUE4Cv4x50uK7fW2tuD7YFIR5L3BL9uXT9bfpTkPDPieJQZdvAk06Jhyrir8Nn07qpljKxbsSU
VF8yIIc0ElYx1h51O+y7l0ZnxVfEFmwxW0dSSgE2i0FGgr/HYNuaeNVpQLk8n79npDLfZtnq4PL3
U0ys8naSXdo74KkFfUPER0769S79PsxsdAn3JveIX1V4GBU93HadXp3GeZpIpDr73VytcqLZhw7i
XtRng9O3Z6XXYqUuu+qhpSnNEgWlST+YvGou1oEieCu79glLQ3hIyLTiqcnzjJKbm5soyYf61rTW
APQCH5GmQuURdBZ+T2fW1Tnoe/ng5Ol9ipVhoV9T0N2OSfd+dCrLPfizw0Bmq8Pe4E3bFtkmzK9L
LcNPiQ1pq/1QXG+UqlVsbA1xwJrPLqywB2Qxa7gdhJHWYcuXv9oB28hEmkdaWY3BKRm66YImJ877
TtO+5ywJLJFFmy6Sr4rCDLhp3VmfpwrLU9sO4Bx4Xy5Ep8pv2dz6vPduVTxmKlmCaKbOf9kn/RSv
jAPkhaPuYLuXI3xBdxJiEfOxJOTFW2EQseOZBnrHanB7CFZFXziqVAfS8fGco8YxMWKcD4cRlB+X
ytZXTq/aRwk9eDap3HJI9KrtS+g3/XGwl3w7zUWYniwAiC+UOszfuFVbGeMtpSVenTpzelrGvOHl
MOa4pvMUnvom0YdydKvzmo+SvHh9w0BjdoryIc8tGDaDC7eRyxZ5Y5nE7mjVFXBdcUz3MPedcYV3
yBAYyihnJY0ndzRqOFvcYLn2gb3KhOC8G6sqApzHl/BNJ9pxtk+DsZYd9FI9W3nzl7NW+ej2cKfT
1Nq3YzFi/wQk7LYznK5jgmUwwzWWO2XzaNP+4CJfXXeKKXZQzFuxQCxMFzaUQ50knIdjSS5+pGFA
asd9OYrkTne2jwmsWAOjD+tSqvHaH0aXFWWSRgwmnjgLT76l8+Ru5tXx07gLWxgt4dLv4FSXWa8i
AAnwuOMCSR5bCaoy7EaCtoAvOEF51IqGJCdTBmV1HBKigpOs02qLw02yY9ZOgQGr0r1V4ixb0+Ee
cpGcvUmz8G9rmoPMPtiNM+KTDKfwVmLWSC5rNxgDSeu/Zei29XyguNtjLEh1gOwyzFt3Uv1QZ6e1
9Kv13B6Gqo2lA6wVB9T+y7OeoosVM63OB6utNnEA3S2qA//Y1h0ou4VxbazrDzktDqsLt1djeSxI
6B+2aXTxQYE9iitt9BDU+CAcPZ4l/dzWjxzG7iUUilOcppY7ODZjmW50jFs24JF8bc1NFWJ1PFq8
Kj0mWjFd9jTtKg9p4tJwMiBCb6MsoNFiVNOSafsOEKR8WPcRHwDlZ91dCDvzzsE+ChqxFfRwOWRN
lhy2KSkgmEzfKupTJvdiF1FhAxrLN+vKTkrvJNoEs1egVdAeBT1VmgudCZMeC+Vp+gLwuUgoUDOW
T0qytZgMQBe23Prcw1atKKG8R86t2GjFkkXh7Fnu+7U0znTrt2ptDjVa8I2cao6kFHc6v6AAnt0T
xUJRf6LsW+vLjgLKchqM3LIreIXxvZc78otcEuDVULB4EU6xJB8Hf8u4eZQdrNsuoEYMxnPMKJZ9
Ko0hsshpSPk4SN98bXvtQrGbNDmGNH/CThMm/B1ZNpRL634Wt/gEXO/dMErxXozQ4JHxqcjGI0Wm
5Yg0n2fnPXYLXE9BOjh3mRWo59ru9sWZ591wFpSDHu6X1RvD2O4Mc6NNzY012OPEFSeYegaEYnVX
7JL9IRRqaS4oDSfOfd5jgHxwwlp5F4uXm+lmXGjGFyV6Xe5lYfnLsTEVl26abQPkdqpxw8MX7A+/
37phf+K+gABvPVnzFFOHshrpoim2WBUzr05bpkX2rqaWiMFlIipI+Rl7qjPW+q4T3gqX5rbaZrqh
FaabytIwnpk9dVg60HXc44oeum8avEwxT8QGAtC+x8ljXT2DuKtLMvgsjCjHFawLlMwvpobXjpY+
Xx/ccbGHq5QwN79qWvLKx5DT4myobXHbqbT7RBsNv9tLPplz2YSpmq7okwJfuPZBhxEF4eCsdRjW
3WW1/lWUhbxfpgEEt6OTU/HB+FU6nGNtqf6m3LDvIVlX6gN5QOgeM4zDw6mlw84Hy06qU2XaFKXN
Y5tbe6MfMgzqV/gHcnmQTu+gg5bS4zjSjnru6TKUHkun5jXZrMRVF17diO57xYa8XtIQl3cDUyJr
JJfA8Cfw+PnIIWO6K9FP9EGkveg4c9K6s03o3eWfe4Xj21oJ0y83NfbiGw7kdaDHnAhmDI4Of2qp
xO5bNbTMuWiZFhNbwHWU9ed5vFnWAPB7HrooDIZzrwJAO9/M7kfHOzRsZ21ZNM1N7S/etTUCVx91
V1fzVUpdWsehHCr9nkhk+GbTagBTepANc1TowYD0mjnsOAXW7rHEjJV9FM3mhjPVCqtYn9rRtRR/
DK/mUUMFpJdW0pqvOrUtGnMGg19cZLQcercMVrKd9ROw3THbJhZp5oy5e78U5SZvK7/dTVXtbPs3
nkCwjVeim+FodMusmbDOdvdHQEvScBjKo1jcpT/MJd7Jsw2kg1v1ljQ4rAnAeJy0WJg+gLmK97nu
WWucdOqZtV4N97Wq6QA2UcCkGlJpvGjL9Clde2k5QDqifJC4rszB0IbCwxVbAuV0CV2aONxZ0cc2
c5lNEod1uc5ojdlcB32r3XsMhKV/sbcM5rmWxUpvit5qzaEasGJERGPTeFOWCfffU186DTosNB0K
bPti7Tze+9X3A/r5Jjq4eYlK/09J+YOS4mD6Igv636WUO501v/bDfPmFHypKaP9LEsPbe8pGGzTp
krD9u3G19y/eXyF+bpb5bxVF0EeTqrBy6XjNF0kGQJuSl8bV4b9cLDSCbmbsLuRj4X+lorxJiLyA
FCNE3gn2ZI7WPW8SZqgyjJWkRBfzYrf0U8234gG7fnKJxjrHiLkDDWaJXlu6OJ2EWZLLsBzbT/Df
y5Osw/aT5+fDB9uthw97Efj400j+f2SVN4nQfnfwcEpygw6Y6Uu/yJ/yajXRPllQ2b3IZ6/5Inmd
7ztb1zv1g5DSEbWeqdae46FtCu8PuSIZ169pGHCnK2l5SC3B3rv/ufvd/XR1guESu1LWXRDtfaw6
nDIwXJm6KVTf+KDNMrh27LD2GSY/uFo8lT1R/sk+L1u9fQugeSmhb6t7SX1+OBb+VJ6NJUfxscd6
9Q71pV3jZQrkRUKicy3YiE+e3XrR1k9JlC8VHBSNN2kI6qx2GwdiFrENWrNGBo3gME0bZH44aauL
3NFfojn3nU9pWNMvawCS24awuQpw7hz7ppweaItZnxq6YsyRNbphcUqBhHRMS4mcIM2zP1h9bxG7
BO8nIHJ6kW6YOqPAb+tbKoxgQ9oyc9Q37nxO6Y2G2CSJu5V7Wjk8zUx/oz22b3Wt44q6/8c6DytC
QRohX0uTJxAw6/iB8CnYT/0S1N4WmvImE+Cfh26xnnDr+WeLcjI8Dw6HBapk96AmK39nDxm91HNM
1J/KxvaxOgc2AY7GzEuNuc9Os7vQLgo/iv+wJGGKxbPr/DLaPD2+F1Oj6aMbmOlChapMD7VTjw9L
BjIS4+ockigDNz5VokDnqpMR9DCSfksPdS/d3Kt62X2qaQpexyGmpijvN49pzS3vXM6OY0Wl5/eR
kfJjkK/hUUu/vi/qnvAy7RxyJqlJznqwoQjEUZzsPO9P/Ujb87V0rDNaCaTfOu3Mp8LOTmqc5wNv
qrqg7VT1sDnr/NJKK7/c8jA/hHIMvuhgbM+3yt6OCob2fM36ZsNcM+JWCnJn9WPSIDrY0N9sOAvH
XFwl2AsvFT1vn93cmc4xCRn6QUPBf/eMPd/RshOIMquD6jvNxoomcrbOpT6X0ZBHibRD9ps36UZ+
0Pv5gXfvUb/0ip5eG0fnSeWbR9FXGTbYDs4SX6SbdCmcZFKLKGzH4lud64TAbezzM8duzLeimGlT
Mxe6mjWyHEf1zdCpPvsyZ2XZnqt69py7YeiTy23a3IvSdvP5o79kqaK7gdN82Sz6NRD3TAumFgGj
8ledTDkGEDXSy85H6M2OQJq1dWyScL2ZaXS4xoONy+c4zdaWPa5us67nrwGnxZEKzln3VXqgW0Da
fvYUvqeooLdLHakVqjxOTWGfb12qOQrG+rrXexubznabLxjK3AsB8LD7NghuV2DuB/ph7puh5vmL
Lavv8o3uTDSq6vYKv+Jq/f5sJGDysU82YY6dHJIh0rM3fBgzcMWoz2bunjhkO++aZTvPgBBgBWTz
ifZPikBKzu180IYXGXFhWqxospfpq02gb9/kGU2qblViCKFbaMwv/VAqHA9WuUFms5UrnlzTAGdy
jmOOJZlnHefbJXO253JwLRzJ4ChbgVCQOEm5HTgJxPpFTnQuafcg3OZLkSq6O0XlKlKP/0cAsZn5
Y50uZYb5CiLwy7SOhCgrZOhV02/+bTcI7nhu6IF2MtOY5ZFH/4Qz2J7ybq31vER+k+GgghNd3tFh
3LnDtceLhZ+hvOslglaMdYdeNuFKS5KlCUYnsrHFVNcVRh+6KHAHrN2q9cDNBAAvppUljzZXJtMB
KTb4bM21oe1J1hcqJh2uxaEJ/ZVisKZjLEX/wHxqBKZg7a+KRl9+3kQJRY6L1FmcY2GG5usgxid3
+R/2zqO5bizb0n+lo+fIgDlwEa9fRAO4lpeeIilNEKRIwtsD/+v7g1KVJVEqqbJGPXizNCRxL8zB
Pnuv9a3ROgwwo8yd1rnjdY8eOw+UTITDzgEaJTzNSVA44dAMfWHi69V6NTunOg+RsShzeYrzsb3T
s36y2AX3WF6G0kq9wdDibTVmm1SvlMXPNXM6iTyt2KUM8am3l1Z6XePkh4nOB/T5qdXODCXvDkii
8WZyAymASPhefGV3xjXV5JWnNYWtr7ZW6XgrnBaUQWeX846ByczqN4BmAN6+RD5EKLGdQhZ8WRjy
4X8Kx38n+QRjyDr3/9eF45bGePLy9G3t+PV3/lk78idUJuhUH2gFvw09sf9gugF/FEq3xuTbpq77
Wjsa2h+qqrno7PkAaMYNSrqvtSNju7WOIkCFhtqXuvLv1I7vizPXAttuCA0lEf+IxOT78ihi17E4
ddXvdQgnnZ9nLn02mGDuSfTI/jzoFeWJsofgGDfGc/nNufpJafiucKWHwpjNgeauYmVjQvmuOAMe
sICCm7rd2OsDPmnyLbREz4PZTor9f3Ao1zFVpi7gp97jB1veP5pWmN1OaC2YO11DAyrjekNF3fwH
34pT6RprMA0l5ztZxaKh1ZmF6IDpTQmd2qUJ2g4gVTfZvyMjf6+XMb+cQDwnKoIDbgosTd9fPsaS
fZabnEA3CZlPzjrtm956mwYriMow9e3KQCERroEX7PL9X5/SdVvxzRjr68FXTuq6i/mBottNMbSM
uutwiAnLY9GnSMPx/vfkDRwFHqmm25CdLLxp7+UUMnIMOTRhv2sRhyKz0kvM8+bU2MMmrQsmG7/+
Uu+Gj18Ot8obCBtCNGG9d6aZDU7/WOv6XTRbkN6y9hVl0JsTVYWHOOfMwvz+mz3Kj6cRuRSxMxjR
NKGp7/UbYZylo2OArktV0/QRueZcLLf6zS5svem+v1gchWEI9kAV+ruxPorf7INEH0JGa7J+ZyQD
PFVFOWEmuZw1HTygSpX/98/it0d79wggOYANh9dr50Bh8UIYaNFAAkqdrmkIrtsRuJM9//qQ7xx9
67Ng6ivhfVVsIaB6v5TNMZxHgAyQC2NLUHqI/D6CNXeA4OHs4VFmQd/c2MPs+E0u5IuFFe4I1GTf
R20FaM0dNv3EDqEd7frzNBnKYSZiwdPDrrld0ZEQWyJfy5rlNwuT9pPrjwOSbgBkesjU7+84R0aW
XuFu3SWQfzNqqjGzvWkyhw0AwlXhCegPYucYGJy9jZ5P4pMKeOCq10C72Ego/KiO3EuamNFvngXz
px+N9Xl9wnHWvJ/Epy5MaGYrHWPLGLd7bAbM+0EFOVa3wYciPyBAh2k1WuDRqnwpjzhg2hOzmoFY
qakb4EqUNOMkyBZc2Z7B4CAISwdKvB7NZ1Gvtxe6tSiHJRuhRoMNCLD24uLqWve+Z2pw34FN8l0G
EH4rFHuL5y+hzGqdTV9Nxy6joAJL0ftdaLoY4cAUi+xDPzryIhOz4c1UwNvW6AEbKN1l5a6lOCFX
cCXxhk9hHp5UYCPsmpthl5aZsup737LZuOnw/cI4iLI9WRTdJX+5/M0Q/sdlBkknhQFPPcRe+71f
DraL2ZvjetFlfKFkfYzOQD0QuXPXL2G96Xt2V79+Pn56RFrS6DiJvGK9+X4BcNtpAHSUdbs2DA8a
orqcoC+3FKfWYMBG6/jx18f78d3umMS8sdNFQ0Tp806aIiOX/Q+JQLt0zmtPH9ZkKbgVG0dvf+d4
/fE2dUzkOmuXyVUZsK3//5u1LerNIR1Rs+ywT5lnldJoh2rs7d+cwJ8ehQgayhSGTZzD74+CMFMp
OsTgOwWTestG2VX2DLicq1+ft/eaKNYxvo3DBodqEWSG+e44GcMyjTkYW7dJqwJmp+nWmtjZWhIj
nwglPjODG1+1DQbhzgOziF0lsuR3y9K7xtmXj0EJAwcXDSw6snfXr2kqIISDDQV3yu3NyCB4yzSw
24qxSxzfEIs4aCXtm1atXvNqtG+IzBl3kakO5wQYGEemzr+jW79v5v35mdCnOCiYXGrWd6+VSCgK
YAtD7kBGlAe1NTeu2jP5KbvmIpR178fAEj/mjMN8VOHzZb/674kaQSzqlBVD0fwVW8NwkTlTsCzj
p54Zv98kXX07Ywnz6i4x9yZ+nGM5w1RUu98VFz//ApD9ERSTYwHP5Pt7CPqoW8zOyEmN55uotett
P4roQ8wq5teNnQah1FS/sK2ON1Zb0GBAfpBgKW4t99DXYehDyxk2zODc62qxqztHLK+LGeLNdmJ3
y8xqDsYsVXhXdDkmOAArv7k718v+fR2BiPCbb/Du7hw7+EdRNcvdTBzeMVzc8tiZU0n+mhp0Scsi
T7wXUgX1QINmbepC2fn1RzB+eme6jkrABrrlH5Ii6B6IEdWMXCl0HXyt3DGfKauubCFLwJjqS5UP
04NNYsJn9FtdP9DJIkEtgH4L6SiSW12VVdBajO9wfoyFZ+t97ccccDeZAG9EGmmvMy0Ilkr71jay
jYm5O7AU9wFoFLTSwVRPiqnl+6WqnuxBvbVmDgQwkWYN4gzzN+f8x9INapEKbZ4KwVLZLX1/06xV
D6AsFoQmzR/KEDImjTJlAZNX0dX7TZ34k2XbopJi54l7nlrx3Y5CAqMuWxadXR2Vby7iN97aA50e
dAe/OdL6l97dSRxplS4KNIzq+8IeolAP3MfkTmqjO+h80QPmbujTxcxuAmA+I0DVUpwjEQFfFcXf
pcN9q/T8ybvQgmy9Cvt5MVF4f39GuyhpYAtC+O7t+SPKu6vJblbb9Ftud89sea3g17fsl9rzh++K
4ZHxDBtu6/2aDilNTknCLcs2vLyh4X2hz6ERrF0zH6rCKxPnuyrJpyCaa4ob4ST+IKM2UKlWfv1R
fnozESrCmwUOPxOt77960neDiYdT7kan6gK1ti1PIBnCnlXRQ4rTt18f7icvTQvNDJdZY+/NJv/7
w1mA2SMCRrnIczvtIvJT/IW2/W/2iD89vxqdDO4kTu8PE7BUalEFY1zu2CPjRB0m2GklmBUrdJTD
iPrLj1A4gIpp8s0YRoVPNyBHZ6ScLfCefvO8/rgpR9a5JqAhabYd8/3zOs69uaD958MM8NDRGjLi
bRdYu3PkRwW0wloW5Y4hgE7aXK/+5rHSfvYEUw1xsqnbkX6/Wy464KG6UartDrhA/FzbrWJiuYy6
S5loJko9q4I4XfX8AU+ZXVrHg9WQVqumNaz5orHjzB/xeZ8PsQHbUe+6Xlubi/Ll13fGTz4mk36m
g6pNbwyx+fd3RpJqEpKK3ey6JSzeCICzr5cyLgBfWup/dCxuD9LMeMB+WGqYTyxd7RCyaupJe+3i
cmKMZodn2Mdp7f3V/bv685H+dmX5ybfCX45FiwWN6u19/kasOAnjBqvZWVPYbnuB0EMwGNmwQ0l+
c6F/sohR7dIWoUREBft+36gvYZRWPV8qMdQoCLuyvi2YV214uyHdnArhiQqc/N/+fmAJiRjBB6YB
mnn3PEeRCjk8Npsd8p7BL8xp9JK00INWpfH/60N9GZC/f0NQaaiui7ULSM/7itsBedlHi8bJFKSQ
ba15BpKfxGJknlGEZe7DotMDi5o8B981jMqWnWM/bRaEX8U10co8XIlBj/EQyjm/1+sBuQ+ITgeE
fQ7D1UP7Gj+RzqicZ1jw5DaK8yj1JLQBGJV8JcO3ye51AncwR207ohufz0wldncJkqNlg8IZGmlE
7uud1euI/3IxmWQCa8VkbQzAmfqjC4S2eLXIIUEJWbODic+mGJb7Sjpr4w8yr7T5kOOuh+GeaAV2
RrXWjsWCamQn+2yQF2ZR9s65YEgbXlsS7duWf1dGBErA2CevF26GWREBV3Tu2KXJUBlYLiZos8lv
BxjU4ZEpWrUHSYObYY6w2nqkG9wX8AUhQfbIoA94OKPad3q81Ns5S+ZoUxBm0J7Sge0kMGq3HvOd
lCNh0QiJ5gloHrLMM2KrQ5W+Q1HrQV2Ya3GVAF16slH/zJ4ddpO/OBimb2sTJdwOAVU6XzE9Hm5B
TrfdBma4a99Ap3FgHs9D1B8oYqdt40xushWMikgxqKNl8QkjcHdlyytqk4dr+484EpdYN2k6H+CW
5f6UF5XhS+jcGkaw2twXTn9Nn3fbo+1+gBCcP+aKo950oAa8sEinvTKn+cZo3Ms+X9OR5XaK7fIm
tGmiQhrZYP1IdrrICMZ1s2Ib9QPwo3n09Vo+pRnWZrMnuLZPJ2OLMvFFkOu8GVBo8Rlae2cBVN64
IrF2wl0qj4p5wcHqRmdS1NOz3SEpEv2ceqU9PC2NZe4ZfoNXn2Yi/vJ7HDsbCxvzlekW7QZcfnKV
YXXzezXRzpwij8/RF+fQ/JF9yyS8nxiQ7UxFu04SLBLIAcND6IrMn9Ksp6iQtk+sJfYOaS/X4NMO
TSc6L1nA1CVLdgnGFoGmaI/ZNJEWo2bg9ztmp8x7B0w4Gek7RhwkXNkrMrVv0PxNG2104u2ytAs5
yF0fhDqA74XS9Qb8ef2pdKR6KmPbCeaOdOdJ7do3S2lKnwllHTg0rHd2VZmHNkceZeP/P0Cy0A/Q
DpwNTYqjjk0G4662zcz5sUBd+Fgm4d42xS28iEcUnuVmVF0adT2CDtjJLU9g4RyG3i63g0J2CELj
u8x1wqMMDYJyosrZqKlgyj82zPFTUpAhMdc30DOGqyZqnRvZT7wXDXmCd2x7+YQodVZI/GjGGl1D
l+xxWSPgLpzhTUiwjnMyglkOsiHplhkBfkPiH1tzXW2RjlaJS55ABc3C07l5HgpdNabAxhcH/Llj
kUijfvxYc+4vADgltEfC0nMy7aD20LeUqquAhS7OGf9QbSYeiE2ItGaWJ2ceo1F+hKpsS1jHeogz
PVhwDHxUNANRQoSYWkH+WO9sRa8+T/aS1Xsjy/U+KJwWo/lcYfo6KYrVpV5mOxAf83kwlSPtWVXS
pG1Qr7acKa/LyjxYnGK4i+nqX+l5qt+FRZklhxHuzcZENn6hjbqzrZJhBETIfPsYJ1J9ttSQepL+
br2xFzU/q3mff+6IC7M2+QyqNR3NxDhN5L7diiEL31ya+73P+5I5cx0OarDMzvSBOVPx1tatBaes
kNondLwtWNHavHRLvV4ZlmOAjnbedVQsd84s0o+D5O/MSo4IttOb47IGciVTKQ6YYOQDXTjGIKmM
UVkMPXdCbLjNI0Ch5nNTi2ybTUrzaDfgVknD6Ih5Q1m7TRAPPpgVOmPk+eMYEN9edEG/SB4OZB8m
SkqRBZFlmX5KwXVAT5sFNi1kZDZwbbYZ+6ZiD8Cbn+8A9t434bgquM1EA4IVjWEC316gJygYDR5q
4oLWe1AZjxF4rFu1iHOvslGHbnEB18o9ul++or0a1M4ifeGjWtlwP+hTP57DBoouE6dxApJKl/Oq
Iy5CxIK/atTJTqiJdTt0url4FD3N0arj+BI5Zf2J1p2+oXFmXkYtjypZScWyXfop20LfAkWJUS66
RM4xgLQxY/OSh6jhoeLq0oRvjlnh4sqO4/q5HaIWQHGr3cmE852k2QxFmSm1A+Rlr7RiBnKqN9dk
I6/ZyuwwwZ4viAmyJk12nNlkb04Ff1bB36W1ojnWWuqelkHWz91ct49DzHldbLv5XGlRCxuD0EMU
osg+jqDmZ9wanXxxIXVconlSSAat3OhyStYgHFS/xfyCBF44cHH10SA9yBhJLzlpvJbrgCyGyFcY
+yN/KuO0ZIXqUXIA39Luam02L7HRhh9qK44uLLOvPlmRlQUdUF9w/lhrEME41Ktmb+ibCAzQcSYb
JojwG5y1BV8eBuL0gRxS1sUoTPZGzW/XqhJd9m5jEc3uQInyStVhYmE0+YH4Q8QlqBIybHvZGB7j
ouMHAOs4KJjGvAvSpa56b+E5p42FYm+eaVo79iBf7EiYfhjOOWqWbr3L+xgGdY0u/pZgoeFeVF0P
EqniQ+ammt2ABKmfjDS2bhV3aeDllGN8CZQEzYsUZfuYN8t05Viyv1frKbtJ1sutt6FzMlMNk7oY
OFCmzFsCoZG1UmTEl0Jy1pw0nq9Uwh/f1KVKdsqE4NyjaR/eoJAXhy/iP8sY+YsVQkV2B9MHsnLl
C/oToRyXlpb4RiEJ6c0mShb4cx+HlUe/RRL+ZClj6VtKhV2CiMtCwbpohTcCEcbi1aj15kMxDAR6
xD130qIgIAloIHGnsWbFl3mWVhpxYkt1pcD7h6A+51xrFaoaGTlG5ZQ+YWBvlYP+hdlFAfy4GJs3
pUq1exGh4B1Gqb1aQ4p9i0evuWa1WN4qPa2JYNPLOfPb1OxfAWYtJtfM5t6va06LxZtc7tQx01qP
GEjtbtFz5cbtVFYz2xpep9pprkGr0fhv9PqiG+b6Izz55lrrnOgS6ztgSnSU+IAcnDkyXhXIaEsP
hJZ0D02SlOp1qziSNb7KCvNQYbJ4o6K2z9kTh9u6D1sWMfRo9E07AzJdaDif0BZ2F2FRR7sBsshe
EJVzaHhtnoxWZL1n2lFyZQlZb7Eryg9tPaB5WuK3Lqr4T7Ku6yAcauPZdCMgrTUWh1pg3dANgk3M
wbB2GufLY6IpgqxreQ7xQM03EMumK4oQwEciDe/1PBJ+rlS3YLPPB5slERF0wl6mbYMRBxZ0C+cI
YhbeWlG3HDazLtURCwP2HNYNY2G8ribK+WSRd1DOZnhrhXp1cJEGRiy6xeJpJcPGRjPVg5l0x2Ge
Cajg2TxXo7E9lZFdHqO4JBdOJ8QU4eLo0UJ9ck3cMQAHp5usGowXYOPHJlE1ljTMvIshm01pabU/
deJsmlLxQL0NdhgI0zN0M+ZMVUfimKIfmrCymZbFFKRDWs0PDkGmN2oZj1uQUnurypvAHRXE7ElT
Iepbnuj/FR8JN0ENZFecJF0hIy212OH49jyLeA0vkIdMUUmDCRWcxoWot7Lvwf2EPWjxXC+u+Qeb
pjxaor5RLJY6N7rpoQAgYwztqx5Fv0djeoaXHoonXDrWPT6tfJ8k9v2UqsWOdmlMHUgpBy15Jkgp
GePzBO2hX2n6ITQW7TlWw3FLEIa6g2EIezHpjWAceBhlHXdQ/WkVRvNsnVFciIdUmBCXp2rL48QC
XKXsTiOrcXfAZd030ir0h6kW5LwX7oJqoRB3BA6k/kQNuzVZu/hqMr9HgG1fI6WUW3PA/r21qQs9
IA6YlOEfvC6MmnS/jrrkokm5DZISnBZyvpLMsrqeY08U5AJNNQhtBgieu0CL7m2Lgl5EhH3NU3aM
xnLfZaQfeqZQTv0yGdifnKcOD9mWRxEK8IIAlKkeBZndXxTCDD/goqDMECg/WQJTr3a65MZR2yUg
NsQ5k3OyoutjBKV55hGNY14WtQnPJB5djaFFvhzmuRrOLVPhtVM4SsYDZ5XHOppI/UmNuIKFh8HP
gxDFtpTgSR4jZmjDOUjq9LHQhbVDrl7yypmI8msWQq/hoijTlRsazWmmmc2uzh7g0/VE/B7dMVFv
TFsc29Se9uGAwhRq1XnOVT6TJTZEKaqc4ejYkfQnUTMPKWhKme6hHLqPLjNT9jlPbVWuLjtzAcsC
FDC1y9jx8Jxoj/ia2kOl28/aYr2GbdV8omLNP+VgwVm0pPIBgJuyNYY+2nR2X1zDZ3WCHCAVQ2+3
WyBw4smkHJr2WKmG5EhI3yiCwValvbczDa8WlKHqUiH7CVPbbFeXdIoqAGZOGsFagnu1cI+aKSSs
tLzWG6e4thL6yMShsICCJuxecqmrzyXS6hdg5wR76Ap/sEEFcDTbtLqdhe6Mjy0VD9cNaOAWTwhR
LINiIWGtHd4oLlAs3pb0zpZcw04T0ZA8VGGi31EfszPNilgcgbDKlyLDXi97SRNBzn3xlomSroJc
uvCTKlPtGdzLKloV2LdkM4Wf9IwoFp9UXIX8oSWUL4pZKwVSXgiimyUzy9u8mVgYZDyN1daOiKLd
Cneko9FPMbdHDMBrQgSLgTO2eix8Lhk8n0zN5HfcespbyIIuyQyiVLmN4P91WYAyPaswJSGXCkpU
WjabmImDpoko5VmymB37RrUctNgf6zGJthSv/OUFOXJ1EPDdnCAWYJx2kLUpATompBATUL2f0lgV
YM3agqI1Dy2uEqJd2yJmtA8/De0AeTtCho/MOzKLN73vOWrfACUMRmG4n/48meagRMD/GU8mPnxb
lGm2RoSwx36i2hlwKH1SU2Xm0wvi1GOULW9N9GPlLk9S2j0oCxI2mMQG7muNLtCl3pjIt6FMmmdz
21W3iNqzmkvIvNUfw4bvl9km/ZC2VrP0TKJiGHbFjPDj3B264W2w6I16vY5d/NxSNCj586Dvyh57
Z4HN/zqz3YbMu9pR73AqyRmissAZK3q+9F4fVD4jVTmfOilDLp41T6XC/A+KEzbkhGeX3n88B/Rl
OIsD3O+ORUKXLwm7FwhUIxXxLAf5CgowzXdu3+Io7N0iSfH5JeQv5SrPjzdyOZd9Sf/vOIJogE9V
dVR0+C7q9KBaLU0UEuSQpWK9IKSAZ4oNNy9h3l9+0a8JICX5KhjGF2ASl/FALk2zlpC5XerEOqAN
xCCBSQRxqnpkJt3ux6I3rovImU5omZJ7krfGD6OO8+RLP/BvmZd2r9XFU/Eq/2v9rc9VPbdJFHf/
/V/f/dt58rmtZPXW/fKn7ipGKsX7H/nu78r//vK/o9cqeOqevvsX7AZJN1/3r+188yr7/M/P8PUn
/93/+b9e/y0NqqoyAf2rCb1+lK+/uJ6K//O//2/+9PxUfC9B/fIr/1CgYlECrIUHBk0BuB6Vnu0/
3EvOHwL6k7ESIb76kP5SoJooUO1VwcEUw7LowP6lQDXUP5CSGS6KP3a3sDL+FgPm3YQINIK1Yqg0
nRqLVsh7CWOq1bqQhlD2rqIgQ0/Sedn3rpB335yT3zfmvxzGRmPrcjQcpO+lpgu7B0wQg7KHW6XR
nylI9+hV57IYB5aeXx9rbYJ/M+1bj/VlQi5wtLK7WI1f3+pRuBapdAcj3M9a5V7yzK3veM04ikWd
rrCY8h749QGN90OfL4AJWDomE5VVr6W+ExZMmTQbeIXhns50iCu4qbpT1fa8FyvCJ03oNKN7T2Pf
0Lf0mQaI1CwB884iXq3cNWZEF2ZgrM7iTUuqRmG/d6vVnjW7LS/MKWlPjSvdHUNbdzeyRdsV1qwj
VpzW6kMrrvMsd3e50nYftI4Sxh3aeqvgcLwIZ2oyiiwTpCb76x0sgeKQRBIeeCeLayrc5ZXo4+U+
zkR7z47vXO3nZDPaOfZxYjX3i25k54JhruPHqdFf65KX6WIs1eUChOSDruJDKLGlb80mLslNKQY6
cuW4V6sQTdnS6GgQ1cprIfJvsCvhd+gMeWZrXXXR1g6ETIzxT2oeKfvcWpP7WmXcNyz6ETNvN7RI
aqCZJp2iOFlLMRECu8S9pzYj3bbWEVtA9+3HJFPYsQd09tfWnP1no251xNG2i8s63dqljR1+DLnP
fTWmS+OpRlE+9yhAPqbAlh94Nes3bkTwMGwN6b6kDvRwXPQtG91Cn6uMTPBk2rY0GyIPrltM/YDu
gVeJyC/VnJQ330KXcbL7sT+bCfO6d+Yl97MwoXVGsueR3XIkPZGkNDQM7SaeEtUPJ1zXMTDNDaqT
9iOk/GFb0a/dOgPkJW8Cs/7SFkW8wxH2eW7TOogYk5xFrtOT9rSYMRZqTk5chvl5kxfLA3ZH5drA
1X9SF6iYnpy0jCDDQVWCLElDioAK/KOVYJeDwLQfxlJujDnJTnQv+5dIWt1zpq2d+SVarHKjdIl7
5BRI4N7W54Ypz6iN7UWZQyia7PyFxupIKI3AH9VNXpZFH1xJ1EoT1vlO4V1KoVJMvpxoGVRMazHK
JRg26u4spSWFArCLUAepTvpkOmrID9ufjJCtTFxZMxm0VnMTjrl+srDsM+cacUI5FM/uwNPDmGc4
NzJB6LjG9r2wla3ZKt052QrLczcRPMqVNZ9pm2SX9Cuhzy1dd9OYneKTAH7TNG6yoWXxqPStcaEv
MVO7eZEXCniazejixipLl+JSc4ftXIjrciwebCOs9H1CbONAhxbD5/y5tBJGtiEwGdQpPXHuVO9O
jUVkkSm9tajIINfqPW2JOafZdHLGfJ4OKGSiGZgGXjzVCxUyR+4zOUIn9ia9l2PEiaiagIGMTO8E
DOGoy1dxN0reO3tGB+pq0o4Ckz40UachlDnPhP3huZ1TlrtxWCz7cWLf6mxBF+qEGiJ3UoOEAsPZ
yhTLvYAN3YHuzcYluhkyc+W618lAe63BvOVVhMKPVxGNfcfwaquR8ZkbKgMSYqi95ke9JikXvF0Z
KvEGDIGr36f9qJjbhpRz+8WeyAP04i7ulGM20z9qbzPKw4KMHldmH6mps1t3oHnQMldZD2azN1e7
/N4OZ2WFpeoh3szeYkMwDVStNPpHmiHrzM8E2HEc9bA5aahz9yBzqJdB/RPIVCyudqfDImB42Kz/
2Q6t8Hae+/EzbaHVlKiVGEOJ5DlUOdnyTO1I1sv6XBxq6usjuTmMiIt+KX0sqpRgijNWZ41gdOzb
g61tNQvFUt4mRPrVbueXUqXWB7hLRFIYup/I1C38BnLMLWVyyA62VHpyqoaxuJ4MUb8KJBMnPsha
4cKlPauxRy0B6Ok83rQklRyATriXuZlYT3lBKhYA94HcE2kX16saGRobWGsGOLDDY05GR8XutPm9
oXbTFT01ix7AUlS3URGztZAYWTQWD1wjPLd58OVV97eqwJ+Xbv9BDfivysn/D6tA2Hgrj+5fl4GX
7WtUld8akb7+ytcyUNOsPwQCWcborm2skpy/ykBt9RTBkHUcdF/44SwULf8wsVt/IKwFU45dHYIH
CNq/ykCBvx2DoI0cE6mcgEP/d4xIWEa+r5qQYSHdsXkpUgiy4L5XJmWyRwbeu8lVCqoT7Q7WKDh/
bUTPjxx6Ia5hg9NFrXK1bLfc9czMvXElBWXspsbpokHMSmgvJgcPek7WGTexkzMSeiALRMlU38ro
gtZQg/Y4B9Xxqssb9aVQ6xFzsA3jx4HAhQjQ03utilgaYj1zhl3lCsbhEDWPNBW0t7WGITRDkpWh
wAWGRu9ERzsTjVdV0UJL0AYagUV6Fy3VEhhuTpMuS3DUko7Q03klBDKjdVC37KIpBj7YqvJMskEc
FDSB2JW79oUVD8khWZb0NGUiOdiD2X8aV6OnUGsipdvSim9ae0VGyGqarwYE427AYINhsVHzjfGT
Lx2e0iavA1eN47MmxCk+JJHfRaP1nIxD90HSI08vTDb7gUxq+xLhJsXfnExx4ufWDOmcuQ5EZHci
5luqXTLf2mZHeihXYn4M56r0FNUdGIVOYXRrCwP3kSQRhTcNH/+QWGF8tozT9CiwfZvoNyb1EJXG
sHEtggB9YOqFtrUR12NPT4z6gQ4WEq2ooUlHw6o4KkBf1p6/g6a3CBfn0slGm1YAAosGx3rCO46V
Xi5BijGyDawcHV8HbN264puQB0xaaDEFpAxOAXwaKEBqS/61ksZvdpsLNFlJtpdkBWzHiMBrs0n6
AI+5fd0s+OS9Ms6iAPhvdZ0RNHOcKxF6atFo14RdjxuyR61jKMAU0pgzrZeR+INgYtEjmEcjNjqe
q4I+QUSYh7ZtSqU+iUhN53O17FW7PkKpGqnWXJPoZ2fDiRD0vMA31Fcia+LqgPJAE5SHyDBKxkMJ
Btq+kOI0hhm6FNJqcC8RgaLh6uO9w9m77mW0BpnBt7st6jIZA1uZ3Po+b8kU88yKt+8cowPxWirP
wjemaU1B08m4PBJZ1LonC9zVC8KvufbJJcZ8kjtzoZwGkzLdD2n1XEhkTaeh7GL8T+X4pNMWq4ny
G/vNXANyP0zRHJu+JMIT+RaRDfGeIk6v9ox1cs3rtLnTfN72SrdX28Im5iBJrpJp1hY/bgYkNFUb
FjzZoWMjN63nhAQ6pE2jX4f1MJxItOzJv1aE4VcxVzOo4afBUSiVFl2FgrDiyqKBIv22ACF3PgHc
vciluSLZbV5BkUGZx74JAk1q13QcFTu5UCpEwtshDAmiNDFltUGR0/rTE1kxapma6ChUeYM1MV2u
ARh8VhA680zRLpzg46SzedERi8Y8uWFAhz5krh6nkHmu58x9fLcsjl7tRFi3JTnX6IlJbCbAbs9K
NN8y86V7ht8GMBJmeWJQcjWGzWSnoYFoum7fRkV8MHuLUUxiSmI2Mn2o9yMyo+rQkkgYOLWCc1hK
9XwBDH1NQh7PI8FyabFJI1YzdE/YbuYm3dHFdo6p4sykXAOEm06TRmFhG4RxBhwp2zlOKFcnSMgk
jWtVbaN6SQN9Eca1Us/qsDVIUwiQcepnlVW62CVTAD9KQmIT0S8TI9KF3FDVwFCJbIB93nOLMOUp
VTvlg9Hmw0cYI6ShtpUQPGsE4QVKCpmw0Cxw8G20jn+MPoU6GSN3PeMHBKm5Cj53D7JKPUeeRWUR
H4VUTL3wZ4E9SPVwlMBvmHpgFbq02BCZVhsZXomhfs/Iz6g2YVeMUedVZtGLcwhpPcwpdil32hwZ
92gWHgS3MCoYOdFKdktV3+Mds68t+ptB1IVz0OmMgNizkYNcMizY5AqpRD4zmemmDKW4yAu9H0AJ
2YV2PkLMPF+6xUp3TlMZj003PTKVIAulsxIEH1oCOcgfKDOBwQ3pSs5aMVzLrMmbgkBjEkJ4f0XX
OBPCFiCZyGdQdMVXMp34wqlrJKvGhUAnsv2feurf6arB91k9kP+6nrp4HZ6+N3Z//ZW/6inxB60x
+mCrHhJ/zD/bavSy/llA6WsfzSAggXIMPJdGbcW74AsFaG2x0f2Cwy5oSKE6/TsFFG27dwUUHbz1
MLpr4OXWf9Baxx2PFwG0xrlN5X4/j8I8zER7tJ65kFbKZqFpAlKIjnh5Gw3eQzNsVJoCm9Fy8l2v
y+ZkwvnUH/8fe+e1HDmSZukXWrRBi9sAQjOoRZI3MGYyCeEQDukOPP18UVU7U70z2zt7Pxdt1maV
gkkGHL//55zvgDsRt3Rw9IwOGlYjrrdOe8mEjePVmd35xyjqPuHyjH1BLiyeoznk9ijHckwYZZp5
T0Gthct9aN+bOZ3v1h50J4uUhquUWHFOokD3alfUrjgEfVnHUy+YJQK5jHsfhYW+srzUVKFlrVti
2nb0PeWjgb/LdaiyQ+Ra65Rcmz5/llM1EM1chPjqAqO7KzJvxkYDD/QuTVu4sNTT82/neVsokdCF
CI7t0ru4XKyJVh+we/xXZ/CkfZrCbLmnTgsLQQY3BNp9vWjjFPIFtmc3ZZWwabu6dh5s8vIPEYf6
41qK+a6rrsjDAGeGApBJR8jQkiZUfXCoo6rp4tJt1+xQaK5KPea3JqGwQY+S7YH9MkoJkRYPSmq2
Y3dILa+Y9jWt1k6wD6kfynZBX5irmeiSWzElbE2ob51gxaIRj5R5HSmdaCemgazL/bjklteAyqYQ
+Dr2DpKYq8MNG5pQ/8dsjPconfWt+JOyWf+B3JRt1tc7+QeKc/qTy8ltF0hnCrCaF+Qf7E5vGK8k
zw6I5ngzwHLLE7YHV96nOWClAZuaV2nSucN8/eAQs1x16a2AUkvaIAV0mWo+jeN0JY9af4FI+2Hg
HK43Qtl4Kn5kgJqgluo/Gaaj+oNo6v3JN/2fA++/c+Bhtbf+pY5w/PrM/wmC9tfv+PfzDiYFQyWw
COjcFIJwG/1LRuBY+4ftsJQmX47znWP1f98eI0448wpO8xHGyU5y5/zr8Pvj9oh//HrZ867wcuf/
5/ADQP9/HH7XPwFnLFwMdD4LSuY/79yFldI6xdrlFqHLoC2p0d2ZavEFO16Ii4t1LkhM4RBRNiO/
eloL6UU/wQ78zglRPblU8Hmx1TrPAMz0mwiM4ky8QiN4UVyVYo3yQ1hK6xC1ieGsy/iI3yCDRZkp
1b2YTZcajB9F5dRnERXDfp6rsuQ+kFMXr7oq3OFpao51uuAoL6curmHuJE1dubCIQ2+H9dtmlRhN
D4L1Tr8pTZXeVI6UN8MEsHbx5+5kR736gn364dZj+OVGAyQt1QZ7Uxbyg1ulCaqm9nExDZ9OX1LJ
jXcUj3HAs3lel1wfTNm6O35Qxm1TGim+KHqEcxpQ+jTuIzubATHJyarnnTdUmFztQpV3Rp7bb0Dk
rzQQySCjZTwUufm4kEV9HKeuSYi4vLE4il60p5c73egrgzN60zr0t7O5sFGb6we3NLqDO/X2Levk
/jjRQB2bZVHc1Nzcj56fF5fIqD5hP3kY1rBBedjkzh0FxPuqNeafgwjSI/1zzo47UAVXs+i34LSs
3ywsYDzTv8Rdwy5+T5Pdb7E56B+eFSpwXQWjdwdlGB9XFX7YNuA2LwCspsP2rS7qN8pDikvTSQIT
uZqJghne1nGadkugFoa5DGqwvKqZaVuvZ8/aOEVUPwWrJqGGsUMer5/Il24e/B0GGXZj6VTxSrMn
kFt5EEAAaecgoWR3dvYmpqiF3IHmJegLK3t0hSXu6dRe71KVm3G+gs7IWaBf4Wra429hjsVa5+4p
PcVPD6G7eFL+UN14uPNvqFl1LqS8CQfnqbpXfdfvmmHQv8bQrZoNWJkxnoQhvyPc89MmU661r4NS
3fQrNkTN7fNmTEPc6dpX2ReUPCKzEqMS7Ism2yyTDM6WjNh1FGNgQo+FsuT30Vqxf7DNJu58xtss
xBvoaNacG6R7G8ur6MDhmUGR2FnO9Sq3scka3LtZtNrRea5reE6jdHH1zV3b7yIFOLPjiwo6X56G
dRleMhSPesOVJ/9up7XdhmEVHYJC+De9Z3z5K7UuTp6XYM3TDHcTao290SuJLufK3gtKM3oDcEGP
ax+cZYp3Hmh1vqvIJf+cfava2YXl/xJdup5WzbU79ufc36seuaO3RvUDar1zb4g0IHoXUr5G7UMW
N0It55Zb2RhzX2pPIeBrmQCSzbcLuY97vOntdu1QeHyfKCyId+zs+DkeK/xv+7BS0yv22RaDfkMg
p0yFsQmirDgbEh+WV0dhjT7HPwlQ/XX/BGqfCLDC5drPy9Za5xL+QrpsCxWuL7PuwASqztrlnon9
IqJYDLdneqF2tb/3/S6hdK1/RpHyHyNnOvSNs96pyVRcXoITsYVCbbib62OR1grTmd/ek98x8PRb
g4b1Fi5PYqjkpR5m+9m2YdHifOsSwxc4O1SvjuFS5OmxMaPgSZcdHcPtwE5BmhdEkK3ZtOohc7v+
ZillGXN4mrf409BfPKCCdA44HApdhI6kzOPaWV8g4/1b6XbNkTyRfayHyQcCONQx1i2bPXia7XvA
E0layGeDAZEIi+2MT2uUL7/Z3ckY1QYMHFuUh2DpaoiqVj4ncCJgYxWe2GPIlkmRcpCb9jpSxT3p
F/Qjd9fJJot9hK6LiQ2D7R0HUUT0O0nxQL477XWHQewlNkCZb3t3XIykHDz/nZfgiqk3Mn5bZWds
tModdl7u9E2XawtauWgfh863cEPWG0q2zc9srWmnt6oqsUHzIkYO6AyS4NG7vWbjTV9Xj0PbTidW
NE3s9L0844oc79fGa3dKh+u9aRXR3YDa0tGqnK4wDf1+X7stlQYwExOKAOZkojH9N1D/GeFU/5oq
YqWCM5MaUaFyelw94yY3rktK6ak3Sb4mdi25PnLpjZLRaf13Mpk8G44vSU9AKLMKoS9NPhkcWBmm
SK9wP0Q1438LuuLWSlF6VrO1PhXl3oke1xd0szS21WJDVPRlTUIHMh67P43ZeQ2PjMKPq2kdmR5o
8Oody9/SE8oPuKEHKwmK+UFJkb0Z2iOaybprs/hNThfhsLBo7DL1amZ+d4qcLjhlYU6LNB/H6MC5
iedwNG8GiPWP6zrdT1mB3bMieoBBXMQen73ncrHra8YBRJ5f7JvIalBysxyUpPEoEEKIv/RtuHEc
LvikjkJmdX/aZSGkdlIFdWyG6Q0+IbFvsUIfU7NEzllxqSqJY5YHKt9NNTbnbJzKja0r8jNhWt9k
Xs/xrVL1mRem3BuwjM/42YNfdLNXP/tBGrfe0D8MTu09kZJ6MRcXakmEuqSUExz70Vj34RRM284L
5heAzNMJc+gntYDjMS+JlHaslcHWLBQ4rhWpCzDDAx136bR1i8x9pMikvV+vmQRyHN5MIv8BR679
jn9a3eAPBNvoWOn8ZhUFyvc6eze1LMqTXXg7Cni6mC3qHUGnV20otpHEjrZ0xqZUz83VcxRmcj9h
dr/D8WjFepDkT7r0dyhoVafPNN+HQ4QTKR+qwwAX5iZ3XXWWVMr8mKMBT9Ywt1BVsb/CbV2/Sao9
53XTsLUtgycka283WmJEAECLow35MnOqbmkY/mDzYmzq1iW/INubipgq1l99s6SW+1J1ojl12Py3
UAnnPaCaaFdokX7QaKj3NID0H1SI+huw4dG2ne35GLBV31X+8KEszpWIlvBdBh+VLVa9rab805i8
JekXGDxBWK6nKCLUBp/vrMczpUAupTRtDaSwIjiNboCt0wyql9LwmyeGKnFuuvAqHVpEigolwvKu
bUdrD1VG3mJ73tW+I/ehNvsLkQQSfNoz9nnp1juWgdlNQF5s29vldMjSEol1Jnlz33lSH3PWdDsd
TmCiS6rvlKs+4DKWMWERT+6Rqdc7qYIyFl5vndq1b3boEfpzCqEwok4SW0jF4HsbAb672fgQpxOv
XfWvRuTywwfZYDLmftZZlCZ8Id+sVLtdWTcRtSksXKkgMcO4LoWBitLTHECHTI1RwRXNRWpbxIji
/lbNNXRKROAvrNx0RNNTzyvNx23mRSaualHeMffGIxTZncKntzNTyRuUZrHTyjkQ8xKWNMqE5iF1
DPM7JGW9GZdqpksBUFDrj9kWo0e/YfSgmaMSDx5hJwehYtHnNB1wrDU2Zjd+1B/cX7ODrdN0GzST
HFjLD+LU48uMs9wYkk5RJgnLJQ1+dLnZR6Aeg2swznwIJC+kjVqykqzTaP3SMqjuyGVyIMx2FTup
sHdps5LdfAo17FLIRnOYt7+KqZ4JCNYNFdHPiBRCuKfUCwtxHnUYtc9qmfmu4Q2lOnxh98ikDJCW
yJdDHssKUIpw8CVkrAQEc3p6EoMSwhFuxaJ/S7I7Xwrq9IYZwfvB72k/KEtKdwsb4mO6pLrfWDNw
ExINxWmaw+7SSX51O/jtu8OTB6S33/E3EniNIkT+jORewU613WRSN199alqXttDhkWYmpAyImaga
k/+8kvLZdFe1w60kvN2VrcUZ6JLaelQmP/Y1vNnyqpUYrFoeTJXn2Bhb1rdtrqaDW43h9TSgiL1r
7aR1GWG49ddXJq84+FdFBmuwfTabAXPyVaopsJ1tw6t84/lL7WwCg7/PFLKFODW7bwMuVE34Udb4
YS1g7Z1ZQf3nO/eocKiwVh+Xd3rk77ISKhal0pF+QmLPkrnMijQep9W8YA6w43IchqR3KlQlwqT+
hB1VIjbxFgbnqSmtgSzAjDygcpx0XZbPGeTs95HRkzvTMN8uzZo91d467MLrNzut83JvRCO3L9bV
gJ3SWfV4cvW89Vl+HJdy6J7StDZHujb4pdMaeUdB3fDjmEXkGDure+3z3vphEQj50bTZa0r58Y1r
Y77FC2oaB8eWZHqaCAfRNJvngNLWJ8JRQ5OkqWyCC15g7CJ59xkAgGYxtNIGuDFyk5IUZfLaL9YM
oc/EknsnqqV6K01ZvoQlgmVogwqOl8my91yFxhfRT+prJloIgNYlulpnkl7frNmVfclDqPtm3fT+
6C1YqxBWxw6mRgIiTP0EiIwZvjW8AdY0CmX3h1jZRFXx2GfEMcxuJcJFiMbeDqFhbe2AhLa6ap35
VfUET1Ec66sSil38qvOhjvrIpFXYri955lJD7ls+/zhn4dAwPbG8CY4Km0++MuO1DNY7Y0F8reDl
EFCYq0e6jsLEWflc9SvZV6szIddc1VvJ5BsXRdQemjK1SFeAkeD+eR1kLa+/8RyGa8I1V9P0mm2j
pVM0Gg0E3rsf7ajC+s4S5eCQbfS5jHV/qMdzC84/nnJ/uAoxrr9+AYxFbbYiozz4CHD8gbOxvI2N
lvp5VUbJ+9UYufCO95M5OIEN/CuwA0mZdq/VmW9JH5K0/GPD5/y57vtftTsPuTsa+pY6pn1qBN1z
VdX69W/77v/CMmldEQx/8zGaoQlaktLAgKmM7Y53Vez/xtVi66vKyrHULahALzEiO6f2l3I4XdP6
RP1U9mHXzn4u7ZMjvB17zZ2XW1tEvIuc1u3Qjmilxj5CUBIY8P/1F8dS6T9/bT5kyGv/HYT5q630
b19bbUHHNlNb3UrZ3waSWRHv4/z/qKP9r/4SuDvXtkPw//9po+6Vo+bSO6vbwgbEx/98o9o1Qfs/
Gsx/y9nMytD9lxrM82/9Ofzd0vLX7/hrJRk5//DMCJOtdUXoBYgx/7GSNP0rXNcGYGSB3YEy++9L
SQcfDPqI/Qdr0WRl+R/OZtv7R8g6En4Mmgzllmg6f3jL8XX/9bxgCf+/UobYi9r//Cklk8JOlOZH
+wr2hDV0RcX87VOKCmrwymtNSrHt/m02QE4N1fIr1HZ1S2NKt80Na9jouiUHqcLLMMj5B/HC7kli
lOzMfjhNGCo2XRisF2AYMCkpXU/387WYcaIz7XMKAuwo5CvYr4Upp5PnoezfNwFN5Q+uiz+w3hgN
c8VxtXo6lyI8yC3YCXp6WKGItWVdJ5AhLqHsTaZGk6W8xktJ4AGACFa00iXpn5lEC6Xq++6lCht4
X8Qq6srizqp9Xr52Go3bgMTHsMsJCMjT6GZFhZIJagOPobaXJdoWdblap6Bd7FeXci5cOmtr4Uxm
d6FD3j7B4h2ngtreFOm6CMpnDHkk9TZWIOYOT6bXfpZY6b4yv6TbZbUHSoa2lCiajFNEHwvzSa9X
i+rIlzDs6Y22z1jb1yGefCLTackeJVZjAOVjBuA/U+FcLmEStuWhJtL4ju95rDdV44yH0tDhVpmh
9048HkXfyXIIAMVTRhSaH9ZUXjq7aQ+lrV7LtnD25aiYgOsoOwiVEfvv6ix/K3RB68/CqywI9QVS
CC1f0/Q2ZDW+5mq4d2pSO+yMuSfNmf9r1OmVaKDeqX0fYptYuNDOMdPiFcYvOfjIKk+gYH5mBV10
zJ4Tl8Zp4CJqkNjjW2qwtCSzKalLCvJgF+LqhgX7OK/Fq1/Z321VjOd1aNWGwpnbFVI6WY/xva2H
EyvY5iBGaPh4SRLME/ZmWKR/ltK0dn233udZ3W6ELV6laRSogEa7FfX82y8a/1L7a3qvotZn9oZg
HxGd3gzQTcQyib07u/gA1/nOLjHZzPOscbSm1FIocOhsSvtLOCp7y/bMPAZtUewaTWx2MrKctA8G
qwIoNF2lXvEzzDt90v2ybGXnGY8ZeOVNU2a/qSlo7/AjPnljoZ9wolSsw1kCUVpUHBrh+8ThsKYy
idIQ3XjTbsQBd4TBmu/63o52We25QK+MaD/76nfrifqIc7RNUs6OjSCgRH5PFz9bB3by7NH4k2VQ
E7gpDknbOjWkmHGJvZWYJdhDiogMRuzQ1s+WB+2U+evVqNLjujZqUwM72mD/ffMgpzCG6/KUdx5l
AtItvp3J6z+mNYhLa9yUQkGBBXnMJYICQMGOXExn3x954qee7iXQi8Z3i8ueECgcSaZ7Xl8UH5Qz
MIql1sbBFub0uDAOBU+VK+Q9Igx7bDTX4lYSBNk5bRESYqTHI7aqqXwe/HqMR9Nas30BKe/UgMTF
bOFww0ftaMS6SdXIVqlzYjOd53tUPQs/Ax8LIJ8YfEKtly9ICqa5zQJ3OdEN0BzsUS0q2tM0WOjY
WHziRR1f7bXZRI3fVtcx0nJ1kTtfT1P+zWgc8ayp6MroMDupblHMh/fB49NiXzu/aK6Za/OcN1G9
VwUOqrwz7L1pY33pBO6ZpfT3QQ6Qr9TKjlvy51uPrCF+opUbgOycbcr6eo8gXGzscP2hafx5DQqp
b6vS+OSReoOqAJmWTOe27sbTaHTuLUEnkfQVhWSNUXylQ9gnhS2L17ovYfPTHlNcwJlCncG76ySr
VVv3XZ2+dBXeQTgYTnQj2Q+crIjexsCZb+apkI9YCownqLgBRiqvSDIRdfFaR7iaJ8LI7UZpxKCU
W8NuqRbz4mO3gx81DjhTxhFnU95u+XNogjHMZd9fn1qqC/yHep2pyCPitjWoNaNrbr6vcmo0imU4
KIutwiYduf134RrSqug3D8pZ3pup9Q7uXEe/ent4CPS1wG8QFMQ44fjDZ6+KGGEaW9uZj+wdQjzL
sC1xdMnxO8XTsy2N0SBv4OVcgCYraUyyv7LVBEfAkexS8m+bIVxuWV2Lu9Uw58tSRPgclylIikaz
uh/oy5xRTLYjhKR9Hrl6Y4IWidmHIwVZUMyuhBcoLJdo4tRaaXjdgBTkkzjq5ojliNuAwk2ZWepx
ClcqdMNWQGbCZsm/LTp0WpNO7KJjb87XCLNmm0Mc/xd3B+wPtJDEk2Ww5hxEl1CxitYXhfbwHBVl
lFCxs6BqV1EyjN0xMiIiHygqsMdf6iJgYRGpiQCILGK1RCv7jmuRWqNZCE61Phmi+5rFeqnGdDpb
GpzhqryOnXjQ3Nmua95QsdNuG3Mpd6oYWYczgB8MElkoVkj2c9MUcZgRX8W+tWwmgbsfBZPzrvM/
1tVcyOkF1jYX44fdCnH2oINurKVh5+tQkiGX0rrhMzDs8TkSKhHim56LaKfl+pFJ/lRS2pxlONnS
CyJ/anMh4+gXUfazlpaKzWrs79lxpDFQpeFWuSFqYWXLDX4rSja8bxl1v92xqHbw51EktPtWY9+P
azF0r1XIH7X2bg+TQY/f/eRy1R5KkUCCgEQwqPye1GP5ENktGlporzcz9NidCsTHVKfUdM48XZxS
81u4tLwwRoddMuvxOdO09yAtbia/qH7aDTHuazrmOLm1vyvnYIkbnHbkDNb6xrZstR2X1Y1nZ/k5
5CwTZ5CQGxXxNSj2Mlsz6sLXAWEAwBLuVd6mJLsQ7ghB8Q2TfPnzKMp3HnsxXkbVhM9dcCXo0c38
BH3o6CPmxUYVZVgwK3Xvsah5D0r/idwcckuV3bp2OxwcnCVOrPMSWXNI+UbnIMxeIk+oWHu4OxfM
uu6a+pBoCVbwk57VkqwdxVAFIpsVZ6395TW68RJiQDCEpNXezdaKlxLO2YEa0vBDCdTgydS/SpmO
d6vpGOV2nvP5UMrRuUMWnpGRSg0zw5RQub18iSN7jlgFeh6fCLN+7MLIe1Qgb8yYU9NgxLApIfbc
ofoeevrgrw9qxs80MPHlLvQI7aW0PB6Zhq6eQz9EK72P6AcJBrsnqLugatjLcy0vfwx+RIQsAzqi
8hTHbgtHnV7QLzav3hMRFvuXlZVGHa/40lF8ikkfpWrZEBQiL/H5ABz7ZVZhlcA9GZ5WlE7SQ0Nw
mXODFGzj3xMVOkNaGINk5nWgD5axlnyc/Tn4SrOApIs9BHfR6BVvnuxdWqMLL+lrVW2BEclYtmyi
E1yLNMUihTz2jtsX8cK34lYLmxCRmVKkHoxyygiHhWOdzHpY7pqwoJ3U6stdGqhxh/HL3kq+rv3Y
+8a+pDWmBtFVFW+cZuKNV9z0o1LafBLlmB7MMiiOpqeYeNPOP3Vck0k+glMTCB8Kbr1NDPLMmuDq
Ocj7U2TQy7vJAYjQOVhFJ7vr5zivSVdttNvIxJ8zc7ua6AkjltU3M1ynL0+q+RAObXSmIHq8c7O8
f2kdrxc8fy1OLQc2F7AQ9npMV+tr1I91S3LEG9QzuSM7irknTVGyRtIBEVrJZd4WJc/Dmawprbph
WvkvCgXZ/5EJo1gT1o68WcPJjXgQcThRHOTTOeayD771HZG/06zqI7QF0xOkeILeOCKMS0W28D2t
4asDlqmvjmZdHREMzYS2rCzcuK4wQhptCECZqU4fZn7pQaMjn/o6elI1s/HQdNPPpobvbOQBcvi4
Zue+YSStmrkbN2M9188WFbsbxwzsPVsbcVO2Q0ewaswT9iqQl421GjZeL72dshr1ULkeABIPLuWm
hJ6wnUtruqmbdSIeXzaHKdDZvS2ddHkMg7Jv79ix4Y+LMm12vsDA7tsMC7VEm72W9ky2LYcvxs0i
hEoigk65T+0IRWjgGFtaDGbDoYzyOiK6TUT1DODfiMEuWNusGzDauZbgHNVhpRmdfOcw5r73ZodF
PSWrymRw6AXP4k+cOSnd62Wa3RTzXEAIW8y+3FJOBrsKs6pEiQ8Qy/Oxb2/m0ZCHiWK3R92N3AWs
jh4zfBjYORbj1KleHns+k8k0OsWNLL0iTu0p+K7x8f4yGwHPri8oRNsDbXoeUK2KdwjiWPUBElxG
nkeKOdfVA1kehr/bUGYHfyLgsLFGBLuu6IPXtQSRV/icztuIBf5usIf102SwPquFnuyK+3EbSHMP
1XU6rXY3Pkh8Lj9y7daPaBweOkEBvQPzfMLOib43K68pPBdk5luTkj+Tpt+9FtjEe/x7t67b0XrM
1/gyMEVuR62jmPqocpvxrmM47wj82SAJpyo4GrKZk5aLO0vZItr1wrQ/PYzJh1r0EvGEk6lqkSAD
Vrj7InPmpG+9q1e79vnxDrn6WUXGTMWMe+foPPoirnIHScBCpjdhlNj2ckAO7hilpuwGKGOoyXm6
ir2Z3+1kpL1ttwjuN3woTYJ3BTE39spUxfEaT7UhPgZmelo0gvpgFECESWjRY678Bo9zNQ6xYRoL
DGuai9sUEbqJAuNuxLP0KFV+AO5VXbRAkffIY7ByhjzO/jLPf0vpu5c0LQoO2i47pC3teWK4IiIR
l5Yqr2I2yjXsgHHmpaOWh3w0o9tZZ/RdNYV/EMQ6aaeASm2iZ59wDdyHSI/EwQbdEuXNPum4Llkh
A55gsOvCW4FXO9a1KbZWlbq4EiLnPSO/BLNmAEBATLp+N+Tw3jmBoFkt3LvgG0w07PkL1s5wCLFG
HpcaEJjFxROOrYdtSTdZFS/CYfsQZBQ8rtWnFzn5duantbEb/QM8wxn0W7KsHa121Q+iktfP22S2
W5q6Kc/TjrPFtGtvKhrnT2UxeJ9i0PTGZiaYCBAVZmw0ZC2R53jnZa7ublq/vK7wQfNbVC7Hdu8W
N1WWiXv2D6aZTK6ewu0szfl2GJm3SxSkpLuufzQx32PUQSUGfrUekCvM36rhilaO5XyoXeiKyujs
h3IM2AhIYHq5Hk/Aj0hA0vN4Qp8BZrjIY0hSkhewIU52UM8Pq8izHZTrn9zXGMWWhpCiu5b1EQ1s
xlhLP/rbPF7RV7O6ODQwvzJKPRdGR96wH4Nz7jsqBjfC4NjmdFuuHd12k9EnzTx9RFZ3QTJ1Nnlp
vzY4Q+Jyxt4v/T6MFe0sb+QC6o3T9cSFzHCO7Sn1ntcWcIi3CvvcLPlNYTTvo6SaeBnyJ8Svb4p/
mP8WpqMmo/48b+13anhA8c2N+zV40EvMrCf5YdSvGrLVt5S1se6yJsTFz9aD4VtLwqOrXz+Gy0gk
gCymlYwyhDZiwlHd6HnuWVAs6rGzrpJOFaYpa6dRKfxu7lIw/NcWdxzt7cXkRI8NBxaFNY7XYqyd
If5swp5QKU9CvfVN0Z/shlFyLWiqXLI04Uclgwvt0PIO9Y/BGjLatYdRFNbGt1EJt3NYWcN2wjV2
a1t+eOT/8J9w9H7bmf3oli2HR1jkJ7pQxWnxeLlajvqVCjl1e0GT8hZXgrsJAurCvUqfoKkQvzWt
V0Tihq65Kwjfvu4Cr76WJaL9IrB8Cli8kSnvmsGC/+fGtJJzJPi6n9WBhM0hmLuPLFxPxNjMuCqQ
qERmXNJoYNapvG5bYrhABx1h34pgGwi/OkmP9V8X0awM8KYD3qjtOMW61mfzQ1QOX2Zd8IlPF7oZ
dPPQuRJtu16CY+OSVQ6MMcc5srBABN52ByXkjbTTcIYcgwu6BzabVQ5sbFNm26KtrYMuuZz13jQc
mzEz2VyM7cYU3pdUafQwGXR701FfxHm7fIjMYnM2Ls4uEH2xKUfnZ+rN1pMKMUH4elE91pJW/faG
K4HWIWnh+x6mR7ObTkhYl5BUWmylhnup+tBgz1IUNiAtIQ44cwDwVoShVgeKOBaqaNoGmYX6WJq5
ONG0GVuQXneiWOQnGk377oFnq6/FfOsvrGy4361FGJ8E6vu7wKyMQ8kLr98QG9CHUNCZQ4TQjoFx
lHlCSeapRzvfAkxbfjJn8Whlsv6EmB3e0aCSkjXJp19G4X9nvbUgFCFknzrW0A8YE9PYK3AsxrIw
1UuovenetnN3ve2xPCLoBnW7Zwtaw8Aa0djXlcpwqy2sIPFFgVnHLmAzAoeVu0Ii97hwxG6tovfm
2ONlcMA//rxk3gsTgvcEDIK8ULeMB56DZev3g8XlKnxV+ONw8Df2U2ZWGEZz5y60hvSzxmgVl3Ua
xmRU7QJaci2MsyLC49xUDavVbpzzMzPEqHd4nFpgeoU/ndyG82dDXZMs91mqMKkpgn0gzcOOmab2
LdLVK55OR+FuugKb+9ceR9m560J6yfMWAvlmMtnxLbJMY/R8650UV+TcKlTmZ8J8lp+E3bS+TXCk
cScGKUsjFtQQiiD6XpxJTjcBnx48MVJRVdc1xc0K/65PeGGR8YGywcS0KIRFe6TkCjcekxCnzHst
/OADRjSoCDGV4wEkAdQdQ+O7GEK8+pvMqOaYCmP95E1yZPmExO3jOcDYJ20jeq3sIfvyoDthFs7S
TCfs1JbHRcyEIxweNEyHern6abh4a5tXNCNoTfDbkd+K8XqLRPCwQC8ECOCbJyn8MfHkREtLAVtQ
Z7P9VpZM4LSDcmCvvWeBomoJGVbdDBUXOhATb5+199VqzG+GW0wnhyTstCHvHl564L9vQhrmrVmr
ZW/L0Iq4vA7OA1J68BgZKdeX3kqjs2Hk9s+lKsRpHML5ybYdlqHABnhK24ZjdVN7YWMzM2IbIPFG
ICpQLm8sYiTlsHH6CA8GG/5r/BTvWHUuLXvBI+Qrj590XZL26rOSQMhwT5wFhoy/SHvrsIZ6Ntcg
O5W4u+OmAihZkbt6T62BQW31x5BciNXf5lEEHS8ri+5t8q+mO4O3LskTXmZ8pBIuO8XWzIZyLw2F
PZPV6LlPdXCc/429M2mO29iy8F/p6D0cSMxY9KJrruJcpCiRGwQlWpiBBBJT4tf3B0qvbdF+Ur9e
v4UdDkskqoBEDvee853R7LaSSPtLKapKsbMX5mU91+MHkoLhUZB2W24S5FNgyp2I6aQz7mTeyGtX
j8GhTES8VcOMZEeZDurVnFFitGN3FRSl/YnqrcEiNsoHk/3dJTC1ETEqu3/KmT5VGiM56yQb0I3G
OOHoZRACpsqrvgu/GIPg6CDKiHaz22GfmQX8Kl4NsoOTbdrAIEhEcFuhnDqSozKcPLATcDSw6juE
DTNoQh8ha9eeAE32V0Sz5pc4oD7jPRHbIdLmLgv0CwgJ3HfIpHGIZpQVRQRRp2n1o5HaEbYVkWyl
hdPPYKDvk0Gq9dBqC7EDgN51nVfaotAGidmexMYTIBM6t2Yva87QVApHrzkqzAdswTBSfaH62wA4
CS3+EB1lBXyjOE9ukiKQYbHJiBrCZgKS+ZJO+GZ0ad9QYxXsNOpkJ/JgXkFtucZNwv83IzR3KNXH
rqIOPOSPobI+2TGTtWtU29Sx5w2VkpewQi0QxjQ8xjGJN8rAJ4QuoN5ZIncOI3BcvI7nOYAsWjvE
9oW9CdYwnm/sJLVXRdZ8lKrJbr24P0SGdWBj1e2H2RmejYk2iGUbn2yTyGpzZoc8NUBLJEG4yNL7
lzLMmruxb+5Iey0gU9YBS7uQVbtJCuMmIBkWNp2VHGl/W5fOYLw6ht9fvVlvW+b/VUobjEJP6Hzq
RtT0cTldDhLdWFs0H//tpPm/OGls4h3oNP9z6+DHVH2pK5X+QGP4/lPfW9eB9xvpkhb4PYvJ8K3T
/A83TWj9RtsG6AJEZ3wu3iK7+Iefxv8Nto+1IJ4Cx/LpeP/hp7HoagN+okLpWOYC/PpXWteLsuMP
5YcTwPYiPsSE8sVvE977CFOLdkFOUd+7ACLYHtpSTLeuAPU2a53P667lTPSnG/S9d/4f7Jlv67Tq
1H/9599dkKYa0ZQwrIhPeSfnyPnW0pKle2G7VrChdZXu5xCEr1cEzQHNnviXlB3fviDMCu4XXRjk
Ae/sQiHMEhUSlo6SM/FeCFcS13aWiQflDr9Sqvyoonm7FI+aZ039HobG+5wOksaTuM+Fc5GXo/tC
Z7s9uB3+I84Fsbju2II9+nkmrtvInc4/v6s/6le+XVoQK7mEBUMgfJ9GMjb5oE1YRxfKArxcBRKG
JsneLHxD/MvkVLEwxt4NGkYgtUFIJQFer3fPcKohffpT6lyMNemcHMtouVDTMgvCjDofJ05lZzI5
lfDfg7Vuk0F9ckQNwJLIcbBYVhX+Ihbor1/fQ8fhgXAiJcxHiPGj+iITCV3mOHIugtHh64agbfam
kfOv/9+18MHBomQIM3DeDag4s012GNq5sHFEXveOAY+7K6dzn1ny6edPdbmPP95nUsDQqLh43lw0
Wovo5E+iEuLqWjgEvXMxRMlXzhHhtgdGtP75Rf7u3jEJLdmNpmCWevcwzYFdU2cVzgUh8vVFFgxL
odiTxlrMlHt/wa8Ty915/5Vsixo5Ihlu4XsIYBABy5/RGl5kVppTqRu4JkcxKqRFq+RT0OTui+Np
XlKYoex8OrQRA7iEn3/nvxnBxIIx7WHL4T+s9wMmomUURQtQbAq6RdRWiSU9GSa2NBQjtCEce5vn
FlsDPfeUsN9eXlcq6LKhag8//zR/9wQWezlLNU+axsqPjxmgHrGPdKEu1BBNZ9NETzjS0rxwZPur
KLa/uxQSRSzoPkuL9X5ETTJo69Zv7IvU5faGYcwri4WYqT4APHXx8+/141TP9E1vEzEdqW8Wl/vL
8AURDfi6keROaDObV4bRyqfKLuTTPAbT7ZKiEvxiLL8XMnLJhXZusgQzmhfM0I+3UuYz/EDhhycT
DcSekxd8CdWq6ewBxTinBNaWW9uFdp8ERF2APQm3xNcCyjAqoO8wWJrD3LD8vc0gHeVXDCqzlaKL
SAwADykn/l/cJPdtif3jlViCWhdcJQPxLdKUpfHHz8xuO3Om0nZOqjAxBcwIIOrUM3ZUOcCz1ybu
9HgNxLGtaWtnUhOdzi+7a1uDChX4FT4jUQI8yMiNu9fZLlGc40ljV5twGlxZjcHMS4dA0A8UIxgM
EYfOS5ME07nwmpYeFT/WompDWsHPbVRGyMVoZc1TN/j1RRA7NiBpbuBK5+T6IPgy2i2SvPARlYGR
rRO8LOIgFK6PFZqkdtyUYUKtEIpZZC/wXxjx+OO5RsCd9lSCULhZ5GLIhqg8IJQQ10gdGCHSEfJJ
0+Cb90ZEweI0ShtidRfTHAE+WSWnvEi6VxrkzZMvK/RnpUj1GRjqdGtYnTGsFlNB+ix0yCPDV+nR
Rh2BND3CsGXsdbn3AkCX0e4Aun3RkOJesVQsK/QwuC+gA6wvEJmtw9D4zbn1unLvjj6VUnw2w4r5
lwLyCM+npMgD29+wG17SacngwOm3tieHOxoR1ANdOt1Htk0zSHH4NGpLPHSztRBISEU6KwWJzxoI
WpOhw3PCNh8+iqlVr3kZW1Sr7C7czipCkR3oJSAZOq6HQ07bxzCCFbAqM02yQMd9c3qT0tzbKkeF
NNhxSoXezYmtzQ4UrClzaJ+qKQQXz8FZWunZP9E7aw9G5k+3cQPA2cysBX+vvWlbmGTGbFxUhNeI
vBk1uW26Lz4FI6KUM1rM66EONN35Jf3lJJf50gA9hPLAGZpib00WH4ZA3ZzuQce66NV0bhnB8RI0
NQfQ/I2SAq92MTavI+IpIBgBuycyIIfPA8LfZiwPGfUQ4Hb82qAjCmEy7OlWioC1qOv8fNHKsC6v
Og6HKNYJ/bqa/WImsTst3ZehbtwXL+lDtG1VS1i1q0V7H9uzdSAGFjmhFXvOczUM1UNAKeuK+kex
aehbECdlIHvZidRsTylu3mNcaC6jimlaj9VM+d1UkYf6esZXCUYb4YYPHug6QFxNKSuh5oaLOVxT
1kADAA8fF82siScy3S3EKSlP+OAQrDEmqV6bqrrrpKIylEV9iSCt7b6S8FofXQvkfOi59G00wRAT
1l5mpvVcMHGNpqSQ0hlafkIV36qdcrX3BVQ4Ldauqi4BQLXxDvKuj/qPRNyNyOoKCWlfX4fEINI7
mlXyHNtYYLGlyCsEp96+qXR0AbfJb/ByjR55RWCONDl65J+M9QlENUoFcqPm5wrj1RbVKTFdYuAx
BhRdMR+O1XMGFqOjY5CoTW4Si7VsRhXq8YbQtrYtjW3DHnA1sHnZlQFsaSamaFXRvjv3uTKOFbWS
Y9YmaqfdXv9OsXFELpsadzqsy08piWfrQlfU6CsA91mz+Mry9sXvwEQF6WwQS0WFoh9asSOEh1+E
8d2ZEpPpH9UgisaWBsPG8wtqyuucJDIbC7DnBzHUWDVJPMkiDA6WDTxgU6XDSPRyxIVQA0Wkd+Ef
pJ6q1jTcSEuoNRKpsu4/UGKjKDlUatfjS1hXifmloN0OPD+1VmlIspUyaNlh0DT3QPwB1AucSzz4
Obn0nAaSSGzyRP3Yyi4pXFa3ZtfL20J1DGoDCl/3oqNOXBtWxiuhFCeGbS075GnEDbLBxhAKVIrZ
tnuNAVyW63oGTKnNmSFrdkP42KJtibdBP7nmNk8TFCGLRxWQEV7ReW25Rk15zAHqSE2CyImiPXQq
ZD0OCI+gLLiwI8kzWn6bmEjbzFPUDjRJajZmlNtujYlzFH5ztnDeMIuHQS4Eyz5xUSdPDrFrrsjl
k5QMW/xqWCVwoVXFk1U3Mfu5BB+5sGuLEAKRKFk+u1kSyK9aAjxVkEeiLfGsaltlzvg7VNGGvNLc
cD+CNkPdlYTqUOA4IrhvitMeK1WWfFZD95JJMnJdPJGgWTTTxyeKmb1xnxKjYx8CKwmuB+rMa4/y
5DYZxwb5L4Y0HVTywxzGlPhD3xk/DG5bnr1YfrUKpIPIvW/yzuoOzKt+sQbNgOuyl9Zr3CXx65ym
433c+zw53vhs2wx5HK6c2KeMPSRprnGoKv8EbAqo5zRSlFwrj3l8nUNyGw/gx8wLp6n1VQN25ezN
UwpprkR5t/J4CuQTU094NKoBU+QkOtq5bevczCm09oZu+bkkCWrd1kJ9oTpUIGqZ7c916A0XnSfR
x7mRBQWXIJl0TQQBdfR+HsNV2RRMF2Hk0gcLnJMeh88R9c77sYvzO9H35hUkdvc5Hz3seW2RhKyV
C46u0XaMqFynV+1EigIYZBCFCSHLL3RJ5EXp2+G2Sl0EcB6W4JUD87mlSarTHUbUntIl4ItolTqR
PyEvq+BvIGY4DJjWUREl0aWp+/muSxAdhUM8PgFib/qtqZSTnqZ0mgBb1yby2yBCYHjtTeYo92HS
K3R0lXGJFaj+YKZIL9ZG3iOBtQzfxC/L4LkeWeG/YiJRV72Uw35iIbyoMlXS/Q4TGqNI4uxjwuS2
R1xJ/oBkZ2HQOPWHu9gaRmhjWeQCO2XKe8qnzl61unAvp9RiGkUfBqS1gTU5bixUcdG6qGrrqvM1
+mYNfCnA2wbYAVEAqmPL66NdaDS0M2XsHJEqULwuvPmgej89K7QZH3qh1WNQaGc7THOOxwmBZe4j
EHbgOy4a68zf2HL0aUNFc0ILjkb2qjMxc0LOpaHvcKtuh5lzCqEjfrsm0Sq9Ie5h+mC2o3FFNA4u
udRu7F1g2K2/qmQFUFf5LjI2Kw2JGWDsfoWVN32USDG/YK3zX0cPvNnOlB5eSlUIUgyyuvDbVRTY
9VdwaE26aZNZ02Ts5Fc3QTOjstJmlUtVd7LHiV5IXVdI+6e00SvHb9s1bMj2xihGZCumF3VIatiz
x7NGYAi7cHE39E4XXOQ96ke8FMOnxNM1UrN4zm5M9MzwjGVV3GA1Kwg2gG55lxg2T62ggIR+Az//
1D9OiMmRG7wdav6NpX3QkoyBl9cyrYiX6tr0S/dnQw51iCUi/J/XQo9FkVakTP7ND/2jFOpTufQt
G/E34g5kSvy+72ChUGDwgZBmU8GirMTh9I9SqMUfcTYCpk9pB3/WHy4eDD6LH4hMYWw+S2nV+pdK
oW+lmz+fxHAQMU1hhQN265IgwJV+qLd4KQQWoZLT1Ag/XY0SPSB7PCwSMMc4CaIkZ0eQhfd0d4hR
W6J+wdsMgUucN3qP5tDSjImYqQrvNM++wzo21HRcOtOc7nq2Us5eZOBE7/Iwaz82hNy464EtLLIb
RHb4Qyw1YHYvA4RHEcABeKDmjDmHDOdLCpk0/dXYzhh85m6xRdScEgrfbreDyKZkTQ+LJEwFSXPl
0Nb+HGba/4K1dth0NI+2MWpROKNyUQ7pgGr1RsCKsS5DC3WcCkvvanTozpRDf1bEHu58JZgr8GKb
ZAh4Ir2XWabv2Fd1121slQANSV3a+lNtkFYVTLGL78JEyOdl8ly4zLT8+gY1aq0P0GiRMrJ5vcA5
uWfqRKCR1Gm9cyvXW1sqQaXcoZ6EruoSwOR0vvWxCFERpJAl74VFyG6YOM8xaWk3bq3DDTGc9m1v
Ze1xqLWzSYR1m1Dn5eji+VtDs+xNkCVvbd8oru1qPLsmtnSCEFAQyclPvhAeJveOT5RsS2zMhShZ
DVJvas5Diy9z1SdpfIVz3LkeEwoWK2zE/aU5bhurrq9hfZZfs8ELd0PuaPbg8ITj1ldnywu/uMDo
4LKQoeUZSbPisAs6yp0/ho6BLAzI0FoW7mkYwbP64OLvs1bZZ3sKpwtb+uNtqsyG1mHymSN48oIi
Zdzg+7yALqM37kJD9wgDZfMqjbuhnsr7os3LdZUX6prshGTN/hCyeZjftUXWXRuov9Ypb+yHfGK/
7ShrutYEnG7k5FrUEPikxjTGaLCj+GEOfLh31OCROmVVDSyjyrJ2ayI4vKAVbJ602b8W/P2buHeK
O3+gzbqBCRyefSJc7wKLA/LcRhkELYJ8r51Fb59JTKE5Cq49G7HqbFqMaN/ru0vIuM6Fxjcm0eDi
9rDUVT3Z8xMoH8Kzja6DA5qxZ5dOXjTwOgZn03DQ2OO9j3dGg0nGDtXJTLyrYVANCU0eYvimDrJ1
kOGKsatiwFjDGNxMJq3pntSAtTd3jwamTljCZ6K7TdS8F85ALpFqqk967LPbxGZJAhAvOHNDFHbO
2IeLLbX0L0r6/hGA56O2k4rNsXouoQsjAkGEgnrNusC7QrTP8qT0qxFHiPYWmc7cmx9R1k7rQYfR
AZWucTXSkNlGaOQ2mek8MRmqG5oh084AbLUu8hiQIwDQR4f0Q2J9wfeWUUuYAiI3LzNOPq5rND4W
Ctuo2fY+O6yCNNNjpk5zl16iScD10XFWr9Jr4KXpCqE1rWan3IBj4rQxynSXj9m0dnAzn6nFFncy
cOPjQEGFOldOfYFS5F05FfOeYglhz4gf9nM+eVdOO5D/YY/HVlPs2IxCjXej0z2yYTFoeoLJhTuV
VLxgNQBT8x7y2GKnaASqpVsdjXZ5Sf7RddkGn+umJq3Am8OHzEZ+4lhsYZIgjW61HaQ3bqJeKkcC
XGlKwEipePEk2qZV0prds2r5yiSmyk0rC+siLioKZpbLkDYRAw6l8yZxLG410+4qmZjvihpm69qv
9PMMcZwwPebnoWcMpnrSz6FGg0P6ndncNy2+MtMjGzSoyhvAzg4J0SHW8tvYjcSRTVei9tJy8GsX
7mCu1JzVR5nDTcTn3RVAdqvw3GX+V1mDYIot8qdGsORwQQKBRpcs3oCQg6qkiOeg6KWkV/fu4nxZ
Sn1iKfpxMi53+tuehTP/soNJvu1nNETmU1mZSc/aYjRfciPDxJA4GbHnxCBYWPzboMYwUU/BIe9p
019OFJbuJhbse7uNeEXykaEHbGZwPylkPqdkLrVacWJwP3eMfvaTfYMdTxiR76xGT/rnhiBtfP6C
ekhNH/LU6MjYdWFWIRltuqMmb/0mKfrinsxT21+hIvb3SR4xcMN5TJ5k4KjtgAjtINI4eQloXHH4
CNoMAYPunMvYbjlV+I6EaDOPeCwGCaxitIdhWBGSjYKCqf0rCmSq4fhtURsPSt3qyWpMgj711K5m
ohbwtbi9Pa2cae7RjdvNS9Oa6RNrMkxt4qqulD2XN9Hghl/NKemRIRSRfTZQ6X408mK+Lk3/SDcN
0lxpe5gvQjddpYnd9KvexedHoTQ9uhSDSmbbtWL/oDeclRdCIEcF8H2cWx/7QbuXeByKVyMzs+hU
ogNXKxIUxruocbxH1hGsUqDLdj2UQoPzsC+jtchFEh9b9utfcsAEDpNRHD0S8T7cTj7cglWpE+M2
zTwlOe2X7RPx0fk11fM4ZhR3DuJToh2OeKXyV6drckS/1T1JI8j7EoblCeZcuRF5wssq6665mRub
zDI1YtKikgkTbKut0LySRTI+uYiafo9wBzxT0h92KbVddvchaBgkC8jEW5ENtyTOA2KxVWt8cUyt
bjRZhUC8SSNFJ09078E3RvmMNr6i5zdH/VGKzh43WZqx6UfDnH1sgtTB+Vfb3TlzaNgR22g3114n
iyPvHOlmvWVKnI0IbVFVJjCo/dZ8wnIcORwtzXyiXWy4e8I00nOEenIPi85fV5gIMsxuTrZnes4C
itwDkLjc8i+RajUnkXSog/EsbvTQq01hMeD8QoLwD1pn25g4tYgH7rbE2uNLFEpyClbdRgGzvCyM
ocfGFNXwbv1MHpXvILkoi4qjYItUd5XGvRLrfqLyk2tLVpjbgEeAiW3m3z02UFcRB9WNbXmfsWWE
H/ykKl9qgOw7OymoPDLFYz3QQ14b6zHMmRHdSZvH1Df9q3B2/GeqEcVBJvCx11bszviDbW1/9kdQ
jx314cewSxK8GCW15xVWEXzCVFUOcTDxn/nc58GBdEncC3nUDItwTLwM4YA2vXLlM4CN7s4NO2h2
2WRhK5rZQG7BiveMJVOhg6188Ro2oOG2EZJ3ELl1Fn0i9bz6oOfOUzu7SqaLXvUaNATSL1wzFIGo
BOTHDEm0Offpp6byr2ONdiYhrmkIjO0YIGGrdBfeOV1oXve+E2/isIQk6IbSuvEK9oaBiP19g8xc
4tUYnM+hP1tYU2oZP1aO9iHrlSN8KGFQs1sLlVJiQ4SN5NoiVMeao6OVFcN+dhBFzdIudr1p9pcC
iJ/Xt+XviJl7pI+95//ukX+VrAZVUepGB/UhBiz62XPqaEckDDHuPE185XiJ+qvEmvJjzDaLbkvk
QmVJkaKRcJM72askIaFatcu/pJEUTC32eFVDfvtYRFPxgPow2Zupa3A+iPrLFiwbNvLc43yLt2Ud
m+wRoZifAKAbale1TX8I0hBZYmXF+SeF+a9dgX4E5JWkWM+2UlreFrDhfJEbQp5GzxGXfMPi0iKE
4Us0p92uTIHQl7IZdnFoV8emiO0NfY+PUk9jvxaWaF9iu/Fv7aaBb0fl5FuD9d+n5F+ckqkSexxd
//kp+fr38T+e6jb/8yn5+w99PyX74jfasxZaIeftkOzTw/1+SvbD33wPrQ7M72+YXSgT/xAMgRgX
EFzgkEL/DTwfrQCegIU+7pgcu0ObM7dtBlgg+IXv2BY/Y1382EGGmOHSued0bHNeDxfJxY9nZDF4
zWCacX3kZUYTmFexe2O3o7yeizHY/OnW/FIr9O1aQSjeCB2O+ItYYFCmMWMlr46+jdRiHpAFZL0d
PmruwGXT4ED++fUWmcgP538kVYsagOkVgsdf0MIt+2wf1wjXKwVtNvot5HNm04x4Z3LsY9VFnr21
p0A8jLgZH35+8aW48O7irkkpDwkPzQfKLT/eWNKkaENBiDrObde9lkW5aCJgfF2SnjGdJ/qhj5Fl
/uorv+vRL4/T5W7ZDkcmL/CXYfPnkkenuqwdA788vkm/3tqrA2sxQsqUAO+Y+uYv7vFfLuih+zK5
HGcPEwTLuw59ZuLfQBEfHhIjou8ekNOByoM2fGAbpLIN3i80NOIv99UHIeYF4CVDbi4KgR+/IQVB
2PfRNBz6eoJF0nuRsm7meWmGfFML6T4V10FROfS/c3Fu4D88VpLj+JouNktu7Cv/3GmYwmxy3R4+
ikwU0WDh9ElbwS9GAXqP9+PAd6HJ8O6j7gt52d993gpKbJyVXX9wfTt2HozScqMLFRdms4trcpTL
Bgf8SdSJLui3dy4Zl1Wsz0ZID8fiTOyd0iU8vtTSZY5XtG2INmYsKQLTL966sOSSkbQxmBb6gaod
xHUJ6JdYsdxF4tCjRAcY09LGAvI501J2J/pQrU/Tv/dNIsUMPZ1F5023EbYpvO7tULufA6ToJNoi
TB22Qd7QqGptF1Ufs4S3SYMhDxczlPExo6MQnZvWahlyUdZwRPMVzv/FQpMIOM8cQDmSAavMpiuW
38G5myo9XnL4QeHgudnIqQzByeptImh1yXvKZoeO1NgRh503WJOmqJFPb3KsuTXto4flvFljC0Je
VNrDLU0Fyi/gJ5ZUJzMLSfZr3ZeghVf4reVVDpHElNRNZ6MxxIO7dKHTOXXxl7lWdax0OGEs6KiU
sPLS2lq6c+feQau1kWT+sD+EIrAOK5QAFjnu7aYP0AMWPfcxmAfuW0swaR/y0OagCR/HZqZnbXjo
U2L0KI09gr/WdUqPPJwMuuNvsqBvYzXJYnKWEzsd+yvIreqVeF8a445rySdLD3Tq1DjQ4DNaneMw
8qO0POaN0eBWQIcavMEXko/JgOAARfMibMoxuW5LvegQhspzXmoVyKcklt/VAeEiQKCNR8+RWGtG
xoQRYO3EU33RmlQtoW7QDux7jchg8N5QaxY6rol6Q4mhPZ+b3dC3i/IhEfaxTzLEFqNcvuvohAUB
z6hO3+4/YgWE631AZhMZ6xuYrYmC7sgW8e3vdFFEZB46IuaNOTkYfNe7xO+GzRiH4a5vFh9hsrwe
XpeP8kBrMqKtrQaTJq0ae7hkMBnPGINFC9UisM2ePNDAzK67hhOWyxY6t6Z7Dui00Cm4TtGwKzKa
D2Ap+YGqSAVoJ9H5w4TQ2kCJolSXGnuqYtm4aWJDR2fJrrqgrumybYWo20WX1hzqJy+0wOtpgw34
mKk5vR21YY0fFbc/2auKEA1lJYBjZhNLohEMHBBJeUa9ObjcZ/WA/TjZTqnG3VWFehfaxbqhSHAc
7Qa/UJDZ1y5n//WA0SuinnHRxdghvLIHUypp5WJR1tCKAXjSLRaflGk1GwlTfNVRzr4xvKQ7j0mj
YqrZg/uM5Cl0GF9qtNdxmE4Xg28MByeoY8poeO6LlYnAPsAJ80ofXlwTceufyFcE7WxWIeDo2dGX
OKtLHvhkqHo1w2HcoyboXsM0Qe+hDMi9GwZ3eOL4AUM7hHAXrgg8iR5twr2rjSATieYquL62eamE
n11n1D+dQzPaTNmCdEw42CadVuRISGgSsYhPmZenM8scY9mKqiQ90GZllV7ya7Xq5JMruvCREzUs
LD8OSsr6wzCd5ymJ6BKxt/imPFL5VEAkH1+mOogfM9djwqyt/CEzzOxj1s68WKF2bdDANNhSn5DH
QBK8tgqR5WxYRusHzy23c5pVG8XXiHfCLgP35BazGX6clRTPZWsYFPATpw+OHOpnzJdCqmlHMaTN
T55l25/neHC9bVvlpyKU0eVoyPi2Jcj+GAfhA2FtQDe69gX8zzL7p+JRlWG/yXruE8cK5nlXivQU
1tJ67o2IaC0O+BzzQxBBloeTdIPC4ejavQE8e2zEmveSQmhUt8GO+NLqZuqtqd8ho3ss6clv6knh
AR9KeNmOtigkGXjmkRHYUXWNTcL5XAibvy9ZsdoPbhJa0ecwGCmNIPyL6t0c1Ck0kzjvHXp+uXEJ
0b/n1pXUSOfOjT9pP6gPhNAHN35i4/DgK+19QWDVWluReqKgxV5EdovtekQ7nIuBx9rgDtqmhQJL
AyQ3bq/bQGkicLKAordG/ADgoNyQT4ZJsSBM3Y1cprfcmxk0Tc9IUTHGq3gylqHUE/S3iZNF2WCF
zKWNZzGnZyG/Z7D4NPCYwks18mgQ4YXMg2VPijGkYD2uUrlEfiV5xRCc7JiEtQL9zCa2ULGSytYe
dAIKfz24sVJ7BP3BZSgLrHFBzZUzFhMKFT5ayDdhhecSILF/02LULRe2o9l5mXXGhP82BfpJH7Vb
34iXoT8iQr5dSCXVqpcjoXF07iEBufOALQ3pVUU/ADeJ3TIirBlRFLk1063iSI08z00XFVazKLKL
zkXKlRIf5O2/fSxRUXPYN0nGToLQWJYvv2W2b4q2PQwapX43sPelsx7S3CkqfbIoQOKK6smvna6E
xxl5bbZh/TRajUxuLJesK5hwku+K85lLVm2q/bPTyELRbfc64MqrgpBamkDYrgbfx9zmeCekQdCp
08bV9wDX3ScvEUysujWyy1G2S18cohVE+l7EDyP9f828WXiXzmwHinnRF/ckSuCF6xPja9c24R7V
CeV+PvMi5DT88NGCB46ioFjs3Q0s1we7bVie4naq8l3rO+gE4yld7mhT88QLV7Os91TMWTAR9lX3
0fJEs8zmMfUlI65QjCJDAIZaUYowW3PjKmmkW/KbI/NRGNqBMsdS6Y/3np0a/f3gTfT91inGgSQ4
F3kQEqVKMsgM5yCIG8QTOk+NWHzIAnbL8X4aO7Rbgu1GYVJET01q8euoKFP8ggCNRqK696UBY2BF
Iol5Img7uUYPOqxTI9Fb/iEXynHDU5HN8orH35xpmiTHHMLKp8kI05PRUdMDOcrSo4PyECOmpe1J
6HHRjy7fA5QIME6c/3544WgVEbdh38UBU7rdxv1OmLHYtNCxVu00Ncd66PDbdYU4Vw5TDLy8jprp
gIiN4iTADq/Mvxqp44KUqqMDvtoSeVsDMpw3cCSmrvpKMeSrUeibcHLGI+OajUHfmDBepAnthrrS
YJYgNHR5mHpczOyNo3vs03qXsYhusiYZt5Pj3Dhm51zhQ6zueNqsy9VUnFj58HZhTMWrTLMqKD3K
vcVVD6+Lqmaib0zAwR+k4fVPbW3Z1/VAB2htxyYbyKnZF2Q+oX26tUtxZudXbS1jNL+6XuSeloZV
mq4IwsiI56uwOEYBgsv5d7fxeCAO4Lt857r2mGzK3oT3wo4Aagf4Z6p2uh+WGSQh6HzFesVs2BFL
1TeWcfRs3cgrlWPfXpUJsw2RkYzIeYh49hSaEurjtHcwYbDt3vz8dLqcOn44nRJ5zYHDpbCAgOcv
IuV5sLKQFU8epPu26R8muAn/ByPLX04/NAIEhQrhcux3OLj9eFoLowS6PuLEQ1F5TMa974uHhppz
QYlfoB52lqPL23T48+/3l6M/10V5D7CJkynU0HenLo7khU37ROJDL7yXzijbQ6mmYgJVlTB/1Uhn
z56XMBc3w7LL/fnVqdu8v7vIHjgV84LzId7bdzQYq2IUXn1Ab4Pmbg5a6yFYZl1agMz2HRyvBW2H
ft5edt74xpjc3z7Cvyt2v6jYCXORgfzzgt1/Fy8qx+P2jXN7fP2v//z2E9+rdcIKf0PTggIl8O3l
Af6vpgVr+28YIATcWpd4HpKV/7dYR4nPRnyKlIX6i401kFH+vVjn8kegbvlT28ZbZGH8+xeKdfY7
pxYfh1oupm58WnzP4P3rFPiDLpljnN8Bg8vsa1HOEbuscbSMptt0XWbpx6yIKRgrbRd0uJR23S9T
VMjqUgBibaydNByWs7wJDKy3bPGX2T8o8mT60Jrk/eh160hvBuQeYTM3ILANjTOs7aLXcBLTrKfY
wuZeIheLTXSGH3i/eZ+KrI9RxjsI9S26vD32p72t4Ji4qynN3LBdw9AyyOWphkyB3YMeEqHK+9OD
vP02e/3ZivjejEQBKrQXBAf/uI4NtOzHyQbIkqg7Nbu/S07NnEbL2E/AjbeObedXYeyGXHISaVV+
ZeJO9YND4jYfzUr6lu9TiTGePvz8I1lL+fSPeZaamO+HwvUdSrnYdML3M4GPGL+kChi/Cg49+RXQ
0Dg/zQ4H3HSfEGtCzB69kkRkK/Z3ASmL2STzhU4h6/yFzbpumpXfI0Y9FSb102Q7RzEZinMx8Si2
3f+wd17LeRtpGr4iuBAbwJ7tn5kpkaIknqAoSkTOjUa4+n2alGfMnx6yvMdTtWWP1hQBdPzCG2Bs
LHdJJyJj2hIOt+JyWXI4oNsydHuvXUF/H9AlfP+jXt8dLnQcvQZDDMc99JvZC6+HOUpygK3gf3+Z
I/KgN16VGvXnsojq5fr9B70+RvWDKEvr0xvTL40kO6pNo9jShgsA6Z8Os20526aI6B+vbJMdPjl+
5l7hc+CBTJyFV4AJaegzqc956lXZ0/tv8rpK/vwmXmDra4ycE3Ta0XUCcmo2wykTPxVKoljVIdIo
EYzA2st3TuMedyvxTwcZYhF9A2BrFi6kKOm+HmTDig0fVKbzWAxtV8PQnxva3AjHLhGJyvtfp/fF
XxYp48zB5VohjQAbHvpx0dhO0U5tUs/+OVkxopO/7LkgMT2JmoF1R5FSDzFS+QP+K+8/+M1K0ixI
of8PTVgO3aMaOWgwKsdZ3j/i7YcGKMpPRaA+R6iwMbrvP8p6O4U0TAA2CCiRHN7HrLysrq18VHb5
cxxF4mNQMuf+U0FG2GrTdEQ6mqspXCKzPK9TrNrNraeSfLnLer9pHGqAHIiYiaMOGH7KwO7hrpqo
yi7OcxV3wXwYRtclyHj/pd9MDGASD/AilFzLfMvmtsIcUWKKuY80WDveojPCPHtSYHS8b3VdCoQX
ImSgZfTRYL2dGHgsggKCSenato6PrciwzAmre+PH4hkWDJEQIBdoYcr74HbWlgNmqkBdx839hzkp
iGFQkOi6EEN0Y7LVbVouI411KGmL/BEj1xbSWxb2fEaM7/YfxbLsi6MFzAvSFdDbBI3XwDqeWy8m
gyyHrv4B7giS8wqdC7lc98glsaiWGcKS2oc9ZKpLw4lSdlNPAsNlUAm09lBowzlofmQBltmTQPeL
35BGpIvUpi23zp5eDmBcwTldvGmIxbeeKmUEfar0c1aqAoPJ7FSdFFzDFZRYZiQpI31EG2ij8EB7
norgU5Q0cvq+zDqEWKHShUDpxibh5JA3F8iK2c52SZBx5UvwQrxG2C0rf4lxsBCjclD9Wq7Z/qH3
rUrRdr7rUA/hHfEQCivMt6vB+gblt8mQjyEPXe4W6fjqVnWtUJ/7jP/PiAl9xgmyShKEdEjLkmnk
0WC74TasM6cx2OgR0pN8TI3WOlJkc1KJygOnmtn8JLDRiB9Jhd+XYu+pKZGfJNJEXGZzi+KTXPcd
FZQZN/OQRxvoLfHjVMX004x4bsSlE+Zp+x3oiKcOETSz9KKgWjTvR6ufqjOkoefhdJiGibWEHZc+
+VKVWvNZQBbLZWlGUt+ZbQBJqDs0QSt7VEmQ0kTt6fcHYP6Q8KkVEgIi25gIITGgnlmx/Pop1odY
gTeLUW5bCGD8K/UbrG3XfYOc05+/o21a+iNOCiI4WbPksPnGvXDxGIPBSZGuO0xNwuE4Y/suLuOX
UXXBNDJyXtAM/MA4ShSmqqIbjGJtJaF+ooMTXgYvhr5jsmpmH64IqF1DL5caGEb25OR1xaLJIpGV
n9HrB1u0y/BWYLk0Xmazp1QVwuuhJIVK+bx2JsSVnmCIYVa1k7FEjuHUwDJrfmxLfMwbvAOBchRr
j4PRim6CAr2DbLP4A96GJ0hJK1KfeKl07JZZk8N/m5GT0R+RhVT1L1o6eFW8rY1Oz7tvK06BLWVO
xcfUUK55k466NX+KA1gI6hRvHZffUs+1y1YYMlrbGEHHFNqJw+xa8kpIWOsHAdHU7+KGCa3FtfBR
0H2c4YuzUpxFCPeggJfzehm0GB23RYoy+mWPdoL3LR1c/rAOwQvxWpkb6jFuVckIDgAiGE7wr3rN
FYSA7iGj3cv4IAOol6gOrdVtE1T8E0ZHwQb2M8nZQOi4EGW4Y8o+n7t50YdHgkTNA32tTm9pN9S/
tDNdi5nweuJGeFiN5ahbjC5tRgGuQ9PPB7JpKBMXCmYjv7DtdMK7RuJo0KsaebJO0lkKF8s7oA7q
TR3o0dswwYxVbSwo0fpkSookW3Zwb3Ye0s74tMl8jgE9sbapucU0QpZrb54nln/Qow2PHCfKuHNF
oICKw6XwPJUDMzFl0ZprEWVOelVbSQpBhlhdzzDUuBmjAJu9jB81SOUihRjYtRJbyKnoe2M8y7Ej
5x2h8zM3rRtg8vBQ9RYk7HUVZXNc38Crjtzqsu7rcArWwkwBzm45iDlutlBTsrlF3mioQ/SliNsn
tYps6q+Yg2WDB/ANHJObi0fktQ0X3I7lznxziIP4giVrl0xJgtBmnQyWT8c+7PXiQd5br0Q5UjvZ
5XOk16UJYIs1FDlpm8dnKDkt/LfWplEFysBzOCoBBTNKmzJnPqrVZBrAIy+hR4KF2mXI0DJLlUUD
N9nWM1gkQTvR1KcgZMCQlWumyDOrnSmbkZ8khWn5b7LDafssyE1VTp9CiVYvqFYIhhxPjTuB+D2T
icHpoBhF9gIaYz0LSrWdg+41sw/I9iyYY1Z6UPSUss+SyRh4tGtB4mt2HJdcR4rqIrd8CWWJnRe4
hb5kpRxaluMEEQ2gmR90M+fDHGAUeQVAugNFyRFFi6VpJX3WbQBmFnhlaesQS6tSzY9QEshGfuch
nPp6cMa6depwj1YqXcxtnGSjY5wM2bIgnhrgpbFpo7GKEGJC+vgmaic+HmnOgtNezbCqtYcrClxq
B9bWZ2NneHWxeIJ00CP4e1mX6aj/2+zWDgt3QfKINxe1oY/73gi4tKiqmowxUEFsk1dEorHJ/jTi
lJ2LUYrnI1VHiwMtxpRjd9OHOfVxuOHWLO7xqS+6GxO8821oU61jDVEBbk9FhXbmTtRqaB6bkjvm
rKPph2gqb+qs66pJ2/uUM3fZ5X5VFz9hjSzd51KL/j2MODePVwsux+ZqNAoY743jjQ1CuRj9ec26
dR23H3bj6AXqsmtRDMReoMSS8NwpuFa3USCVtW6Zo45DfgraJeMWVp2LpwYytzqkX7oRuyqXToEd
AqE3Zvk9tK3BvRG4obnxOmvdXHt0FPZM0ZXWT2JFrNMolphecJMVa59y07JswpTOVLeLbJB/ZxOb
A8NimV+Mpmk1O4WBIcwPArTlNkZQrObiE9I/7ed5CIDkSttaz1grgEQWsexDTXPXvjJgTLp17BUx
9siO3LTAoZezKKxMc2+NVoKXXjNZsHklrG30HCPHM66bvC7dL0PfIuG7NxvgpO02rM1pup3w2JUX
BtV247NruP1yJytWNbhAIbovi4+8DRKfUvid9lj04gUCmfIbsQmnpcj3USqzabeg8YaHRZjX2i7W
75Ye0xGrzIIKP+SmVpNG/83trzDznAGpV7+pfUC3vSfNvYyq1gs2Q256hdhHpZGLS9hNRp7v8T8l
rE1+YcgLY99a10E+2NA/PLToxVY40jHiy87mY7Lr39G3OWPIZn0ecVqhyTQifM+11JRO2XhfkGhr
GnfTRGMXKeIpMyZGmZXvEY0BI2XDdIBDWf+4M2ZEUJ0zKX2thBwkbO420OEjPmyK7ZC4Qp9wJcwq
jpKU9rQV7bK5GGO6cU7fjMHZQteakNRLWvwALrykzLhlYNXH9rJHNIDfCbW51tGf6HOdOfgZijCU
YjCRKML9gAev+Ia7NPJYe6sxfCy8Y0NSa2iG1uOY9PqeyD7Ai7Wx967tEQXTtNJRNNqsDWdZFqT6
0gAxHqG+55Q9VGVlVWJxDqELNqU7YEDtcKbgTGnyocQlAfUmzys7fSCWhc0dPQJtIjTBlkEyQDi6
6ZsTYYGJN+3ixOfZg7/49XKjXA8ljHUdhTjakZjVEXup9+qO9+/hY3Gi5K5f8CN2ZoW8URU1PTjJ
sAt1vBpG4CrubDl04gfk4areCTvzq/O4zhTXomzQ9XNOq8bXIUsSSj1Gsq6EtJ4Go5/zcDOC5gL0
zH1I3WAFBhzPXyxmOo/h5wyfdYj0XO4Rfalvqd83GBATxjGnucWJJjDS5u0tJzIYSFikWVjv55R+
51MxGAwsx0ym32DoDYwPDn+OxNKyhegUOgsRqV8l/Ma6pP/ibnKrmvELJSDSSzFFMIecpZwi71vR
WdSeXqaRC9Oy7kj/BnkbtNHEFzvQgpmjAcI22opVnCvMHhZUoKLwu8rRRsgPSSPicjxBCUyo28VH
Ewj5wKXRxaeuo8+RnIAa0EGFKWmponpjzzqRD0TLYimp11kTvTEUBeQGTVmilNiOdDSv6qbrvAPa
sb0KrhFJtev0XMAK5X0QGtf7wHE6k09VOUHmLZ1ivUUglOiCV5W1/ECkXB2oWQWpcdrCcqhWTjRg
bbhvbR9+uW4P69s1USrm0kRPlkB17TgNUaBwOh1vSqHXY1RkGZG1yQhkT9ECn2yGhjTrnyYq6Zbr
sQh8rksLjwPusCRBd5mCqhhiHcw7jX7bl+2RS495odNWM6mI1jiyPHcmR8X3KhjjFDUxLLJ8djW8
JJZpihUJ+8ztXL12i8oOq4tytGIlN3EBVwENTwmtgaB2rGkjrmn5lzyrWjo+wWxUqosVlg6tQ1WT
8kHBTbsH1SHYguFRjk4ph8s8us65C/Ilr/CQsFlnpWnrJBC2PRkb6gB6QmA4EF6SeDLPcvaW+cwZ
bfInlG/mCc617bT5g0os+rrr6CXyoQWviDX6OqBXvE8n7Kpm0GjPGXGwVCGBwRTHJtkXjhIOf4rJ
WbotVmHG9IjdD35VJl7L5tpJEBoKNirp4t44oFzlDLeIgYNwWBujxfgbSaiTbiC1OgrrJuzRaN+H
nQ7kY7QB1G3URzGzJgFhE65jmrqg4wHWryJGCfHMvWPU9Ym7WC0570kLQxw+IfkDy0l4PJ7SXrTo
o7LhTBYHnFgnmWwrf2LpH5CnSUhV8oA46mXrVarQoVVhlNqhRDfi+3Yj4bLphVGNun6EeAQEC3SD
zWCsrkx3mqqWAVl0xu2FhmQgR8vXW5xsOW4uhMhdgtd5zOJ9hDXN8ElM/tKfoABhFbhD2OQUXGw4
18QkgRKd6x0aIjW/JnRlx1mVtZWORG0w55wz40vWOOUx4hEnLeohHFIE/AMwIipXdrENY6WzwJfE
oogW/dL1glw8nh+tmGlRymAh43VVAFlpQ5JksvrhU1ZMaWoN+tWHCv5hCYVpiKTcQid18wtfE1T5
QZSJl2v0iPSBJZlGWKbovqYpTsZG2i90BhKnyh+cGseNEC7L88kRYhXHGILe1avy/dra39SMAtMB
SE1DB4jmcYE1ABOEFHUx/pgiqfNM7UqSYJbpzm0Rrvqh43s/eORxVY0yVUB66upyHoDw4zrr3FRV
YEohf3hi1N2bl6VRBFgWfPR1bx/lWwExLuRsm+K5pnr/FQdsg/gDX+3UP1Bo0OcTtteOIijksObs
en8kn6uBf60fW5SOfctBy8Z10Ow77rv0poWLTpE7PyanHEhkhqQE9L72pJuwDROgyNyFi6g5NIbK
9XqKKKpoA/w7pE3eTRVCdzZCUl599ryczL97H1UX6xQBW8SeOwGjhZE/vf/6b4bKoSxMYGuZDuk4
XdvXQzV1USnj0fceQF9NvAcXlE4LuVxJod5/1Js151AYDmkF0QmiqXtc7yaMSm1095uHMAmcYaYG
jYPvnbX4eouIKB4/XHLHLRSLicG2xAaYTYX9jTBe1/ZOEFO/f2jcRJ9RcmKzXQ+wZbggbERC500U
Eu8TTMz8+Rd0KrO74rQrvZP3v/14mOmaeoAAdFdVI6KPV+SIsjIw1di5pyZB6ohzBVUqKEk6nX//
ScejbCOAytcC/uRpFMeO2oA5gWHgWJl1P1S1n1/AR9OpeZqRqR1UovXTPmg8vgY50DTxtF4BEH9N
yiBoOlpBMgsWDpO5u4dCp+vJHVAvjjkOxZl5jbq2mCy4PvGM+oqfIws+b9//4mcQ+V93IKEWaDYT
LS4foonn2K/XMFliUliNX93jhT7H1ZZe1pJvqXokYbZ/CVsU/tTcecLFsQCbqpeiuIGgKelFKRBV
Tk7Gl8EpMzRYqFd5AJwExdXQIVtY8A/lSujzsQ76TeBIIwAvZ+WS09ofPX1ZgiarAfskEegcVN05
nYhFpI9X+aM1dhO2gSqnRLcNCOZteZLSWkZIus4NHVv1CvWhGaCz7ZPF9MiVMWeQLolt/N7RVzzc
5YbX8l8K9D2hPacmoo46aMoC+Rzx2eBCm3WUlTgdrkxEeRh/4PcdlUlbTYBMsSHMKcu+P/xvFhzY
ftcUyFyEcH/eLO2BzCJBAHv+XictKNBD3EidAoULdAx6Ri8l6/cfqc/vVxPOURs+92jQ3AXKc7TG
aZQBXuuD8XsYC11jHNJQ5BcoFtu5cWn2Jm+gFa8GkqgJQRwmAnVB/Tbvv8bxlzvIDJucnCLks2m8
H3UpK9FWI3OZfM9ryp+nadnJ8oudj3Z3bvfyA+nf4xMEBQ8gS1SKBCLKqKgeLXLExuM0afr+XrVN
ttx5ma+XBTp2OrJ6/7vsoy3Nb8e1B3USJEq4Fxzz6MPicTILbKjsL2CYwZZGlC8lxiyUUcl002zk
dgBWvpT8y6dgw7qcPJhMJGteBzGcsi4lGFIe3b9vRnzqqSMskHFvzTQmQ0l8DoFHRBITXdaaDF0G
CKSo2YQqELpMnJd0R261jTsfZ+Qed1Eco1DIsaJKfV6TEORg8uBppjPe1qjyuRfvD8LReDMGIeeK
yT51fedtx9RDfhIZkWH6AhhS38wgFvWWM8aazPn9RzlH61nPKYcXaDRYS9T1j9czDhDUVC03ug3c
+vlZg0fpNFetDvUHjnqOoJfeewFIh1HAV09XSX//qVP4IyF9OpoMruf6up5JLthw0tllH1FRMPJs
MJZz5FQSfJnTpkR/YnZg+zpbrJxIj9OFQw2y9Evjj26RbiIZRWazd2BhL/w3VZd6whcv4ynGc3fc
fylNoAela7yGl+iZhAAR85fxaNHzjjSPLiz/bqGxI1m7YEx18hxFVDnQd7TwYag/uG+D19Pn+74W
5zFR/A7BHpqQtF7fCS1foAKziR4L5fjfsg6BxZ1Ne/Qg8qBxqfEncoemZHg244gXIc4RVYfSzos7
Fafgn6tgqGiaxs4qNOYAAnwi2y8R+WuPyFyvknUSKPuAKeinklbbo0IxDt3NDqTlml6OuFIIkpwl
ZtpfcCMl2lw5UfnG6DPn60IfWZ1G3Zh5q6YITXdD1TC/MxZDkhwUIPjXfdhdu9xK+c4tDOfCnztk
b5oZAZqQN0z6wj0tCpsuQabB5FwiIy08aRX3oCa8MxRWNdgQUpi1cZrOv7W5nx8aQOHobXQioYSh
EdwY8FRgjZ3hLnWcBByUabgVvgte8z0f0BItjKa7EW7fExZFwyGbhmxHm2Bu1kili2k9jSEKb4Nb
qlN0wrZyDFEbDJIs+zrAtKRqHg05SN6uvl0wsNkQfhqQgA3DXZvC/OTK2fxhz7K/R0rQ/ZIMHkyg
SZRnud+nWzed04+kaV/dGSwI2socZnA96ekTKBwtiJryj9/iHvaT+YJbBbEi34qilsjQdKb48v6O
fr2hXx7mA5TT1zwx3HFEAtad0K4Lq59Iq5dghCbzFn0Hu1+VZX6hXEcbn8R1+YkWISYf7z/7zcp/
/kywOrRsOMSP85HB68MarHT5s8WKtVkhsoDMaOkg5vTBNfH8m/59DT9/peaXEveFFhfycRI54etq
K7AyP60RP3NiHq6LVU3Ck26mpPA/V3YZaZlio1mZhRciHaDwgdyr1BOIp0tgX4D1xFUnuvC0MrCn
5b5F54W6orwrS4IXW1YlghHScj+h7F09lQNU2Yry7Cdlz/bXMCNPXVm1BS8KHsGVg1RvsjL8UlC9
yenFWejbHswunH/iU4WETzt0Oyv2zAdzks56Yf4+iIWOQHgMiQ4DCIMYFyTB7eOQwDL8fnKDefnp
DnrwcdVI9k6dFYdpmeD/hMV3xwgneIkxTY8WqPXBrWav2ry/BDy9mF/NjK/BmhoPgton1/hRgGTl
UUn7IPF/xgONA8pp+GdOASa9m54uidwot5wOfinxpU2NBvkrKvqHmrrVhWqEkqvCj42rxYrdAw58
FM66KLyHhV956y43LtK5Qo7CmfeVUzq31ECLq9pg0jBjaad5vciJtktWA6j3m9D/TNio8KfBMXxG
ouDS8ZsUISVKnikO9lf4lRVyU0f98AO7vuELytv5J6MKuCDEZI07x5YjzkboON6ORZig0NyafABm
bUjayJgWgJ+1GY0Q7sQb1zOC8zSZ3a8WVe0IQYMc26/3B1eP3fHYulQX8GEgm/Vtvf/+omM/UBJm
3v3oZwvY/9JoneyuSfF3hpVXmZfWSC7xwROt18BXVpVPmgXqFjySpn0ds6ktyK1dydX5C21a95Sy
GepW0TAbZxQq8Z8z2Usbx4u7nw1y/ndpPKEIlIbmJ0OFzu6Dr3+7tAg1OT7tAOF7YR2DAbux9Hr0
aKpf8FoQERVRHd3X3YIwG96/3qrFepwKB8pAKI151Ao3WSK8QwIcdkOdJAzXNDzLBPNJ4X9LJboh
lH4poVdGn1xgxtgfWseZLsWAngwCFrG7QlDWxt0b/WKsrRqzhLhsBTUUh8Vr9gbDsstyaVyEwkJT
glKGcY5Q2Yy4Du4JmOykzS4eub3XOETl5yVtXiJKBycJ7KKKCkgJ9qVbRdPzzlOkpsQi/Y20MelO
ysLptMwZ+oxiol20FlT9rp0wrWi5gqjD2HSiryRFUcTrHuzDxdiEPRqcaSPA1QZ2jdIS8sXd3oRH
9BUD0/TbUOEi76bYBUCEzTDOfX923p4/rJQQ0BzQNXQV3tT1HJtOaD6N+S84ACYisGOY/QDlMdM1
ZMrIqfyfS689oCvjx6yyEQ0WoZryo9f4mwUbaAgyV18QutQGXu8RkFJ92aNk/QuplXnYPE+IWIak
OE8LIZGFV+EtRovDDtVmJEDCaPqeBJ1qWCfo734wJn+zYbGto7bM0QHW8hixu5TDiL5cnv2KfVPc
tMLqP9sF/nw+hd0z7sXhcihaedq4VXlSTI51ISufi+yZY5b6SQAguRoV5o+D8wRyvoVf26b5zQdv
+SZk8AV4V48tDmZay0S8HjJV4jsWtu7wi6p3G38hsvB6XMIROh96U13aEL/pKfWLCDZB59VPyWL6
SDCj/TfuHb/u7zxkY85Nf8y/2Ei80CHhFth1GdJuSAZk/tptafe+TPR/eRYf8SxwgmHN/2eixRlQ
oIf+FdHi5a/8ZlqE7h/42xCUImICxptr+l+6KJzmf5gecBtBnm+5ruf8i2qhI6zf1AqtFoqMKHAt
thm+S671T6gVlvt6k3hwB+gF+FQGhecAmDpWQmkjGRRZPAnS9iaw1gCjLAyYLbS0YAn2RkNu4iNG
hNZ1ThcuuqzxwiYa8EwDfUGwlq5mKLbA/OCS01GctsYy4R93IAuwxHpwMAhY+W2xNJd5AvHE35Wd
Kt3xUgJlSzAjtSGWrd3e0IUG2RelOFdu2z/m8fhJuqmPxBgqyGuU/32y3hDqeN/GG6za5hsjALh2
Tt80BY8SWhUCRJwB2bK3ra43zytaRt46602kmHxqgOhtt8HQXmdGlN902KR874vFSdaoPQ3adlll
zZmoOo4ltDm/GYSkNY+YxbKdwKDgeIbnCa2suQLQWKfBFbe++N76/rgxwnq8T7lKrhdP+rt6mD0a
bwkhaqZsnMVrJ8EUXNZGs8+XsjgBiZbci95rv9m9Y9cEsmn4WIfBYzFpJX7kvXXJcD7hH9GFGoRz
lXqpeQhxTNrKzAnXkzZTXCknxHUtq8gbTQC9pFyxQkSh8cNyhVp+tyrcSMyr0QJzijtzeT0gCQZR
vERZqpvHPdqu8yfs5GZksLO2W80pCsQk50Z6SIos/cl68D5lgHXAflHnukrKCtlTT3SHvp6s8zGS
1W2y+DQUg6G+rhfE3LBXTmoAS9K+gF9tfzXoCbor0drOVe3GwwbecI20FjqUoFuxDpce5EdgjcPW
sqsBaieeeaMRwSQfneVQIMFeA5xsl3us5ZsdCbuxB9m0nLiJvTyape2fJOhi3yxoOFwORluf10Y8
wIdcjBkK+CKUZe0mBchHEAb//jeKkK5KLgzEJhqURU2IKO2qRY6j6k6zhuJpdVpG/VjUGyTcWzDc
dmd8DgwrGE1ihqIfl62ZICj4+HxM/PdE/ehEDV3Kq//5QP3fLiVEeXh1oj7/lT+pa2b4B6Qwz6Hu
Q/r1fGr+FpqyLPcPDlKYFj6Nx2dh5T+Fphyc6fTfAsFH+Vo72/37gIW7ZmsdR58uIp2N4J+cr6T9
r7IGzleyK0y2tGcb70On8PX1XrZ+30+5GM+ttAHhSMFzBFUDkA5dBvMMc/DALklQcYsZ9rmNYJL5
VZLbW9TnmrK/xTJeLt1KNzvtbcGt3ozZGt3atgluUhB+vZBrzgBa0etmnNxq5zojHPUKkY1DZowj
DWcqYHapTrqBUrjqESwYKtlcVMWMwINSKUWuMGgq5AWy6ZQQXZkn+NjOFyikRmibtg0puviGCoba
j7Xy47U5ISzrZc15phFFJfUha+V5uX2biHSp1ikMdWB7pfboIbQLt0h8IJlRdAvyOKJANGXJsakx
G5somIqSukjZT93WTnS+R0lTyzZBUC721aSKPeiwIth4YZ2eiDJu/csQUAW49dlM961h4Iwhmlnu
ZZergcIlJemkdPNDQ51tly2dD0gCgOSwqlztQ4IojoLMH2HnPc4g2ASgxD21ILlJ+p7UIG5me1oD
/F3o+eDXk3mt+iY7d76LlhrQShe3eFPSRJ8oDHceH+pG5mB/Az7Tno+eVSCDIrqta+Vqi/1CawGU
6tCMra1mQwQ/bk0KoKju5aN3goSTf4e89XROpotoPa26VqLs25nId7DUNwbNUvNTK/KtLY2q3Duy
QJG59iaaTs+yjX2WGWtPlcoHbeR29cYcXGqLQpWHto4wqovVEOzscRy3I/zrNb48CnKDLdGN6eIG
j1Xdwn5CX8d8WDwr3uUeu3GXRymayWgUPpT4rdm7sCvRq4RWfIOnYnIGyrD4BlFCrCKTCvC6Aeh+
KFQSmxu786/KckYrCBPpbQcuvF039OhYNNZkqS1Ze7ubVTxtwQ+FV5PXNvs26gArtm58iqbS5HNb
ljkYUAeZBC8Zip9mZtQnMsrsE1n6GHUgbnjPbuio1YJw+wETCAVW5FFUvo9la9/iITWcjF3p7+yC
ItUqREP4JnDVowneeqNmmm8RuNQSOZw5PSF7c0pclqENrGPirfNSUGTNEy/4HgjH3sO/ENHKIzux
NtxoqJXgXeds+qi99YAlX7bUyH8Usow2KM/Od9hAlYdoidiChmEikNgYmMqqxkBptJ6qy9bLMpTU
64w7HloB7td9rkFVUf1FxK3k8guRZsLg96tsixLvaBkVn3O3sddgpZu9guwv64B16Ecuorxubn4C
+jisZwCm4a6ukJjlZAEmedYgqgOQWzZXXRmFu16Yxa/KyueTNuzr9YQv8kqhMrKqIvmYgWDfOPM4
rj3ETQ9ZQbZeu/YDOJiveNl7iHPHFK/Q3PS7fNNScYgLvF/apBnE9YhFTMxjcw/Fgu6/ecYLBfuD
WxFLP5fw/z9fixcPff/wiDXILylfpRu//+bv21HA67bpleL0+MypDCla/SnD6GhHArTrICHS/vY0
6/pPGUYbS1e4fAF/zQS3o40F/5RhtP6gFKXrBVxCVH9N8U+ux9eNVA0JsuAjUUi2+N+aY/76coTJ
IgyUuBrw8sVTUsfh3kBUZpUG5kdkz797ks2VT67DtoUS+fpJ6OJV7jJZPAmY+Ko0m/umopAzRqhR
/2Uerl8Kgn/lY//dk3gGWRW1Oxdq/OsnxRLTt67Jm4McUa6PBvOqR3ODIPij7uHfPAh+MC14Ooh8
1nE9UvmFFVKAaw5znz/lRf5E5P6U8e9//D08xgO89dwOPZ4jKfDfSzw0JYA4h1vKIO2KM7FYQ4f+
fwwda5Uilm55I6BxFCvpIh99UL5IRWV3PpmD7r7awXn3IbP5KOvVCy8AH0QFOiTzpa3+epJ8VQaG
DJFYw0IpX3FwfeYK0CyMu0Z9qDryusLzvMq5K9Dk8EmwsSo++izDwirct+rmEIJd2EAihHAH/HiF
5t2DGcQlGjGos1lYZf3zpci9T+uLgoMrkGh7/ZWiqwe7SCrkTtq0vhm6FoZbaNByhNn1clA/Tv8T
/yJ5K6A1VX9d9XrA/l0c//2NniZSU1802dWvH7UM2TCnddkcjAEzxnJoYEPaZnTzz9ciF/y/nqLL
j38pwQMzxCMKHteBXop3ZnfTnSrJ16ru/zd0f3nS0dCNeZnUuEOwQNCA2FAGflhqYsuPt5fzZhtT
3UcpV4vSUIZ8s+ibCTZT4A7gzMvSPR1UXz7VTotG4SjH3ixXsRvhaYhzJgyazJKXithIC4s3V41V
2RQayodyqqvTwEY3cLaZ2T7VMlXFPHhnWDiG5xVpw3kuUGWUME+BtA6Rd4ijGnGuiYWxdREyu3HQ
lH2g6IFQVMg/9mS8/icIFwGID1i8dyZalvdockpyC5IeoK05dfkPptd8MxjoHbA52SUYrtJqOdoq
dVR6cFyIoRoFB6VBazNfzbCHrxe3nLfodgAoCbHIa+n+0+ADZ5AVWHY5rVudqhZdnPVYo56HkcuA
p1g1PvpJiklJhjlW6APRH/z8aaZofBIvlrpo/D5adc2i1cXCul3VDT8yJ6jKm4B51lRevIM/teUn
5CPtr7lv42yIOcg9Efe8Gem0HSJth1fPVbhHFTHY5P4kaAnMA32avJrAc7dYZEmZQE5GOmIrbb+6
kQa9HBN7gcc24sazpODdhcVTMvzqxoD+wDrxA6hKs1uYP7I8QUWw530MICsPJVSrTa5ks6shSF7B
cwFr4bk40CgnilDkHgr0wVqoPHsRdRACTZYPDVAMPAGSrUuTr1ugEGC/6cu1L1lCkc9Bm8RptUUb
aFgD+IYJkqC3v1aIC5zS6McwGNr1mWXKehNoW+ogxMHZL0z7a5wo72yKrew+xjHojv4reVnvNN9b
UdpfQUST7vijhY1e6Q4L74TO0wpGC45jDuBwBz6fC2rBcLvirh8DyIFGX34y0EK4jxiasyRrmysx
ZE+mxZzCnrW/lkH6NPVjdCMFXpOjvibI3mrtxVIjeVaYZJ60rpGWI5GdPmd4fAN94GsjVaZ7FbN/
CIno1hVoaZ2mMa23FQzG9DJ2mvAqE3H1JIzQurTqjEEcCtq0yGIFwer5CCj6mFacGQXn5LsVtoQM
QoQk6HpxAYHQloox5UTLAcXdNL8PAZOvyhZcXOQlWlxNYuqBz2Enin0KM6i5sAbVhBvaIdiD4WEX
bm0LyM+6qrVfqTCr7txAt+1rYFTeLZJu5ZPtJ/Up3wjRQHKLmGaAXSGp0B3WbKi/VTXrx+tMD+oQ
RbgczdKENuww4ZLaTeBuSOl0jy6acmRq7IasHCUv7KIzEcIYJYtsXHNBA8flul/mMNhLpyG39oqx
SeCtGbHaD0GVPYTo76C2yD7C08mCfRmSrj+rvI6IyH9buiXfw9+UxW4E35juMqDFy3bJENZdddTZ
oOlNufVjCZv+p72wt1xMBS14Hl7/f+ydV5PcRppFfxEU8OZxC+W7qto7viCaTTLhgQSQcL9+D1rU
rEitxND7RMzDuFZ3FYDEZ+4997H3uvoVMr1zhT+Q98lY8cfiKbeOro5GZBHiE+2dcSXQlWafpDDL
4xghAW0WazCpBt9MPw5OEXSJI3+Iwfa/mNC4tEwi4sKNLyILxo0Si2WAOKCVsigDlLVMD/yGcQOt
6D2IN4QscT3GX8saPUGZuT1bMyKaTrahXuoWvIJVVMRJBIobYR788rgsu9toGShqnR62zAOCRnzF
buUxYCCaRZr7ruo/I5FNiEJxzY2KaveKssC7jRUPpVHyZ+lG3p/7jthskfGcM06NVmbtZc++Uc9X
EFm2BSs2HOwjWbbMWVoEoQkNJfMBbmpORYKhczjGJSFf1xYF9lZqPPWZyicGPjVxFy2rz7nhdCuG
joirpQapbT63WaRv2Nn8ax+R0huCJ//W6gnwrMRgPKR2ZB1HtchPOVA/KQhqoZ5P1boHzLChReYx
wmEbXHelGt5brcmhJbWcObGd+beG28iVredvDmvkdQNEJnRjBB24YfFrNA2KbG/Z3ONdhBhRZc3J
GEgdWn1UnSpoYNWxAl6nEyMPPL3V2kU8tiYWp9l/vJVMwxjeY6c8kKgH7Tpode5gZmZNkl9bdVdt
48HyuQhFfd0yHFklRExcoR7mZhokhDrsFsA98bMBwQigS7rK2HycukOcvEIYMOD+cFr1yz3ikFB6
yRC4Xki6ENt+igGyDlRVpIN3ziUVzra105mc4cYMHWvmROwqApQwAzwmI9/Q7IFaHXWiDW0NRqDi
CqerXIdNKXgbPPS1IH/NLctjBJLxtlWcPRo47fUQ8NBnfcF3HlQK8xqwI1H2aCuAqn8ODNVdkS1C
bV6paz8DVkLb3+/SGINzEQjtjCjv2kKB/KKlKRMJQBbnKJ2fE90anv1sYsMIsZnxOX6fmfDpTRnL
4roGg3CTZ6+ebIo1upZvFdiY0O6SR57np6bXxR5UhLaJRSHDTrfqa5iKJhFKE6hH1/6sOYT6mHCL
jlj67YOWxPmTLDl54c0ET3rhGw8JVt0qnLmkAFWXOgs9UL2duQZb+lBmC9iAiHuzCW2eSBRCsOfY
zQ6Z98o04pqBCtZHNtrs46sFSEqgaAHpj4BroWeHcpCE9vg1WXhl1iwh3L1kpAoNIClWFlMXfeVE
gyxWdWE+toVZHAf0zMfK65AXVayMjlbeqrUyisnM1yhdGAReTQOIq5mXD4DUs1t4Azhwc0iGtZ6h
bt3ZCbDZ44BrH9Qyaqjex0KkKtxnrgKeFNKXNIrIoKDxvrUT+Tsr4OLF19pxF2q48A6j79VGiCG0
wQUo8ZTKFqYF34GXTUnYAde/ISVOrJrUVoEi1Eekmw5Mjb2eLYVWlrOn/YRLP+vCaszvh9QCClzD
NaVCmCI7WWFP7uF0pNk6qfXPtq/2JOOBTJ+wzaGmiUEk8HxxcPS3DsrPMwQBbdG1M5TSbHPa8Zya
eKXSlj117nd7U6puM8rojdlZhjbeZGqpV2gUPWm8FAgrLop3NOGfAqAocyqMbUFuzRceV/Eucs+A
Ama0GgqkMaDM1oAzjCxRt54oON9sl+Mbub8K6Rxt9uFgt501CPtmn6kBOK0/Of3un6tRY6nxf+hp
wCUxB9GRkqJpMNi0/tBtwMUQNjv4fC95ga5dc+jPnVCoK/yGOqGjtLxMMDZj0LTUFVnQLGnDpnPV
WYUADhr8Csf1ozqbHmv5e5YtB2C1pfH/uWkViMegTeZ7lHZPSp+umowzlRjVtzJXd9HEa+6fv4G/
dMm0JuxG+E0G9Thb55++ALt3CiBDOUnyFGFlpCJeULyOyzKurrCM/Uq8+xOt6uMTojEikYP1i4WE
5KcuslyYtbab5Rwoktk6p0RFymfZ1+uUNqfTyIrMWjof1/GHm4/XzlDNMH9jczC2MS7YMMpy562a
JXbNlvf6P38fP6lsfv/70JKAWnJdMPkLJvHP/adQQ5RyYmf7zoWY7Cxo8G5MRThY9otMPDLkKJUw
L8MHcJrAIVGx+4XQ8C99Nvt6pIYOV4b9/1+cTd3kDthDjGQf0G/vHCIHrmp7+NWt/5eJBb+FQQU6
eDwewEl/asMwSvVgcioA5DYFoyt4WEsYx6E0MbiuXAgEqwkk+iWGE/Lyz9+x+aPObPmOeS2jivcR
wxiw2X763ZOR2ax8hnhvt4OIWAJXwUmLFh0iy40rfHLOdB1oTrCEKD1l5FR902pn2HQTfOoQrzpJ
UpwxLN8l9lRrI/C0b207a/bUnMGJLPn2i2RA3h20qKVZ+/jr/7vF/cW82ggcTse/H1f/T5P9VRjz
8TPfB9V+8JtLk4qlJrBxlbGS/c+gGskMcsPAdYkldCBKLjPs74NqxDDMsHGy2mSMgENcUob+0MlY
RAkZ/L99XJrL+vVf7XHBHv74MsDow78wFHiGgeuEifmPjz6yA5M1jCLRMff9EDYl3JOS4nmO4vGY
C0nFpFUY6athmL44VeudnMyWrECpS++qSunIuWrtjfx1/ZxBdMPBH1kPLosgHigSG8jetb0LeWrt
3ZT2yQMgiXyXgRc4FHidPlV15MMb9VLmPC43eys/Yx1L9+BFAVFjzSFKsFU1qoiaXi6JhEtfP2bm
PcqX7BhQE19FnpXvlAUXeuzKc+WYoKTyCMJ8SqlCzzkcyqTgVVpoLjFbmvCOhVR1vory8bqq/XxX
535wmlrRU+26o3kLWiC40OTqZ2NK9DPCYI0MA4ZXWxSK+Q7ig3gxgiS4GFp2Y4yuOkem8YBYgyGO
C6WllHagrXS8IN+Q0RLtXkxu6BvwBUPKtO4mAMyyImrY2iC5HttVs1D3nVyvgRnyS6yGbDOZgHnn
NZE9Sjsl93JENLIjizTdB23XrQd7KNa6Nxm4JEz1XBHQed2pGG0RPfU7pInppWyUdSsyYIbWlDYX
10rHWyCBSYhFKNlKEoyv9NGVnwtLjbQ6wtvWPblsnpHxMQRR33ZW8oYsB3MlM1t90QKLVDUHSllQ
X5mlONgLKUIlkHQyvSJTwYnORVYXB83XDnnmZWshq/mZQ0/uJLE930SQEpGcdslV59rDztUDBDtF
XNzgmJ3ZxmppdsRiGWkbC4MFx/+UPokpCSjQ3WLDyKM+0lQO93U/yIeAWu88Y7w4M0yERKUaK2Eq
Y7enFGj3vV3Z9a5A9RysBhg3e2fMPaCsuWXdzpOXnIWw5+3keTkxh9Do79C2GyxeO0aNSWv1JxdD
/A0trndEZ+9GYTrb+bsax/oSuW6+n0ZlXblYUXdF7SavyveSF3D6BqCN2rktIB/tx3gaL7rWW1fm
4FT7RlXiGph++5DOi9KpaPNDoRHDWEZDxC7X8S+mrM3XEkvqmeFadkgwPO3TNLeLVUHLg948dq7z
ergy48HmdmQcrendBl1x94YZmDSUibHDxqwj742Umq+OHIuDmHhvF+CjDhVoL5qOJdDJK80ny87e
p8GqRagJ23z1/PKh6i3QWm097Wa91G+r2HWBa8WRdqQgWHI0qGsucc/QNxw0V761UZPeeCIjaxsk
b/CekFG5K3t+SMxJ/ugjQWJ2B3hPpwW4SgUXcbAs5A4qd9dQgop7z2q7z2zl+mbVZcYDLzky/Ab3
WA1yh7keRIdLKPMqoZq/xamZ3zlRvnfJjTy60Vwe7IyGsa0ZkykOy9euCpKD5xTRlvRTyT6io8su
x/SubkEsz6OED08TE87xlC2AjOwF2tL46OG/uK3Nogq5oEijm5hoXUS19Y3WABjPXXlFdiPpxSTZ
OF1a7BBR6WdG9sQw5LdE1tJ1Lv7QzLWM21QX1r5E5NiG+YDKleiJ5t0izGUVQXsb9NHbVcYwbvrc
UHSWnuW/dB7ss1WtzzmZ5t5UgQCZxPXcVtlOG7sZDcDkeGHTj24Q+rj1ViKaNqqcWyQvlWL+GQT9
o5gnm047w5OSo+XgmMMXscpVMV+B45LnqYz0jWFoL6lJGO1KCLb3SR54TCkBygV0rGGuJc8ZYrBD
juF0gw4C2WGaVZ9zFmVXURUHt07hu4e2dcZiNYOhuE06LVt7Xhk66HXe3NQbdynSpBu9dQvwvYWl
X3q/0kM/KmbARn7ubpBaBk+0+PqFqWL83Ph2cirmnnFi5+55I87hlLb9hVEkuTQo2U9t6pZhN2nB
iTKpuenSSJ5TcEtPWpTkF7Qs9aYyWrJcgkqsZzOuGdhI6xkDmbl3CdDdNJHPjGRMza+zJ9R5wLbz
ZltyebkQh/OCKD55BJbV5ys3yQCbpoHYKTiBqCXFEGpGFN8YBuOnAfHWqhdyvNdp+IgQcub1NHX1
ph1N/8q3UQ7hAaria0jGAzcaApJAw7vOlWU8PAlL7cpk7BZUXP2Yq2iXGHW6geo132S9ZW/YzxFb
OXX6nIZKK+2VI8atK6v+YvTCPAbYvT4N0iTc2XR94Hq8bhMe8SuCw+q9ZwDAAAPeBK+Z6ybrohz0
lzxqkKuCoz5EnckGxXVuWGdp7zWA5GPd+doWnGJ7DUE7PzjMKLcugUa3+TT4j6ALoq2hS/0+7hOd
X+dFWjhNmru1ELhcmkl+Ltt5etdnxfGPaWkGRDjazEWswaBTZ2JmttqVU+om5hsiRciMhdEDrmwB
m+oMpRgv3y5qF979aSoelEMhQmqYzKewtILuVgqZ7ysGPFS9jAgRhrcN4n4v8uW3gDX0oc9jc2WP
g3ZKTNJyiai96fuSDsZRr07jEIhVtYR0+mpQn7POfQX9+aZH6htcs1e/Gu9KY0bLMg+4/yxJ2lnp
TRvwcg+mFPWxjj2PaVVmPmVYCt6X2LNnGDKvPiFcGrd6AsA3O9bgV3R1rGUr+26HAkzO7plSqxRM
QEyQZJsERqa9WYzAp9F0vLUaRuXfyE5OQGfd6Jsi2sVHY8Rg+VWboJ1ttX7uw6jSd2qi6tkVrCvO
CfjS6rXmAKX2WqCSY5RtJQDJ4kjKY7NevKhrirzsyhBTeVRN4r06kyM/YeoR6U2Ed+3Kix2jeVDx
HEe7fCZcuQxZNcxgzkTnpF/8eGy1Rwd2lLMx4j4qlyVuVgHTSax1qenTDg5Que3d9rn1xLBqRpGv
dbRqpB/YzyORWXs3qZllEY134f85boPco5zM42PS2CeFmIOIBK1yVpngLaN5vbanFnks5zjfxDg/
iOUItPtYS8RpRAAQghmeLmiv5KXhahKgzjAsToY3ErCmYxO4GlQjTe2McpxWMGsot6yZCEAmHs1V
khxwCkAFYixcRR1ARvDOMPIhibmOjvDWvi3muCWARBOH2Qa8pwgePzaFmRw7XZxcI2cC7Bn1KY7c
bj0JT35SFtIAEHbTLpE9M38mcxtN6IjBkrzaDJFd456JYXR2cMlCsML+XiEFxP9qFjtHj/RvtgKy
GSKgSEjHCRCuf3H90vWfW11hz3hXtkfE3yOZ1IuzD2BCUuS/t/n/beJ+0cQxTVjiHf6+i7t8/dz8
nCPx/Ye+t3GB8xuDMtREnOPobkkC+E8bZ+g29gamaYvR/SO/9Y8uzqZVg66/5L16ARyPZdzwh9xI
/zfyIqxVP3ZthK8Q8Lp4VKG9uxgufuraFn4W2vC4P1nFHKD6nrPGXMTgli3TqTz1XmJPlOJJHwFA
VJov2aRkw4MD7v7Qzl10nxd+NK9K/vwz+eHutdm07mlMA9PmltXqcEEn9sAIG21bzol6sduiIMjL
k+m6NwO1DTo/uZijb4VoK0W3qvvZ3NQGqYCcPNalE4XD/pVUTL33i5ss08ubbhjUXcByKAVoKrIn
tPrD0dYachLGxi1fdDlEjP9ijYbDr4K7PPaLu8bsANtl86H1jZHmxBM3rnTmO3ZJzd0orGhrBfz5
c9Th0Bis7piRz4SV28pCds/jxo5tr0WXKvMHRWjlm+cVksVKFfGCIIzghgFge4PfNH6WRaYAxVUp
tl7R04/EnnHvOTIGEu6mmx7MsFhpejmeGjGYJ1+2j9QORChBISJvwu4tM2RJMD+UncoWXejnbBwb
ulJ4SHsageQkkzJFGlw77aeknIcYb+EUPeZZWlx88qO3GjRgTiFoU6t4gtCa974XpmXGliRFA3Vj
Bm2613JxPWRpCp91zNZz7KAZZviw14dqOI1xqU6lZjDBMgrKBJhp0z1oEbXNQLiFnZuZ1z6rxP1k
yvLsSX042W057fHjWG8QdapjGhjdPYO6HE1xpmWb0qw7WM+x6R+K2lZnIGv6VkLYBMCYl7dsA617
sKbdqxWY+bfJbPUHE6nz2s3G8ppeX7tYCaxmR+8wRwry4+VYBjcsBosXLLD91kCivS47U98MQNB3
g+5oGw27zRc5tNQmXV2dUiijwKH7pUDgxiG7UAuCdwvocBPKxuAljxa1BNmRU7XZbhnfliRLon4K
ZLeZqD2RxVX91m/BFjCke+vN3r8qmUDskBjVFxuQYqhKmhXNnPHst9Rdo4EQZ9PjHznVcD72uaj9
vY5C5Wta8kbV64CuJBPzdYZevGY1E2nvfmX5uFhFi49XDm6OyNWjxy7Bq3N+xbwIs4ZATjjya1iZ
ECoMJPHNmI4nN8h0mKAtoaFejb23qmV/22hifpV5bTqov+vxqnYwDAd25lz70l41fi12fe+VN1g4
uzsTENImc2g0Vqqfs4J7svRWJMQo6PDd6GBY7DDXtUOpgfnx3ehgpSndd2A0B4eKm6hPaZAkGI0S
B7ULQ+uJY6S+mUo6WQh/oD9VQTmj1frZi0mQ3LHcr0NPJj5q6EleF6IQ101sm2tXutannN6C5QYN
1HMbxaxzRl9N91DwLEG6fa6xLTfiPXFcxVHNPabVQmPTFPaadPptWU/6NcoWwwg1B2HARcvIe/QM
vAHMZ6qoxvknI06SpJ7Xc1F9yZlr+yvlFuPZmr1i4tI4CfliU689ib7lTZ1iiIjocMS4thIDxfgM
JtrckoI2sx7z6/HWzHXjuWmjUoG4NptabnMU6TqReUzLR3opSxRqNLcNO8wlFX6YXF9skPK1+n3U
ArhzH4VX1N1dZ8Wq31fQLJPyONeUwXPY+Wkx1mubbKrhvklH4b/bIgMEiB4mR779WOBcld7Grx0t
22pKdemXyatrI0OQYjTN23+HuWWXdNMv6gCDVyWv4L+vA/Zvw1uS/GDJ+f1HvlcBqHl/8+GQscnE
2QoXldfyH54cV//NtHEt2hCNqAb+pDo2TaTFBn53Mi3sjyHwf8oAw/8tYAu3eB6pJxkP/yvTo/Pj
egM6AnrWpUDBFQyU8C8SXfrnfE5BBN8zxanVqp4LtphAe6smnHNkMrUtmts4yZt3Wip8LXGm3ZmB
hHtga2BQ8sR3wrwdmeCQb4f/z2W8GGi01GNfvwLq4p/jamzrVlpfJTcpqhv4QTWRq1U8ZluF8I0S
gERPU4NIEgflQMRUNu0qc8ru5hTnW0DDuYoNTX0tZ41ddWwP9rVG4vX1SIgv+qm2G96Qf01vJAFM
yRK05xlhLHpkRywF5y2Pizw6k1Z/xomRvkH6m260DHWNCdT1dWrmJgxoy7zQmubua98IA4VJbjNW
0o1bEbu3RqcR/od9z3xU1jhn6z/dL/+PXPRDb/1/u9WPS+Di9uSqsl5FjPvTbrXgbYERs3XvkaEE
B5bJzqY2KW9WZA2g+bNM2XkrOtbgBoeGeWK6ykerXb/CWgl7fjfHSFiw2VaHYFb9eUZddWE6X33B
7K89l9Jp7+IFL+AkaXrGBmHQ4sZd/pTnkb8TMcI41VrVte83jx1ekz2JoicaNvPBjM2dFwdfUsnM
958/dPDjApcPbYPm40qw3tSXGvmn9WENA0pEeg2uoiqiV2O5+gJr0Ith2uONBoIQ8LzVHMC4dRRk
ZWFy3nfztrXS+TyqUf9cZwZfQ+AM47UAM3ocKsu5jyb+ncQ3/hUKuHElaDKvY+WCYmcKc+P40RO8
I3MXJEn+BJe1D1mw6vukHEqyuBptx1jFXU+EtW5mveCetjq9v9Jn60vpqtPQmMb+QzA6+Q3meDRA
62Scss3oDOaGF3y8dZLXvA5gpNrV8J7E7Abzzhrea8IzyKJnXdx0zIwjVGghOrItSSbjHQ9ldqG5
5WFqs2SfWV9wtKYNIJHGbddZOqMDtBdldOSPap0kwDMrDzWePqOoMROmeV5ZjnfgZJn5Q/FLz0Vs
yRMMaPN56sr6q59LhFnlQLmOOS2QcFg8A9pq2+6DsU6wnnb6OWL2fOMvCjYnk3w408Ijt5HxnO6n
Jk4DJH3CvEOKOF63ncEXCn1/CzFrJuFweTa1bL4t+qF9tmP2MQEompNtN0Gosxb4BQXupzPL4c0M
JIzhhGUgWUe5bv24fzIFE1RBjvVdzOjrtgvAVGm4t57AXSCn8lQQQizk3mmq+X0w/TlsO0bUoT1M
8ZeUdPNL7ZrREbGLfPakzfgzzvWd9OuXkWJpLakKHln3BGHWN+R/p71V7oiUNU5VtASldmLetEza
NhNR0nej3mT2CjpVECJ1nc52HMHARz2/BU/OdKGeq+zYOHVnbJxOM0l4ZWC1Ssd+vDRZNd9+3LZ1
KuETL07DRjrGCQFQ9K0izPzF14oWxI/RPuNalpekTZp0VdREZq4tq0w+l3q2k1WjFaEaAwVyUSl3
Z09z5m0yP0a7phMws/nnR/fnrTRfv8V7B5YEa0iWkN7yaP9JeT5ItClibqI7ah5XW3eGR6RsI7X7
lHT0pTU0yRuRrfaQTgk4EvwSQX0Gch6POx8a2ETHOfLNmLmMjn7W129Z7zbTKpADq4XaaKJXTIZ8
GIgvxkEmStv++w9gL69X8CC8l4GF/vgByjlrGyMW3l3uzgh1UmO8IFUVW0nyDavDknMmkgPnhbkk
ljK21TbMXWpmgbpzZQwM4Xj2LA7mqXqzRs9g9TOyhzJrFW1l7kcPuSchTcWlyP3f5zF/6y34Kehq
uffRAdhsXlGE01n//LcPRZM0sz04d5VynHJFxxN9424mj7ZpkQ0bczKfU/Qe1znO2F2HtwN3XVm6
BJsn/bFCLxwOgdkccmdocPxJ7QFofLALBkRsYSNVeT37LZxdk88/FLj9EZQN7Tdg3DWXKLE/t9Gg
Dvo8+z3zsXm8UfaQlTuvR8BXp86MjBYhTqdU9GwSarhns+cfgXma5GB47jZvLbGt83h8pX2fd83Q
R4dkipvNXHqlH3amOX6FzMZ5hdtX68O2No0N4clM2auMhAcM91Ci5crK6vqQ2330Wno86tQE483H
oxcFmvjSRNjnNwC0+fPKLDqCYTDvSCwDw1KkVh8Gpoy/6HU7b1P8tq/cef1XlkvLCbJ8NakXHZGx
zudF/AtGAK/oXZ00OoSGIntgRDczCZBu8uIV6btVFcw8RTwe0Mm3wBPMPtTs3DwRrdWuHS8fL3Bz
eJf8801MkfjTPAdZEKt+TNmc2Us5+FPZwFkN/B0+4h2m0o4xqs4Dtvo4m/OBOGNYAQChWMUlKya4
YkspVr+5ZjffzgZn0kYU7SEGOLYGcJAfJeHrw2oq9IQhiJaiBhSi3HYyWx5XLC6fJ+R9j0sq32dz
sPuvKvFsbR24TuGt25hMeBzKZX7uSazaAAvCM4wB22KdZOVRvs0NxtOrAArN3hfauJ7mGlmfXTyO
Q2VY/JXtlNNKk8kgXe0WlNw0rFulqy9k1HBEZuS5N5Ws9qMxtzubp3bv5Ti+V/pyXesh6Z7xle9p
hPAijCZiTdx0z0bNmMCq2Cvw98QA8FMeCFSX3Kyp2dohpG7vHdFPsW76PjtWRqqj9CS1YeUSqrCb
JQkpZ3OM7CBkXxg/8R5InlotZf8714Plwzgq0ueWNQ7g90y6Yo+GV2cGYnEa4AurY/bfnnGn9cNS
4GDQOOr+yKuK5DQitUHREiiGULAb40Ln42YceTk5Sjo9d8O/jzpCxFZM+OdFANva9pqc8/JBiK49
RLrNW2c2UutzTJ7dFArDrbMrreuW8ieYbkWHlWYz04Z/LvKKc7WTBWtcTnY91EpYIcIZsuPEjcBm
D0/2ImEDV+EYlvViVHPicz+p+ZaEG8QJBnOju4baco/3OsD3ixzwG6NDHxj9rG1YGWZ4+d0I4bve
zMPG7nEQ+y22gpC5gLcaGjwMq0RSZS56pHUXOJm2cupIR0M7598Ah9x1FePr0KFsJfWcEB52obTx
jN7iGxNJKQoEMJGrNpjm248H6b8T7l90thgl/7GxDau8at6+VH9ubX//mT8624XRYy8GWAcGA5wI
DqA/OtsFRIEuiNhWNGxsqajuv8uUbAMtEpo2CrgPy+yfaRMLzscwA2bf3x26/2bg/UFe/L+2Cj0s
oZkoNZmi8+tsnJQ/vuV19mAk/83aFYryhV2Cf9+f1EvzHW/yO+wkQy4Vpzuv7dzEOVlBXgycjOxt
vY5Z2GTX4mgHkZ9Z51KjIYchw8RV6Cloz7xJ2p3K0m6MdhlphklyIoayZ7Y4899CCwXWwu961B3E
J7wxoLGoMT4ZfeFQoK0G39NWMdv5UOupLoojRxFh5Jk1LDFsEo2A/mp+uPkql+jP6T6VGO+tDb3A
4N2yfFNxcJ0kHTiDwMbEUvjwl3mASthuuSJeYaIqhe9DclNFbfv76+e/T80vnhrCAXzq3b+fB53f
mil/K7/8+bH5/kPfnxvP4bFZ/I3Yc9j1/Fne5wW/8UrHo+ow9/GN5dn4/thYwW8e66XF1QmcirgC
atY/1H3eh0MdyD9yb4B2/E//ImCcM+AHoTczCPj1cOIoLYA//7wlKnWFvJjY270nDKo5QnVIRBrF
9FgYYx8K4Ti/y0T/tqJd1k5/ekz5vAwCYCmSHaFD9f45EaGDZ9lpszvtxzFtbll60JQjpdr96SL8
P0OWn9Azy29BLo4ucpErUjv/pKbuHPhx0onHPZuNZIdhQd5mVdOHlDH1hkS8fGUgFlizCtPu2sH7
VQo4rJy/fEzDhbtH9Y5ane/W/PE0UgrGcj953b7KmfNvxyGet2Qs63vaRJ9Nf9wcmes3LXWbVxir
OrIIamzqREvCFqLvfcWuUKyqyJ/OLTaceiUMQtP8eciAmBDTSOkwIVi0cg3X6lgjgcHJQfg7g+Rp
+iY7xmkWdrP1TEbVPsYMx6rNlcfCdeQLJq1phyGQl3QtjAlkloRTs2LFPu91ORoPYATqSzOgtzJp
XG86S0XHwW3rN78oErxdVT99i9mVbLEJ90+5Kqddm44lnjP8K02UAFMbKrNkN65Xn6CV16+4UfjB
YcSS28rR3Biuy3i+B8e67ttarw58VRh3hQH+LYwYXFq7pe1vV7rXmhtvTsyHqcKk443IZxw5l6fK
JgBolQvcNthbmtsK6LVAhTLAvO08f9WiSTrP1pjsI70Y1lRNzZF0N3nbFh0dgkKJ5EojP8iOraRh
df1Tqhf9k0xn956rY27mFgtVaWIpUsg23idSSkLhGdxDQzk9xl1UvSoyfOuVrEt97w4BzxDBb2Q2
lQH6AFBiUsbTt0HV0yNRBdPjpDfts1v5/ikaMQNJ0RkPKp/b57QbytNYIfYuCp9vBCQZSi27GLDS
umpGPJnniIhqTGcDhPpNhcbnrnaxAClDuGFqVs27HfEfRcYbIxQpDcteG6EblbaS7yNMn0c8/9PO
TVR+qHwuLquDYQ3dmmTR1iqbEjgPasO6ZY/YzQ6SLVsbGbJE2Z0YDJIU/VhemPAx+yU26GuGrAMl
ZJdti1zXOTSM6hP6nf4pCqr5HMiefxTDWcSokb8yRj5xMGjoIrPlYWeBc40somdow2ch8DhYdUGM
DjDLuBV7qERfSf+ZCEUz7WthcyWiPvBXJP5Oa/gz1O95rfheM1G/eTlOgxFnAvacUUvKdRVH0Z2r
R/IdG8F8Lod4ejQHLCol2X7o3iS7k6zsIOvgF01sTEuxyOetofHdtoLruESlbj5u0RwG09ep4dPP
2cRAW85cCdutpp1tcP8DXapfc0HryBjvddBadYwxpF8L/5uuAr0HMozZctVGhQmpzfmkmxPQuyhS
T8Lk3lyZGm7hD5uQbeefSKvtv3a2V19oqrkpR7rKkQnDxfW0jumEjeW9sOzroBuca4U3/aFM2vpV
QdL6RJYUd6uXzdvGjKpPFvXGVWppzv3oTxQCWupTnZdD9SZ8rwVShVZ5Bag7W398OB/vyKGtWu1u
nOqyW48JE9fBn9rnutWyu6nqDMRdgu/H6IzoOOZpEbqDnmDmROpMSu+IF2NM2BfkrBy4azNFcxr7
8oVxNKYDfULE7JqWvHSuKXwTs11gZO5rj0W9e08aZb8mRllkYo+2tLT3STdr5YZ8hkGdJ9b9znFA
GGffWdlEmWSP06NB1ndYQcslRm+J0pVoqrbch46+Yp7A2hVELUeTKi/k0DLP4A5DQ5DddHqr3ZLC
d6c56mIXdbH1Y8+5nRvmKo43WsiIxH3kRJcCwDHKaR4iLObxAUT+Y+vYxkblkdooe/qc+IWi61Ff
sthEzFyK90nZ8SGesbCVhqpPFaPRTU5cdkgwWcdgvpUbkbRXI67lbT40xpG9QrA2psYLc88Ra1Fj
KbFnezprQd1P/8vemWzHbaRZ+FX6BVAHQASmbQI5ch5EkdzgkJSJeZ7x9P1FyqqW1V12e++NT7lk
imQCCPzDvd/12zU82al7wsHaBEnelKSheGFzlKaeo9ycpd/okbUpkmysNkWef5L+1BPqaZXOfujk
QihYeQ+yOtnCbPIuCPaurzo7nXZ2zAPbpIVxkSy44wfPRd+0cCHRN+pHvdTGQ+FUiJB64W6rSTP9
Wu2sRyLd92xaUH1ohX4xkVx8GCLjgV21hyjQ6S6x74p8a/LZf3T1NBEG1Xgae/WVa7iJ8H4fzJo1
P3jN17IK20ui9AgVNvXhGE2eEVAXoE2xQrsJlrBjyjIN+8iKeOfxAnd3Y8xrLoYouU2JILmHKGFs
iLTrdtE4MAZhS5UimJpfXQuFPsqO+aKEAEbRnmUvnhZWjm/P9sIiYEwm37GRODNjYV4ySkGFKJo7
qjN3JwdIQsea81UPFg4R5BcZ69kNvLbqSuZdfTGt4UoOtm4ezbnuAjIEeKo64F4Yu0uWwagzDesE
C3n+sk4i9du0GGmNy8OUQ4LXqpPR2utbnevW0VyK9bFmPh35RucxpLc8gjLD5TbJxBqMIeZLpKvM
LUjS5HbPxg3hn0T8SCHvnE7CXsAyPmyidio2eu1idB6LrcZ6bzNZAsegJ9Jnx8aNh+572slwQQHv
jdquifNqM0TFXc4WhtwdfTomiZjhAIxjEGmR95S7kbHPE+54W1Tx0R3ncOuhX7si1hD7ZDZp92DU
3WujWZcTuxGEsdLyYrlt7Lb4TSLIi4lRvPTm3iTceJpauNNkRQUF6WBXTOGMIxNt8GhJbLcX+RqK
lyF1Fqbq1oQC3wQ0eRGj/nH9lBnNbzXGjDwgI9ueAz3Vx+PaMD2vC63dD2BOX6Z8SJKAYNP0UvZR
91GIFMm/0cmRJkx3s9R6MWNezlNM+twGG0KH1ROz3Q694/hepUbl9/mk6oK6uZvnPkefMBLu4EJM
uNDmPIfEszipw+1XxEeChdpLYDaV9BHJoIqYKis5zKUbdn6aVNbNQsLlYYU8827W8Bx8WjmUmNrI
MEOVSGkqeA/lxnpIra68hEdgcTjX/TfsGQhNWcPBcdCzjhcOGa/LZ5mDAKxp7O7rzFHPQEaZ4LBJ
C4PIUrugGMhHE9fWzZok2r1W1fWLN2JV3g3IuYj301nYFhR5cSDtuX6f62Gtt7HFRTJW3s4EAjan
78VXk2BRSY2l+1ZjtsERb5G6sTGKMCecdlnMLWWo/TBnDWWZKhjLrTmyP8Hxlx+FY5eXcA7Xg9Q7
LOQVxNC+TbHcFrXZhEFsdbzcvaLS7svII37DFNENArAsKC27vo7W80/hNc9CUzP4sGnUobwWyydZ
Wy58BYfyxGsa45ZjsPwmarKdAy2ymRhTJp7siINoU7T8OItyJ6j98VOc6Fw7o9Hc0idYdNlHgLkv
CFXg9x/GKYgi3uUVxdYL6FNcw4sqfz27enH6OT+aSPhRdEjj0S3m5dNdIPjPa4j2Pk08jMoTk9LF
CnUTLY7IjxlL8u+Tqv/YKVm/MPAZYtAqmS5NI82Mggv9MtKwgD7UiK3bwwxx38eUghy8KQABVwuA
lZo9ZuDFwvkkGWI8JCR27zTDfHPT+utURqj3LV5TmjVFwVAX1dXYmvIFTU55lawIgXW9EK+mzOL5
qo7qcrxo49g9Em6cBXAm1l0y80EWXMJD5CXWjW4gnG/ngjpB6QR4ca+7chbLhURzG7BJmAIgZsOT
KQftfoxa+0GznOWzcCPdYiMhpQZ7gXubKRL1BolCxwFC0xH8H7USTQr1YJTxH8HS5dIT180TcK6R
5nJt7krA9VxLD1e1zCikPIj8IBUS+0GyGtgytgWyTJIU1p6Gd79BqxeN8fhE3maELcUy89dWDJl9
6vPVGS8JNo/4kBIMaNqMCWRrRVms+0Mtwlw7KN2YaH0L9GQnA34hzDBVKAFaNgJZuUM4aXTMeJUE
IauK7BhSSIWBjvyQcNSE9K4RZb5rXpBz031zcjEjR5qopVo9hjvKUpHfOCq9ajtz8zMEnimhAM/o
ONAprmhj9ANdD7e2K7uvOq4Y3ywBT6OUQ11RkH/Ado2C2Y1l/b6kA9yXpE+U3MrFgj+tQBh7CrmY
HfZTn+SvTkvdrgBwL+6UiyRoWdNRzPPZednkJqd15cPnYdfu29QUR4MH9i5DS7cPs5jBrGv1+bG3
3OptXrTqTS4G72QzN00SmbieonfbWzoA93JpoHcOE82WnZdsMAtqyHk2xJHkkeq1V20f2AIFKe3H
yZdrjidryadhZ6wR6voOVUjKdgfPbeLcFaIdnnRjMLdmaVZvVtcme11S2dYGXUvQlitPXo+v46uZ
0sg3yOCuewd0PS6auXoj9NsNhNtTkYZSsi6prJVnRAmp8eEb/CGr5OYDFTqfirKedFTlGyuRaNli
zqKmRkHKq4hHffbU0UW69rqzFrQpeWE2z9PiuFA6aG+7GthKZNTtKcE1dWkDot63HFx7jA0WDIVy
fGJlQFs1YVp2VedNwEZ9XWT05Rgv6Mymcv10eUrXbeKuBBHZ2BRmp37vh542R7eiG6OUxOhMse0b
kr+0JBXs7vxTz9JjeOAmoECY76prwDjxaKhHdaaT5UWSTUFNk/qKD2TYzW2RElalI19A20hHqpqG
ZNZpnOJZNncQd7gyWDm5bdUZWJcRWBJ67OUiQ8JM1EQ70U8Lm49KNYNV7iwXa8Qeex6ZapxvQxNh
JACgstEP83lBHtFpim5p7s6ddim4fYpJpWgYdKxNQfeRl5i6c8mLLEcmcjmEtoWgh7ZMi1Dx9LKh
o2DQw0evBigsK5ZdVtOIT3H8SSDccrXyuGFWwO3AMmFmBuFGTA30es7um1riRaLw8KgPeRUOMLJu
GxSQh5jd1coyRM+P88pvhDTKpHleeQQrD+aLGdoxY5dMt9gHadXWS7kFSwYm07bEj+RHc2HdmJlt
PfCi0dkj22P3tU/Zc3KGZc3zKuA6bax+aj4iYOjbTu+XLwhv6ZfNNj+SU6LqdcmxRicVns4dMtB1
feN2Ttn6SKr5mwqTJruBf7oVBt/+3Dc78FWu5oyZWVnFQEV07TcdaxhlisPuyc8LXlJNp2e777cm
Qbq7WtKSl5URKlF0eVlXmIQaRDqXbt81z5VBeYRDilnGoGqUqRDxzSipcP1I7zncNbP7VuVe9co2
B8WF3niXk8M5W01YnDax1bQfesmedcoy0DFnxxU2ClrElGda3c8NUlXVC1fdRd7lTIK8xKHWyFq+
3MPqcpEA03+M1bRxalL1FqAwfjVcbgm5Dt23oQmrt9gIoxsHy8vOaNX9k0kKL06iTW7z64Rq6nAu
K1yPyVSUldl9MY1075LXpO0Y5uP53WD0jN4GN4pvHI58+n2GV4Bj5A3xPxavislzLxuPT7hZ0L9N
7cL6uJDMLSoqEEkb4sd2ajzWNm7iZOBCsvbIj0uul5fgR2BJmzw4hboG5J0iiWO5V+8giFEUTQan
mYzGp2WiPCFu3r3Uq9x81IqSw5Zz7Lnq3PoFwmR4om+0/fMohsAfeXTxbJ4iePdBOjPIQAOHGI/y
MttFLrq6pprXw9BTZBZKtNzjoTwQSs1Dsehj9ZqbGoPBiVmdSEJKtJ6CRZCsG5gM9QgeUzfP+Zid
HT4NOnb4GkDrv9JNLRjOzELVcd1M99+K+balWf5SO1RLeKNoFUey4W7YuSb7GPPPJvMEby0SVqit
Bfeapof388ScAsF4kRxLDG8nwBoMb9RRKdgebdtMZOgQzIxLmSgLnabILx7vB1i9TAXXlqlgiQvy
ihwR41E0zvCbU4bzvudHx0ud8eAmSssDY79+R01AydF0K3EDJQ9ZUiMehD73Oo4Wn9rqaOIIIotH
hXD5ic5TpwplZ/NMVZLKzTDjmoBIVHnULYOVXE+aziELKWl8qqpQ+N7C2nkcuOALroOrzGSUef7X
84O5FCmvGM0Y2g9r4p2KKFseS/KhbmcTlVARp8m+Iv1wKxLZnCLH4pAZLe5sWTurRdQggo7aXqmE
cXruZvimg1wrext3NA7nAZ3T1a/SpCOYVBWwYFodAzQKw54Gjt94Ojp5Oh0GV76sbRQTVMEEnM1+
vR0sh28GIMk99WFf/ZVCQVWjf5zsG8Q5OgIUASHEjqdWDT/phIYKaQTKpv4gE4bDPtk31o1j9yYc
iik8LZKjjXDaettHiP8couC2aWeJw0pxEIUlvQsuuxPO6uWCmOzmeRikvBkTc/7CkbD+hSbIUJqf
X39Yly2msOEkYH745YdlmZihwRPdQUsE4QZdaT8sNb2YbqTxjTbQmDCtoBA1RpqirIfbpTPKOEE2
rN7SmtHq+WL/+dLiV6UV9T7wD1Pl10HORwf8S70fDdzJALC7Q1GIhhvNE2HQQWG6XCdt3LeoBAK6
93W7CMFsIhwYsqXwTRFtqk5Ojtl9OnFTCaWYAHRZfSN6jt0hNPYtpyyFoYasYtP0wMD//Cf/PzoV
lYulrj4xg4JhyR+vfWt6WUVaaX9AgtmcQo+5DZN7qseGeI27XA1fV4FzfuRMfO0W3iJoMOkLh976
fffyz6ryL1aVPHHcL/95U+mrtKuPPvkY+p+Xld+/7Meu0viXA4BEXUnBkud8HX/f8TuCjSSqdRR0
LsRInpl/LyslwgCKBSx0YEi+80Z+LCul/i8oJDCJgG3ziv2b6vXvprWfH1uX48VjvAYyGz63/ute
z8JEQYee4J4oIxTdCNW38Vp6vtX3z4udvbu095u6QuZXopD0s5QX0oxm9+QaWe3rvfvojm520vI+
Q1acX460WKQk2JAVUPjluoZ/OEXNwjwXcw4W+p0UqHUw/AqW9423qz02dJ6NWhS53l3N1j5AUlZu
UlS9W6NxZhZ1fM9zoZaSf+nrWKSDNOuex9zDw5xU7Isqst+t9N3GKxMQ+8M706CuIGGiPdZj+2y4
Ma8paxQbxMDatgidJ3Ju71NhvI8t39626ue8SoDR9TBEKydhomneGTGnEo02wa01c1K9bZ5tlPaM
YRx0gxq/XklVDFai1INRc45t6x4jljjbsOOjGb2Qc7og6zbNPomUnje2zUdZoXwO9Ia/NB/5CGQW
feFX4GPQMXslXReEhAdtRp2fYawluIKQNmqIzeqQSuqeKscDjN2HP83k3eQif1JfmUrOq8QbUjzQ
FLnRwkdQ56JHMmusd1GV33lLPm4ZuHJNIgTRlmz48SdB39LwAzH+YUixRl+yTmESHUU4qMrPpUQz
1ggFHgwXXPDntQ0JYR809Qafg/fI2rjfYgSrWbKmoGZVUyd7BkwMISCvpF73GLphRgEI0IPs8XVX
rzqjQ5dPT3R808lyjq6hPZ5vEpo5NFZENgW1w31gLAJJNILLVvceJ2Auvpnxj0K37saEHypKM3kE
doE0JR06piXFfHI83o9jre4ilOI+wHhEv0xgmkqtPUfQqnZoz3xM3FgItGu/sKxr7udPvHoY6FEQ
MBVO3tGQcu1X/i0NcYeNhlYGU+92DLgrvqbgU+oMxgOmw/BAbzrPRz36fL7eBa3TZoTsoApE6ma0
3xtyXLn0rC9xTLn5CfzsJw85dzXCFbwE3J2uw61SqWchYtf8JY/5V9tN39EOcv1nqi6s8ck1FccR
EcPjsnLlp4bnBO0Xu2Sa1ytmC7XPXO+ZOrz2bYcr7A7cTC5P4/nDKGseCnag1ENZ8c5IkU2g7jQn
hJ3WVobctHnWUVjAQ7kvupTVBAExiM+o2IUiX60FZhNE13pwHgw2+sjPEMXdhdux3IQShKq9Qb19
7kszh4cS2sllMoFThKrDXVbyhzOewyuqbz0QOgeBO2JGx1afb3WeEz0fk7sxtigR1Q2SMv48jyxm
ydB2ICmFMCqANsA7u0DGXnbCrFLuZ2z4Wyw3PIYZoY7na0umo9hoIfODMVRHCLdAWTPmFhOfzfku
Py/4qrr19pAvMsToOYsXEefBhPfPP98A6g7nEb9jilHuxcIx5o0833KlvTtf5n6YBM8BtxF4pH47
pkb4VieWdrCUin3V+F7lYGiHECulT4zkO+wBLoGRfbLfgJ4reHp0jae5EL2nhlLhSW/peZxEn6+t
2drDTn3XIvRMePWQA2SQEPH4k8u36trhPK+uCFu5XHCZ7Bybm6wsaBG0zuO7l6qoSgtYWhwOxop7
cpZ7L87pzBnXoy1g/y47YQNu1gUUVeYBjdm1R4QJjMFL0PVzUugHvbLEFgcsh2JkcLhNXDrNybx9
OJh3Memme1SVrKZ7DhPa4pE9Fb82K2aE0oPBU+TU1QFxFf9gdPf9bDI9JVlQD+2YMHJmLPHI3x3f
Wi23RGvJO3NJ2a6HRJ1ZIGZ47YCsXpq53iGK5PpVuR4Q4cqS35bAIAFxozjjo8E/6Z8/axuFZJAV
/JWsNLydLAm+kXPfBZprcQQqRoiTa+GtCZEisJFO7t2w+Wwc/u9iSLc89EwqEs4TqeUJ7XH74eqa
tWXaEPlV4zwVlay2mRbfatNw7agAaDG50WlJZjo7jZbcCAgC0LeYD9GjlrNmD8Gar6+ZlRfjxqYi
sLdYmWBUrmubvptpNQewSVi+g4B+ZHiaU6dOdXq1ROzBkwlE9EboYRRidjWIOEt1MlfiKulv40ja
GKvhJ0CTar+DPbNe35LHAu4T4gvoT7tptFMdDm9aX1XfOm/8kIkOSDUSc/bpNgL5EKfEunY+x/90
6Mu22nkF9uV607K6RZcOZ7NI4eXjDoOlbhpueOWBS9R2uSin7hp8u+scSw/H+qHHBaY9LxEtfjxE
Y36JkEL0m7bNmeYyA2iSa2u0zWULZzlkezFQPsSO/fhTKXb7vYL5OUPg196JukbaME8ISkCPhcvl
j/Vz7mEsllU7MBJcFuaH8WeimLSidB+HFluRhV7Rlwl3+p9/31/lX+fvK1WiIiowh636H7+vt8Az
9fp6OBjT+bDjGRRJ9q1kXI2q6G/naajf0qFRMKFq4n375butU6QxbCiHQ75wg6hKwMtgedHu699/
r3+agL9oAgh1Q4n2n5uA4LccA2v7288dwPev+dEBKLWiR1aMi+nE/l7m/+gALJoDVIeQMgyp4wX6
dwOAWpFbl+4AiwItAnah/1Eruv8CoWqAKrQtsiuUkPFvqBUN73/37az28c/qBnEJaCl/uYWylJrI
WDG1LfYSP5NeVtaBXQuI6jM+b3922qLf1c1ym1fmyjAU5x2CRM8HbkVo8gheYbOK1UADNxTxpgRs
zuRIn36be6xNvN1TUFSw9fIIyLCraRui414VgCIQ5Fvt2F2i2BN6xCbMQxzMh8g8nJrs4buGC+HJ
dZ4y86WUoW50mi6UfpgW7Ql/W0ZJwMtdc/IYUA2uGZhB7cXc8Bq0C7wT2myle8IfYTuI1q6PqN7C
Y6W1/T0ifHmCZviaYuB5TvKC9w8RnJhS8BcAzom2bPDEhrFEfbPOHBLF3N2NbvQNiwS/ZMhvasTm
Hc96tvO8LA4WS2iblOp/r0fZZw0Yb9roHgkHpU7rZNWs/3ChAk9f+e4kU97ZYtY3idNfodsXm8Gk
yDDcx3AcrowQxU1MDjmiZ+Ny5iWAO6KEC+JO6h/FJTrFS4nZLoSE7K9GP5+on14psI8KXYVjRNxl
Cxx7pdxwquphTrX1hcQIPUBDFgeZWw+7QaeoSxIwYo73OItwGzosMrLQVj8CykWLv9prZrF3Vke/
EZmm7QhFqx6izsufKpq5J2PG1Xeu/JsoFMhQKM5ofppNrBef3Vrf6uR/HEKpnXq5NG+VNNrH2uuZ
QCYh00X2sNuJMvAWRP8hdFeXGIW+uVnwST3LzH20u6TaVzMjeqNbwAOFOPJWhpXk3tjwD3L3CzGw
GhR4MX0h1QSVeQEnkxKFwAcTz8WHppMNDS1BF3eMtMV1kTSxEUxmPNOcxM26JczmQWjgSkRLEl1g
VuK+y3vSzVx46kLErB6VKCZVa8k4x0o1FuDW9+15ZRnVhkGBsIAIB1aw6d3Rrq5NYx4u1NBm2OHY
sL4Al04uZGHrr5JfPOgWHGI4U80kIEqhqnaG24btRswL+p+lsfpjBcoNh2nKmoqEhlXbuzDpw8/F
c6ar3GxJs1dOXSrARBDjSGB4XaTGw/n4+ueg/4uD3mBn+KfC9GM1vf18yv/+Bb8f857+L8NyHOwa
38mxvx/xng2KFsgzUl+w1+aZhfDDyHHOTDNcXAn0enyd/PcZz5AHdYIypeGhgloMQeFvnPFS/CLe
VvxrS/I+UX43NU9W74CfBskAwvoR6Zp70ptivtDSrqaXN7P7WVjZt6IcYc+D8eTpyUnj28DHy66F
KNqXlGlPzTig026NyNGjTVwv460UffiUrWYoL5pknj/iPkkjWJf0fj4sD6HBm1mj3cBBtg3n3Hla
OL/vhrYWCLJps8JTnLr5t3FcrMuRMJmneK6wa695iy6uZ4RG2kQ1F34vpmPsyeQ4WmO+TfFkg0kp
PQtHaSHsb4gDSCHUnWOU5+t1ynLja5808p4CaFgDlvfhZy9W9KPaeJXlSty44O1+QR3VvHFgjF/n
qCl8c+niT00A5dx4kYVou52dW1IvvSKYF9HdgnaYr1anNSYknnL5dAoNzWOZchY7YxFdj5rJucuq
wSafwiU9Ej+yvISTkKWkoKwG6+5piN/WOioPOSmdWws81AuTjWj20QG6+85BIoeQx84fFiOObwZr
OBJyUEWHZMqjfbR67sky5bjXCc0UsFcK+6GIoX3u1zLOHUiVqPg2FURaFodZaUQA8Svv22Locw3i
v3V0HxDwcGF7be8Tk9qchjCjw+kMm318VQGhbGbvQvnpNla6MD3Svdq9lgsYwF04OsM9ovLmEOFu
O2Sa3r3HWkhwkwcqjXTm1a4fmhw4qOG4ml8R+nxXeXneg6go8xvDAUe1cVkB3+DNrsC8WM74nPPy
QYbNmOjCINUzxl65zEydIsc74RAK+yAqppRhVdnelDHAIeBtDS5KG+WmnOaY/j/p+hNYUA5EO56j
W7evP1HPL8NB79cmockT1SfavlzSlq3ES9LA9x9lK2xa8dDNn8JhTo/Y0pstjutUsJe3x7ea5N1b
e2rHoKpLCzauaJ1Nyt5gZ1SEyG7mxJhu1r6L0qdGz8J5vFs1lAL51ljxDe5Rsif3yBji28KENpx/
4+pi9WQmBnOJ4l+WsdZdYnwmFuNat8nJuo66xgsKozI3huzHl8masBkvhvklcvkeYdeQSLU+yG6O
IDUJFCuAA8byEJYG0ELyrUgtTclqgml9WnrJfroA+qqBffBBMPgwOaaNUxpwsjy61U6vEbYhOd6l
caYGCgzKEkzvSIMEEvDMuDB7z7iqdANCaSXvqWoP8FSty7WWIWvPlp5Sh1uFdp/PXXF5UbHKJQxK
t+UOlAgUronnWOyg6wZe8C1CVqTP/cks2mKbpItzFLM3XQ5kmAQT5K99Y0Hd2VSsgS7srhlOZjoU
9wvaDEYVlW3t7bTs7zWvu1tjHsysSj+JhfmCEm1j5272jZejDFJipjCSpt2jhvrpGueu43clgzYS
H4wH9GucWm5R5huvkx6ShHQG60/YWDpFrj+ast+MQ3YrZPnkoS5gM8qDrVXikPbRPSzeeFvga/XD
pixRI+ojKUddjlV8tQtGPrb6tKvpEdJCHOjj4h2dSq5bM7fJPDNT896uGXFwPDFekq0FKFcWWxs3
MhMp2Q1XloJQNQpHtRTW+lXkUmKJBmoK1DCnXQRg5Qy98+g4QK3qM9/KO7OunDP3KlEILH2dq5on
HzCWnvH0JgqWtSpsFnp+90CUujwMCqo1nflakUJthSw3/V7htyZADH4Equ36vOem2HcvwNq9od0A
axUBC5sVzAvoRb8l8RnCl1Cwr0lhv9BqQQCzo5xP2zyTwVwFCUvOvDAXvVPDRQAjhoW6vEzQPt6k
zDS+jQo3BjUU0GYPgkxXMLJUOgPDCwBlDXaO2/hMLYu4/M+pa+1MdHvXloKbGQpztuQRwDOFPusU
BM0xIvngULjfMV+NtouCpeUKmzYi4D6mSMboPhRWDU47hDURJ8NDorBrLhvgN6FQbGz/JixE4Nlc
o+7goFvGDczdzEdePvBUAXSLzmy3QmHe+tHrLwFpj5dg1cODrnBwY9plQSVdjkxYcYaCxiUKH6ch
3nc3mYLKRQovJ1IU9TiTgc7peR3vCgWiS8w8/BKf6XRFDagOo0YCfFXh60wFsuvMsAE8DN2uUJg7
JHLroxhB39VhCgUvPxPxaI2+NKhdL6GNTuw3K8h5GAhS7jeF07MH4wEDkLlbFWxvmRgy+/bSx19r
BeMTK1i++Ezo42BqDrzR57dYAfxErCbhg02dDCgdxp4pVz/lrjxZbX/XD0uX3kStMFgX6Q1QNZNU
K+ab+vOiRXl5qOgfk6+APMKyJ1DBHngTZbqb3qwVXdCmFEOxHQylURfjXLDLmNdvbj/a2zBbSlgA
CUdwjJRlZH6kZO/xMuwnvXicwIjtoStG5G7R1HEp82Aoy/xOEOAdINo/DUidAvTTif9Pffz/AXmR
zsdo4E8GIbxz2+Sj/6/q87/QqQ3Fe/KHcvn71/8YiuBURvkLxMj9vhVl9PFjKOL8y6BYUJBN8X0u
8j9TEchdnsRlTM7quS5m+PbDw+kCCWPKxx/i4gS7+bcq5vN2/eetKGsrwop5oypAiC3Ub/6Hgtko
MwOej37IZpV0/plH2g0qliPSabVnP2DaO3WAaGk0n42Mzl90fzFHPOslfv0RmF7CC+B3Bgr4i3Sh
smy7dtH6Hqp20a8H9yEh/gBnNAW5CUMSniHiUJmHV3Ud4b82ZbmdzBfJ1m2NWXVo0RXsDd6j7q4H
C1g7xnWj0scxLm4YNAfaiH5Mrz+UmC+peJ+XIB2z15Qtmfqfi5QbsvG+dGu1T4pu02nbxfIOsuo5
7KPMvmT5Uy6blRDHYaO1ncDfkxEdLsonNDyblrvhMAPDLKibQMlckHYDgitd7yQkIVwkbCtd7YpW
l7F2Lzokbpeghe9CmvptFsG20eBR296LIbRtFzlva8dPQLO78WzhMxIlG5G3eRxvhyoPODl84vXu
Zy18TJupJden2JJqSaycqe+TfLiNOueC5fH7Suxjn2Z+Y0/5HtWxu5n6Hs5gWX4Us9T3WeoiQten
j1JiIbKH7rLsJos1du3Xdsc3Q92ZCXT25PT8c6z8f44V07DU0/efz5Urlt4V+OyfW+/fv+j3w4S4
F3h+HgnZNMpqiPqj92a8imaAiCMV5fKj69YJgDEMrMTIahie/jxZtUEH4/dino4rlsWV/DtdtyV+
WUGwWnZM5roWsEoFL/zVbNAadtoMgG1OK0zLhtc07gqgZ2loLpvaluOLHhUOJbNV3Sf1Ul6vE0jt
xi10pHms8rcGW0DGoNkKJN2cs5vY5dbd2BoTV89p97OXiBPxiMaGTFVaI8udQbVUSIVQMmWTs1ti
K74Y86m61COPor4y80tCzrJbVT3uC92L9yEN2l7SJ/V+VGhoo1D079ckbo8Z84SroaO8X4ns1nwx
gF9HZ4wKn2hU+2symPRzDtF4jIiJ8FMETuIvzf6A1Se8rxpJslqiTfNx0N+zbK3enCx3YSaLUNBj
u2xRJW/vabTnHb2UfTOFM3BPA5wiDSsehqOKljtQi2ofU9U2n06deDciLd0jjU/7WzRTFNFb1cZt
EteDUmi297KT0ynNeLVslixdcHMTQZDqlc7uNcXwR0wfsYpLZF9HehlddPWqfZQ2wVociZV5DSGs
PC5J8zx6c4Pyy7T3WeyOX+K67x88r+eoxB3evuMtjZ5bLcs8f7AkvSxJeMMG1cy6Icz0iPyReEBT
T9pjTIXv+KZptG8NcLXBN+X0FZSkySdd5u8Ubv3BW5N+Z8gk+Vh1BDSJ3t5oa2SdsravTwDw1wt8
yqNfWk63c/Agm0ELC5/DexnMlosaZc9e4nEs8ykN/G2F1u3MTuQXC+03wcWFzS86eymChXC4NNR2
OrX0eE++Xv5YlTL+mvVJnOGErgXVG7bpLab21Ai00CIdITZFhjCXG/DYtFTVA7ieDtU3O/fNYozh
Ll6Rp+fRond0E4CG8lVgtLdYJH4y66R9r5kUM7PJu3VfpzH0XJv+RzaLcxkBmAss+vaNyeznqibN
GI6lMBY/KyZEy5VEOQtGpI6eCEc2AToOkXxv5kmiuqwte+/kLf8VUe+HtV4jJxgdzm0sAsb1Wlje
HakdsT+52hZ7HNvIZQzs1rqGkzt+4IvIjvjHG39KNS0Oxm7AhwwB6mIlFqPbpV5ffvGqNHzGdRxp
p7Axm3TrlY4BJVnvBsbcE6MR6uxwOy6Z8dKTf1SC0G+GO2Mom1fe2ozQ68l4y1qBe2Zc+kWREege
cdhMjMJcrzokzJ8Y/ohZqqaAuLEhNMSTGPX4otFj+Y6ZTEczCSo08p12zQ/MkVy2FrpD8BOD4yOy
Fe+R2U1FVgTYLaXMz8c8qKOuwo1bFm9WFHtf2oToTH1Sm51WkBJsL79ZNYkS3BNGVUIWC8vnNBo6
w8/bFFgmEU/tS+/IlqGZk9ZHN6x6vOIAiTc9NK1LRk59UPftndEB3CA4iecZjXCjBk5y6+b1Smgm
I7F1pP+dZZ0otcawXacexWdlOCdLZ1i/CgaBfA6kLBGqwrHWisXx8evq+xH3wr2JjHxfJXo2B5QD
oSRcvIXpksVkCUtO1NHUoRJ6JTP1vUMwEMk7uKIzGQ60+5Xo71s3oY6BB5F+xc3IDKkxGCpyooXD
MYzwGKL4nurX0Vnq9iA1tzuQ7smO3dKX7kZ2rfZRWQ4Mqc5Ix9ulWbgNIi/yKPdMj6ReKcedhpH/
1Z6W6bcmj6eXRZbGlegSInJJXKeYENbShr7H0PEmXrwwC9h5FIGhdeNpcHpP9w29fogyJrLYuKeL
VjUsBTSswKaHkaqZAdWc33mqwRlVq5OqpqcyZIPspXiMSmvYA94gafbcJeHqoWOCzlr6rBzsbaMa
qvXcW42qzapUw6Wfe6//Zu9MtiNHsiT7K316jzgAFOOiNzYPJI1mdKeT3ODQ6e6YoVBMCuDr64IR
0RWRXVWduc+NbyI4mRkAffJErhTLGDYSX2AkcwrlMaA5ja7TbyS8mNwm36kY44IpB2C+Sn4f8frP
eS8aI2NlLwh4K9PRbl6w8B7ggpu3oOK5LQKNX/DxQ6yfXaeqbgqP4w0vSGQj3WXRsybTQTCxgUIP
tU7TQBXnzxQz2NykFmB9kNbVo9mP5SNjgtoRJkT6SnPnIQS6hq0PwET2ScAHhSAw4E0YoxZAvgoW
Vr5YsPlZaHYvvZcbO8CWybBqF8A+Haqw9q0G7L5aAPwzaQcOoRVU/mYB9DsBqP6MsfILLYUBq6wF
5S8gAV1oqu7LfWcoeTcBkKduo66f8EOhPvOHf9SpQkOfGnf/qRiMkIvecidjeJiVMR9iq5h2mTPZ
JKW6fqs6Yu9553I/6lNrRneb/WMC7ZQC5uyRqsFm5SpbXCKQuQ432Rxn+szm0svseyhosSTLglo/
Bb18jGcfHAuv55dGjtZdmM3NgduFv8cmbFxyABFia9OGdS3COfmByp8e0tGgD7PBTcPPIUMDxcyf
rnbe6H04heFxsPr2uYkkqSnLHQ5cTyxmMXCxqqr9EA6cJmewmqfJ3HQZCYp1L0J11di5UiK5FG0x
3FkkYlPCIKpwLn1eRkjo4XhseTCCSLH1AzGCD1Om4YfVCluu3BaKCiyN5M3UUQ49waj3lUiw/6QD
txo+fgkPaQe47hrLhb9Lhyx/hI2h34hN6E3eWd6rLdPgYk8VV95iDaI8qLARybWmKByooC2fqil8
SWlR446d4Ag9K0RHa21WgZ2w3NPhawru6clFvVGPHtvh9oA7V2HRAaJO5jdDWbqzPSIS+zrEbabI
puO+xmgV8sqzHZ+eGhVvRjq7Jjp7PMrdQiaVBHgkZWaxhhtoy+zcNQUumb4zkhe3Fm76bntc4msg
NJTXNJqIAYvY33ttLGscabmRv3fe8JG1acABS7n04SiqcTj7jt/y3Kg+smG0n8Ou979YS5eOolRH
Le062N7LI9IQ3PieIl+fEh6PMh5ugL8IFbxnnffq97T1CNlygkCjBE5HmY9PMdwBl1LxCNFlq53S
uOPNsZeyWjqQ8079Ethpq1VXK2qCtBLBUu2U0iYrp+4qQONNa+IGCU1MTRhTYu/1zbac7fma4J2j
wOb3XqJ/j1D/zAhl2Ywt/9MItf8pm/jvaswfX/PnBGX+thhAGKFMJhY2mIwyfwxRgfubZyJAmP7C
rltw0/93lBJMVX/KLywsXd/BVQfOloW3/a9MTgg3yCt/0z4WmwzfzPTof7Fdjx/0V/kltCXxfxkU
BxHEr5pA9aprc7nF6vVSGd5TQ5ERnC31EpTWC4Um1q4n2YP17dSRIt3OhrKPQpfTseWmBz9Eu8ew
z4s9R7J64xuKcrMhbH5N0eDBt/HplQ5a846nXv1m0kRzM+zJ3rPT6Tei0PO6DlJkXaMC7gHyFstL
8KhZYeRBVxKsAX/RDRw4hFZq2xo2rV/aaU5mR1HGUF5oL3dXdceeIStGMrn+fHXbyN1IX/tra9L9
FzulJSSexmh5BNQUOFhXPQt333bxN8/hnmprxAq/LJL7zkwtSDT8TqZZpY/44putSy3gIwMoqbPi
uR9R7UGsryblufgth3fZW9jJBen8hrqk7ynOl3OuqZ0Q4SyZiJS3dwnmbxun8fdwmDjEO8W4xUTy
o8tGAcHDjjZp7i3HqP7dHiZwe91AZUle7rBUoEPNZO3mroq3oU/xIybkW6naXccTj/b1SzRlxbY3
1HioRahXoy+tW1jbxUs3uPU3LCq7MlzujF15yxmk79IiaPpVRjV5vuYcd8/WONZbOxjMtSKX9tLP
MiVMTUxTtEa3BuJMM3MdD82TEkb0hE/OPRNonzkElW5ziDtPYUCs04dGFvolCgleAvMPn8dS5IBt
JCl7TxI9Ttj4bluNoVxRQX71taY1phAwRgt7cA+dIEfop5kPHcofiucqrzDRF0m4h6tpPTikp30U
+oL8dmzWzZ2v7IUnIIixp6HNjJ70rLBau6apvo0iPFPSrE6cDTDbqKDCd5oWYEBWlixZDuLSPC+o
0Z0Nv+PN5xzsbcYorrb0rEbPmV3Ip0BwxCT+J5/oDrUehDfKs8P5BtbcmL3V9YKtZehfGOM5Xd5l
Br++Mwkb0m3OaanL44r9jjNuecwtT0nAwIJUGflaKGvQBwLnHesMQN90Mr83vS+OLMn7bB2jAh+Y
2/h/EkhmvIDGehinlNipaVpfBulWJ3y2RKhs2tQ2jNnTox3z0XQhsYCYbQf+eDXF041aAX7HUprj
Lfd6SRuz6+V0CPA+UBDLN8TZlKgtlMhqOw1Uto9dSZaT62+feoAeiKEQU4CWBJXdX3D8tVVRok60
4gensWFv9aL+Cc5ofIx6WV8+f7MsygC7DL3Ftydw71/jGW0jpe3MW4soCa7OwtZyjK78VZSJc6rc
qv/SZg4Zbm/ycLYtf3gnyuk29W731R9L/sciyuyjO3AT2bB3nrZm2CKFaCd7+/yk4V7jp81xOACC
nWz3nI46hEIZyosGec/6G/Vg7c6qeHZCbUOaMFK57UrHv/I4do4SeeRmAfrFoo0ry4573zlQ/cRd
r3eqE3Z+3jUbWzYcpLL78VklX5nSu2CQmM7UU9u3yMyCm1ZGuU34RLJaCt3oLbSXwne3ZOgk+ck3
Ykl1bfwJkEsRJ8bTZ/H57GXyiV7AcC/xRrEM5d0qdSmf0nhqg3WbL3sdqxsCQu68cgwN7p2lWici
vMCxe+PFy0yrl+m1GPnUz/yTBsErY+K0tpUEzpfND8gGDwMWw95ovwwqluQ35VuVBqsFMLIOg3u7
6y+mjh+TZQNZdMmhzJpfrg7PoZDAEwzsiLZ/G1uxE0Oy77z5OeaQv0F3C+5QZ7jRRS6qMFNLPcl1
YFfy1vEcQ3cQkkK71PJuTp19Zc6zHryBe3huBfHG82uxtvzKWafl9MCufKPHbEPo+iQqP3qk1mK8
WKOd7QIZTwQlCPTvPZmTuAgHZzsRslj5tWoOw0CgoAtylWyMxvpRYf0YlP1TVYM8K06Q5wxZf1vZ
pXUUtvvRWN2hCtyrExLKzodeXGwsdq+UgLy0RgAZS5aITW25Y9DvKJqthq1RAijKCOgSO24AXdSe
J596YI5rDJjzj3Jw14C3FgBM0u7qbnyqsr4+hX6+F1mXrF135g0GtLEbVR+xG59yUubWVw8Ng+yK
OubjVB5pFRAHQoYkhYIeHgJgcLwidDHG82JHkK/K7J3VWEnzbspNH2g/EA0cJeYGz8uraZVqTSpj
1VvTLzHVAMED/2dq4/d0tDLffM+gAznPv3RWm73Teym2XOsoT6Qc11Am2lXUht0JmKzD5D/P3A/E
UBziDLlphZPKWc8Y08PoSZXtj2Tqoi0H++lhTJhpt5SLpR2BZxvnSTU3KBEDNEVpeQ9Qu/MrHysa
c+EvswidHPYofcUs1nMGJvROh1BLF3Vr2fXP1iWAwdh3pLqAVXhdv/fYYjcqaMNNZg0vZkTCxpQ8
7UNbuXtc/x8wTF9VIgiBq+irtoDACwF6yhU6X0vHNe4bhwbCqQL5z2WI3bCKX+hVaddVKzYdQvUd
Ka94yyEh+AHJZbj5bmp9BdmynCHwD69bx5tOuovYUww2FRdwWrKvbGjpgmqd8meLs/Nnh/v+FDYl
yk7cRhs5GMOOZ7regScHB1eKLaZ988GPMnkVjhix+StOVjDvVrpugod6qKGMmVPxpm1LPHiUKq9d
TlgrpMh5U3AVcSfvUrASSYUKFOVlEK68MYvvhrHLrRMbbAuoWDuTCwxZqQdYr0wuifi580bj4llN
ALgXqChvImpt1MRYBPKsv/PdhgC5VZFwkMqtaR+dNY/BsZcPkkTjyaF6eBsptyR0p6LnUKXdTedz
mkGbxLOx6sLKoBgvcI+cFPK9ZUqF6aWgl0q70tkmzfirItV0scq4+6qbVB+oIVXfPEWaGxYHTepz
iIToQ6I3kLHWQOyOeckprBwG42RKbmC1ZauDjNx2XTddts6iKdpJzLz8WgUUeaf4DmoJfGYT6Uvu
GeZ9E1UNuQnZ7CGkD+te59GaM8M9LridYxh7yn4wZQXza9Y0st5k1UDPmlb0CVm5tSIKXuxKx4TY
R3HGfoYPSZcPEQdp8BjoseK6RTs8zjlnPFh2yCXeEFxY+BdPKmv1IcDM+yq68IEsZftT+7g0FEaA
XVh7ePaKCL6hUDHrdhhgUJC5xKHprobAvPEElZfKp6ysDvtp1ZrafRb1uB/1GG9aMT9NnvAfRqBX
uPiCbD9V1h4QLa3MVrOVg4x/qnHaC2TO1QBLYTukWY+laBxP6WAhKWdtdCTSdpfG6uZErruheDY7
TlgTzlEWJGHHzjOhbRu6/C3MubtaZ78nPDVssxqEf71HNM7iq2Dtgs+3R6ZY8Qc7+CBCg76N5zhW
oPry0IzZDPi6mMbjyPl3hjDRTzkTepm7W/wMw2YMaqQot8/HDCVx6Hu5Kb0UGQw2VjJ9JDlWbAfK
fSTtA0/Db2PpXA0zHHYli5t17PT6Cb163lrT3D7EmSsxyrvOPXiUFzWLdDvX3i0NkWyxR2EHDyt7
A3czuyi/dr+3IwiIzK7m71Zrdfe69I1dag0/mxhimHbt4T5A1NmQLHBOdPFq7n5J+xhqGhO076lb
zFFla0e92EyG/+YEZgQUps/edRdP69RoHIKfNK8Cq8WymJkmLRRALIchxRlVBwmPyrpAxnLAAwUE
PI1uXLm5c4b8qtlhZT98G4uUo0rq7a18XUjnIyFAuIm6NDxNcMcqmt+WQ388Nd1309HdDz93sR/p
quUc3zoHAZLiSDT0yRzgepLeHWZjkw9dfkSYJS8zz85056QNDeFFOX8rGrO4b5PygwE0LmEFqr5m
bUuIlYJtuUmr5EOVJU99Q5U//MFb7llR1+36CvdSY5nNK8cXDxFMjLcuoqiSM9BNpJnLNmmO25WF
O/yE2Y328mnmSusr/eyhiZxVTZRuphCyJrbUFZe8Ugv3KRDJ9wocTLyKsnTclXgYc56DSyiY0VBy
DijC4Aebe24cQ+xat7SPg2+EhuvXWZTsoBPJWmWIhGNwy/fDat2buqLBksWLa80Bvd+d3MFTH7eB
NR+hSlaQ6xiyZDrnDymb9Ferm8mXKVYYK7dKyMdmGR3lNj/8oqiHuGQyoHexSsPuCzvQBsGLlEE1
0x7A6bmbp/WYanYGKKUd9j/VDsCHy/Lgiy49NLTI4ICqfuYjQg0LQJ/xsb3LG7T/Om4ClF5zeIyT
roaHHM6bXCtOtwtixo0lzvwIIFYWBtGJX+wrg1+08cNE7oysDI4FTWbN6t+qzz+l+jjB0lD73y/O
j9WP9L36mwcHbWf5mj9VH+e3xWMOFp8qvL+51oPgN65tGB6gR5ZM0F+SSdQP+C6qO3oQ3QSLbf0/
RSCffbsJ9dxjd/57acG/4lp3lhqkv6pA0ETIJC06kCBMZ9v/4IDp7TZJ52Q0jpGYx41QRfHuZhRX
rfrUtFlMcoaDd9ZO1FP1C6cpjwkge0lT3s8ezLI1fZyYFM10+OH3Vkld7Vi9hWZGZiMOczCefBUm
b8qquW3P1Vvp0jGGImVfOAZ46DUDqzJGeuqvMOlx5yH64jF6Bk9+kxe3ZuyHizm8l7KhU69N8mdo
Qc2rBGNnrOehoJwnN+vxnUxJOa7S1phmnqwxasoYVmLE9uIDH609leOopqOTiNJCBZrsJuIeN1Gn
PaqRQ28R9veLOiTI7ESzs3EbO3C2AEB8sW7o4SWhEmRir2A0JasxiZI7gUIRbFmlpYggVYFhBvej
/Kjbun6VUNoeWOuD5hNQQUlf6Y+gHKpX2osAcxNxAh2lc3Wd6ix+txPMiixxIeJyaGP7R6y8p5xq
TAP9MLujfHQFPnEmH0JXlN9of1+Maf4QiHK8otaT9meBNbXyiErfQ3zGIjRUrDc8Z9prO/UfmRUh
Cmei/MBXa5GFKbFgu1Z9jEiiPYmJcxf+kHbr6EmA4athndGUVp3cjm1vRgr+HIyardjcWuo0zNhS
V2B8qVhJXeXfBWZp4yI0puJZlHX/1Dt5Q+G9pVnU54P1kvp59NIZ9Xistau2VRUad3rm0U8LnLeS
zAIQ1qP5bo6t/luRT7Vau2HZ3OmoUeckCIZfYRPOGZnmzoAhVTgL5asqtgTNqwyjWKjY3Vr+cF8Y
Y7N4l/ocH8DybGxHxgMCxoxydqbbt4xWHGDkYDrZbCsRk5ULK+vA5ZLekjoX3+y4TK/h7PLTaAVs
noAKZrteJc7ZsjMwVUkvk4Mh4LWuJg6Ndjeog2Y/f4uTEpNumY2vYJUbDPZl+FM32m92nlnGbMMI
LqegBFR4Y6NHwg/dURpsg4X3mDhplXP2Q/zEPz3nH04tRbjgKKg/MklOh/Al1iDnqi+8jznjTZs8
+mPW3rfWhHeZUTTcWlIrwPWVQ7clQLkNH1f5JRDKxDfaQQUwFP/dkrFzrwanh/IF9OgBbqFM25Uu
ucpfRljJ8NuLGKccL88I4ZPhdQASV58kiYeuW43hMGXerZXhaBZ3lWmOFRV8KIQE9XWvIarPULMm
PYjphC0mOyjtPVpBBpXI8WdkRMCVWLTDJ3Dc/rBtQZm8RhEeaKuIWKf7uB7adV7brN4oWH7qSWnA
8UotTK2k25h6UvPBqcvxrgNAuacFwV2BAGd8J5qHS3DItwEss3XD9XKL2hH1KkUV+DpGWpR3Xt+Z
2aOfMr+HG6eee/PJmVskuYLu3colV6aMg+6bZ4cV85VmXlDjgMP0UTTDaYgr755tZIOdOuccORas
p/pyuuKkto+gHRXMETcmV9AWV40V4VZoTPBOniFq09eyhWBRbrBirsoInC/Vzg9APFY92fmV2aV3
Q3aiIIrvJAy17/1IbcPUfvWihKRaZpyyzF71ioy7RZqdb0Mdy4j+85xAVT5GbSPXFi/LDspNe0lN
5zXs63iDvh3Cwh6MexIy0SFe7tZTb36r6J4mB8IMkk8/mnY4dzOvYdSZ5yy1MSxb+OV3Zpt8HQVi
RpHJ58AnVlAG9QcjYbFl9riZUxNyGC2eY9FcPJ1lj52qXpgnxhXURdLg5o5q6qchFeWqHP1urU1o
lKbOh41N+UJOsgHbPIXL+ZowDPzNoVVIu4l3r1KrPTWiPXdZFO+mMBj2thicjdUSasfl6JscdfLk
1MS+k/Ln1fNrMrbtfYhfZYcpGhJC75w93m0MWQ2rcKOvbjjD5J7KZWNpHeTTNMn5AcdAFvH5wfVM
LU59VdMU3sTckDON0664ApPRF/I8P3yZmKc8ja3zXIZqa7Q6KNe1O1rLbRa5bxXw8fvicwLc0Kwr
N2p0AdunbYm3MZ4eCvC7q2mwmq8znss1zL6W8Ty9uoT+uSTyZE2xV/tQNjn+yrIon4Yiiq54ufGG
9g0DkjQnzpDDOYwwpMKMS96LMXpPWlNd7drXj/YYjucUd+jNS8PqqddySXV5p9YvoUv2fHRwsX5z
W/aErsE/STbilfD4Te3c/9Dj0N6IFGAUYa+xo1023GEjLX55VEbjltu2/UypaOcQ9W361nngHmPc
ZV3qU2aflOqGPl9slF/lZ4HlDYaNXe/DsU0+nKLg2gplC88l7298CAs2+mZB2ityyZh5/jb15naD
T/DRR0XZdHbWHMtZiMcC4+DG6Kf64mrrzR0aPBaWkT+Vi/Xd7Xz7WycdLAsaVA2fjCRHnhzMhTPq
VzuM/fiVcBzvwZumZ2PwwpPb6gm5Lx2PXscjcsxn72iASrB+NxT/O9f5/8t1ckb9H43r559V13/k
018NptbvX/TnQdn6jd0VbULhEsX8i8MU5ykQLschYBX6AZcQhvQ/fKYk+EHHhpZpmri4bWvZcf65
LPUoKcLDHnKAxoi6fNW/cE62OHD//ZhMjbJnB24oiLf/v8082NcTmK0koAcLCxnXreVftRXPO6GJ
o6eKVN1gfs8WK2b96cpkOgwRc4bu0PjlsBfKUnvu9CgBfxk3/gsEh2v/4x43wKjrYXwFhsHizfzH
E/zYupObQzk7+iz75CXk9n0JZoZrrvvIBT/ds0jAreJs0yZadTFnC6Me2nVJLC36EVSVdW3ZNqtm
W09+6X8j8R0/TImikoaWXOu1TJLOa7aQtOYdkScj2BQu5akXHtEgieCzd0ZwQF6bN45JSUmysQrt
4CaTjp83X/EDxgRUDCqS16FbqBvI+QLOv9/yaOCQGZ5YRVrLYTzbjpCAVNAnSMehDsTjbHk99sAa
XH2jILrgNSkYTHSmvpdTaaJfCZSAAWRXBpWf+yS3Yu7LuyGyk+LUsbXIMbFMVCFCxnau6AkM0rHe
0Vf2zKbP2Dfp3JxUnFn7vhftR2omzQVG97jxsvZsxfJUS6/94lfp+GiFyGp+23dnSNjDaTTAtKT+
zIm84ET3oBwx3VVxsjMoBmds6i15M5zw1RQZAKq0lRLWf5EsVSq1vzJ7V98bnACvlLCFI9WSU7vV
6TDexf78ZPZxcWmmPgUOgRcSK5BnxbsgN5zvTVviS64T8HCuS0aoFwCxb2aQ1zcgEWJNc0356A6z
j+QpKIG5JzzWiq9Z3DC2QDi+zLPaEie0dyos9JeJIxzNsaI6jl7t7ouirHa13+FTtRqvX7cERZfK
U+sAvKCmzwjrtJhNhZ5YyyNpT73GCONdedXVOfDyZpexbzzFlghPoeUFp8Qyi3gTVWbxUrNx+CJ9
4oVKWyg8eW/UT6pN5wdR2eMdZkz/R+wnHpUPndoyCdGLbg/dupiGZmunsvMopB6c3UzlLYaXvE7e
cz72K2E347rjk7aa21jfTH/QD/jPhrOr236LwTHkoAj9ivauiiV/KviDOkEnc9kw6802cOg04SON
bB/tAO+2E24yx3tx+SZrehSMVRRgqnRDPKZ2nCU4lKbp57IrulcsLzfBOOJqrB1GY7jB3mtrT1S1
RxxtjvbgZc1GaoE/du4WRu0gbeYe323bgHxJ6YN8CxW9FvSvTRugc/G84rFrfHHHlsMrVKTuGDLT
nMPalS67ILM4Dv7cQNW2iuSOhEh1HhPNq+f00bx2hiVxPCS7ggUokKogcj5w+GqPtbduvsy6prmh
CENevlnlSy4koq82jNZ2kC5XF6RAh84TJxr2JBsFjS0drgG/MlN37+fSO+Zd8zVM9PzdH+YRRlXr
HENWlytixyS5a8uQD9wJ9SvybdCs6oDN1qqM58ra5GmDjzvWlZ5Wsm38tyryw34DgplVpYScMjww
OzpHqlPR2EogAtnKGrqkvJskEdoV8NrhKGNPuhvigCTKMwLGF5dgdYMeGNsXxkJ99RokbrZ27MyJ
obfFBbphzQhMdyKJ8UEapB+tGuwsydIHj9vBuUzCYrEDF+Vz1FUKFVF0AO7ZtdzTrazuDFYU7cZf
5qh0majArRnFxupTZ2MuE5f3OXw1yxw2zG5zD/kieUxtnX+tl3kN2oaF66QvN2WtyUZ+DnZum+cf
WUxJKYnpZfQjAu09tulUGC/4MBgOx2VOtD9HRv9zfIxrLKs7Z5kqG4Ckp6m09GscJGgJy/TJapi6
dAbSmRqKhgpHplTzc2AlSOSckxADiK9xb7hCMtpGlpdcSWXZ3+RQpjd/Gkvr0DZt/Og4To1qOnV5
sbbpu32T9PXidmaL4WLsYaaOluk6UaFCEKdq775D10Dqwf1DnEkEHMRy/HoXY1xmdXdo+XFAaYZf
3N8ZfY1E75TvtW+eEfIjYsqu7hzuzbtsEtmxye1xqxaNgHvDeMwW3WBYFIQh50PHfZ6LPOfETHZI
LjPD4ioIP8WHbNEhrE9Jwp/sRZ5oUSoYCRAtBtKl546W8M+37YCV+FyajUEYS/BHDpa/bRPvIxMc
rnXggD0DyPLMzFkfs9r3H0ORWPzU8sNm+OaD6JJMGo36Lou49c9ucRdPQYSuIo+hj3jruQa7QauE
ymNW9baunexhciX5D9yWfME82hcKt5EE9CLvuIvQY9u9vSmTiRmv4Z8UCNpbtshDDWr62XGVQ8tX
nSAfuXjqh0VSyjGKbZpSjvvlXPK9WKQnPqUusa1PRcr5VKemRaii9m5IEI9EcxbBIna5IkHVstrZ
d7b9ZEzOhiE4FLupwRKxGRmMn72s66qtWmQz51NBmz7VtNhZlLXsU2XrPhU3qqg06LtgGYc/Nbl+
kefSRajjCMfblbwbTjZcDJqAb5PpPeVj5O6zT6VPYIaaWcAm4r791AI5jtuXKK8YabtEvk2LaNgt
8iF6Gu8X/gpURYN0yptwVcn3RHS0F/mRpTKzrb+IkoFqrbuW2xlX0SJaxp/6JecutMyCitUYlKOd
v4MReW0NC/PCZAn0pyysTxkKjI/DLDAAGqAFJmsWdexBDanKm07M7kFm2XR1PCtFwBig+XmthaTY
wCnf9W17i0PidxyK3PvElQmiJ5fYXWp7lrthIGIM0k5K7albOqgVi28jIq7/gU6gvgchCxrs0UZ4
YhTSywHTtTFzZjIkaz13zqrRzXwMMs+XjFS9d9eV5uysICX3+J2NGW+Tn2UDjusZqJ7mPkKLU+VQ
ScDxpKFtgpbV6yCc0tn3PPQhfsoZeBKfAfKVlD2ehqzhSUBAplIHunKccUNBXRLxaHU4f8lCBE+0
YjgbuHwGHSY4Ds4BZXLsm0NR7wPpFdl9k0z5CLPKxxleBeNzwxr6hvTlvymWjHv5GQKi38f4cKzI
OAUUu1d71VLPApywJE+UWDOPDOUnPXlIQkd2irB2ohM+vGDIqX+FFR0v68KMzWMdZGSYKpbsq1b0
2B9GdDrRnb1gssFt/Hv98c+sP2yGK/GXeWTz3r3/Lya5tJse3suf/+d/X/LiHanwb/uPP77oj7Eu
dH4j4suJzhZg0WhUZrL6w/VqmYIsIOxAssS/W2L/c7Dzl/8C/vOPUfDPoU6QK3SxvzLp2MvXBf/K
UOe61t+nOuZFvOXEmS1+g2UP8g/LjwaSaTV6PCocXEYb4RS7Lhm6nSi74OomVSKPqNw8pzu4J1ib
OBMbVGi62Y/C92zJIdxo6rlaQ6pNo71B71HzpZ9UcQ7oHkIS86rmbWhS/9VlYcthOC7Onc7sTWjk
9P+ZaVqeqACiXCgPh003ZPRs1cqQr1VS03s00RmxLydrH7NG5EaW2PWO+1oTvlKCIoJDYCbcfKih
8F4GjUvvkVOfv0HRTe5YJnTOVnxa3kMAFen7sDjh6X3AFC8bmce7ekkhIqSaYCB2RlFi7enNPMUF
XPJkEvqhSCC9+7tAkRZ+QMThz0Voo/mPgywk5EPXeqIZMasp0yjx8DluUIA2xfzpbuAxAF4J6IRf
VOGC1xPr5VT2GteKG/Kk7YeB8j4riSzzA+Ntq+dtnqSuxjlQte7cwFyRlEKXeCNoiPY+66JJEFAd
Pf7eI50EnNKtjZvVTEG5hz5br5u4thM/XwUZEeLsxxxN04KX6Mp4con1yJSuNiaDeG/zFGoe/LIz
jiyFm0eMexF2PUOscBywu2iT6pgYsOtjzDBPOQajdCVakyOIVekr462788J6evfrLN9S5Fasp3xK
Nin2/t0QlPkdT1KxlxiDjlJ2/R6wnOpWqpIePOqiX6rpSAok9JCWlUTOTeILYz/2gKRg9KRQauN0
LhhtPHWHdg6ja7P4HygbQLjNI2wuszHUlyLzvuayxIsRq/ZRJ4N/Lep8eE3KAGtRCOW2qZPxyudB
7qZBps8FXRiPhS2nb6CLDRtwbL/06/JI11bqPyAcRM8JOcLDmHgGR7iITAjxrHAH4VvcRV5U7I3M
wIpksZubnmsVuCs/KryvyrOqp3YaMc6UUYLxzs2UGNdp2fjjWk7zfKwa2yNY2BEZJ4PWHfU4N3td
5DHeFinOIQNrTTzU1V+cEKV3FdSos5seQMsvS1O9tRK0TMBzARa/zW2J9Roh6ZHxHSC4dsmj+5s2
6zFdYKviJDjVELYyWjaqVdSwQezj2D4T85AHZKZ+1WUY3wBTt801KbzquWkBEg6RX3/n/P7NUgQJ
uyIITrzTJQ5DDgjUsxGrnYrxGnltcqqcsYGlK+YXODtluQv1aH9ksjHPTJmMLkoJ/6SLESZuVv8c
QhUdLJe5OUF45B30syeMZv0LoJzi24SR6pvQbAbXrgryb8qosECSBzp4RtfsTfj0mL51t6PG7kzV
h7cug7TYZ40gMBVWFI2OLZ7viiwuriKWa+TFFrAJS6xkhdE+fayibESwqEfalmL424PFCjQhyVys
UrrCNo6hJpT0nuhWpDkXF23HKalI1jFNi6BS9EmaIbS+ybWfHWpILp3RfEU5ecpqw/8xupIxHF8O
plFXC0Z7u56zL36TORy0p+juP9g7k+a4kWxL/5W23uOZO2YsehNzBBmcSQ0bGEmJmGcH4MCv7w9U
vjKJmSV19fptyqqsMonA5PB77znfEYp5Eg0VNApJdAzszjsTDtfwavTdPXSAnGmrqF7dntSrepyr
Gwv9yEuz+JFXJDNrnJtjfRGlkf0YEQm9dpscf9lYNBMewyA626bsvyzhECXc9kUVJ9ZzJiUAFU1k
TlJHzx04mu85aqV1NzSXyLfGreOOehMj+/xsApE+WIZn+kDExunSZDKxsTMX86hSpsEbZ8eC0EhN
9VhJ9qGB8KvbLO1wtdLUCLZ5r+XV0CVL5lQIvWgVo5DSBzNW+q4abQS8WTRa94MK/ZdsLBCQ9fi6
rbWfo1CmmTTd2cC+LquhdJ57p60ugEy27hLJieS4F6jJI6R5hBzBX6GDYYsfcTIT9sYrj+y6iYIP
v6W0nBwTZRIfq8LHOlZPBGsZmKGuEJ8D0ESKt1ZCvzZ88+7k6E7HyCD9kT8KmygNu6OT1cFeNba+
NJRJWoBf+6/AfZ23yrC/JXVjXkpv6BSEaCSJ7Cq3IECRdRdGdoYX5p8DK8suYzTRKQEAr7Ew0bwJ
mhu21o+VaO91M4u1L9uYHSKJV0nvxkiupLMXyRzcNrKttoZrxpQw3diRyBFf5dkQ4Y1IQoLTWvkp
Iftpn0aO2PG+v2KJ8O8asxvXMS2Uh8iTrCBxW5/GNCu2bRs6+dmpIEkTWDmcq1IQLj2ioV+5hav2
NpbcW57cAnZoMN7AmGy/URwZAvGyRIWU2/5TRFlx4hdOG5PWybpyarbWeeYUN0VoOLvcnKqjRO66
Fp3QDOBFcmkwlmK0UVZ71et+Y/dafTFbwJe5X6Fc8rKvqpMvaVMDGOLzeDmMBRwOlx3/je03oMbI
GtzoIobDbenuTVrMNJHy9vepcJ3tYIPdqCI/29k+kYJWixdjUfVducJT+zGwIPx0SXs9RKklt+kc
EGFqm4W/NtrYOCK2wqGMDrkcX1pBejMW734XjUC+CvxGiFNpoLLsfY39/HubJd1C/fcQY2ZL6hb/
LQRjSnik4x7QN5G6m+Y2ZHFp7kyVSABmRvoaQJJi7YyNvWLahjY2zG9ThfTL7JiE1iptjj0bkm3f
5MHBsqvFbM/OyyCOdA8wbLhgWE9uZ65BLShpGBuxzOt0XQ1bixToV+WMyEPt/AG5l1z3U+wemDaT
yeqcZxtJVUmQM8CVwNxV0nltRH3bAwtApFWma/LH9izRBn0Kg5RnkAJx7CaLc4MdRk6nMxPVlVe3
t57o9rgTF79GvxIFWXQiLpmRqeyUVjAXy7b2V02AattNSsSyAMQYKke70M7PFuTCu6DT4z53e1Au
UxoRIVMwTy5vJjqNO+o2bJ2VUa7dfLpF9rg0x7BNdaquNmoG02Wj8EJt2Mt9SbY0i7BnXRtKw3EK
DO9B2SZBrWlY0U2X35vQNbYO+YurpKD7YCb0aQYCEPkeWP0tMmJIYcXUbD2Dx4+0bLhyQ3nrGoPP
xxgpy+As3syg7o+aHsAhLSMD4Orsnwo13eaJsyR8P/5PLfX/UkvJAJD072qpy6rHBfRRTPbj3/rv
GZn/X/hJKFgwD/6ojf5VTFFnCdvzBTUROKMfGTj/PSWjzDJ9ExQUddNS76AB+6ugMvmDAaM7qKkm
1iErkP9JQWV9mJJJSbMElRvlFFM3Sr7l//8JgZpM7dijym6PuL1x/KWpIe8EGGDEtGCoqyb11cqp
PfHSGV74QJxCi8a/DE9Gm5Adt3gqvNzD5Svcco+0miiSQeYM2Jl9PPh1QSc2JphsWwlyHCRzbCIm
jf572iJJ00QvPtkmBL2a/dGavkF4roQd6w2mlQGvFbxGGQns16rALE5Px73vSdu5+umW/cM47gOZ
nitAAJZpO1wGrqm1zCp/vgIpjW+GfnV9pG2vb0CRBnv6v6ROKLWcF7/798dbTJo/yffej0eABSYT
KLYeRoVfj2cSzKijLKuP71keOspfaCADnQ65Br8/0geh4HIkzzKl50umoNK0PpzZDJ1uplOaQ7Fl
jmbSCqMr70BPtsLkfjBzez/FaXj3+4P+w+l5OHCYvfIw+fDCfj29VPB9L+jkH9ksTHTKF0FEB3XI
2fTaaacfKtd/H13894sJHJLBlC2JhvA+tgOiwB+TskiJIhWjk53Ltph32m0BkvakIP3+zORCN/tw
54Klg4GEEOsvotFfT01nEfEzmUiOTaxzSJ4xc1ECYYtq47cSyuwU6+ue0ejl2GXDYc5hb2xx4XX/
8TkTSOV7yFOZrhNq8+G25rLzKMzpvjcQBGhadlOHnywMHwK3RnD0+5P++zPkCHZ0JoN00HK2+YH4
1jJ0tFTrpsdazvPte0qTMniDa9R38ZG9C1ROr6Q2+sNx//4YEewKcIqho4u8QHxYl7IoHZPIrdNj
OTYDAw7u5mj1I1/JhDSn35/jh2PZ2A3RsS+aBG6vFAtw+ucVwAbHJIc4SI4Js1HEQBMdiVq000WE
1efx98da/tZPz9D7sRyJFNX2PWKE5Yeblxbg/1v64Md5mke5qei8nvLEGv6StfzbF+OjxGA5JwQz
ELRZZHhczV/PqXcpld1KJ8dQYCamM8xsZmVPbH7CwXJIkk0K1IEIDdnaMIzHFVZE8fn35/rh2VnO
VQY+C90S8wZZ7MOzw6ArowBQ/Iahixg2Yu5bRVBUzqE1FSd2xYwGXWv6w3r+fgk/XGKTJch1LQIC
TfIlfj31AZxYNYdecoxJWPjUpm5xom85XdVAOfatVWOZU0alIWFMOmKPPPbTQLhPqb9JNydhtsby
fMLAiQBv6ZOFQGtO4Zwat7+/Ov/0Ox1uTICGBnrj3xMmHCscyQg1DiThuS8T4QHtemCXzS3K3dE9
lAbjrNWUGp7HRGPMzmIwpwXKF4bHPqvsi0AF4RHNsXUVGG7n7dwhrlKc+4E37H//W//+1PqCqyl8
dCvM3T6GYdBLYKhK/texCASWoGzJgmUO1Knt74/z9zcRQyK3jImOz39+/DYmhslFMboE5nw13wbJ
gtAqs8ohzNd27n9/rI/LOY+nLwiRNPk6OuiOFjXUz6/95HdOZ+uU5RzH2Cbyw2EDe7Zfo3TNQAHX
xAjocbqQvfa+GEUZ7RkPqT9cWCmc5U389XH1LaTJoPrYFPBzPnxV8pbGHm9GePD6sZ3IVDVZTFWg
rfoY0U++NSxXvLznZiVEiSAnr2Moi0mStT6FsXAuMF+R6gyC6EaBvO5XXZPWQBZy1ScEw5Fqlsek
l8VJY97NuRW+DUhCn/wpn8+g5TEvBU3r3gMKzk4Uns7F0AoWXOC+5h1OL/eecGpxUMhYL+PSXqzr
dWI8ELs1304EXPSrnOH9ddEK9ZyHeOJng21cZ9TI+gNdhm+Fbzj1qSwacMkl8PkDknQbjhgTo5ge
YbvsEarMJgyqMe3nOAjla9kX1uNoWXWz0uFQGGu6oPZbPiibbGOFxnXb+Wl8RoldYHRkaZHtkLz0
MYt31UXOGyod30SQzLZxiWPxozXx6lG/E7Fr7+nGsBnCrtd98z1S30s6E1/8ZsTBA9Ga5423P8p2
WRVweOTDxq1vdqydsM28LzN62Y3OaGF5y7/bMTTEhOBY9rZJxg6qeJIbDyC2pjPfmfypaabx+v3y
hu6oCJiPxW1tNXF2qma6dcdQRi6FtijicxYFBQSkOSa31ntfrWgiXLQKehsdGG18LauMJxKfuRTr
PJfkriY1125yfJyErRDxg60T+1OPK8zADC/KGyszvQUhzd8ZQWicXYXEGNFuQi8hGJc+aztF+2AO
8nllO3wU0LZbj+TIo8E1TK5tYZnJSx4V5o5Oj/3MyJ5OGC8NTaswKQB2jIgG1ioDJSCGRl8nkz3E
G8+WydfcVSxNs8yf5ETxv7WW57AACnfyexDj6yn2VbKZtWQDIwvwoZg5eZZo8M/naJxoKISUXhNj
nGG+LRwDER5R992mjzvQZikngKImhf607njAtmif6+d4XKiw2ufpxZhHfHRIgMKhj6kYkM4aDy54
98UGYU/nyMjTU+bn22BG9KBbW19jE212KkU5xfBmyTUno3cyqvY2AmaEx7stLxCiLZb3PNm4ZifO
0irnU98I90ALNXyIlLet7MXJ4JLkN3G0dUj/5bqYvX2WzJjlliBpOF/WFx9zxqq2C7ILJiIBMjyJ
RM/NCDhMcy2ZQe0CjSQYzFyerbmqIIyS4TqJyumUymAXx7D3SU+oTozvUK4ZaO7xeC4h95xWnvnt
Os5ISpsGbGzmAh1Qjv2lRb93xi1x3WpFauKAm3mYfJtps4k3tkkeCYCkd97V5kWO5UX0sJ1qVY77
LKA/CyxjCSQQ7iZgfrNKgviui6cXkCXPNXiCbYrVfjO5IOpN5vdHQ/ifm0WPjEmuZtiifb5qfW1+
LSz7NJPriyc7uaKZgz7adh+GIbyoSuiRinzpbWxP+hTnBQuwveyRCnO6chPLOiN7b25lkncnYyDH
bp7dy8xrJh86TJF6OC2WRSTqvhNDUB8mWUGfLMMhBEgVWelJkk0nV6EReZe9k/ODqpx4KrQz5vzo
zLa102MOgEwNZnChpGyu2SjZ8WZ0FxGiJ/LHtp6iR+Qf4/1UOewfKkYM0Qqb5nTOvNnahgVsKztT
/re0SFpMtK4+xk1ApnfILvrcRuLOd8bxzhunaWvNfb9dvj+g86t6iNf0a4ubTiGw8HjTiIBHjGiu
zKwCVjmxF8l8hH9Z6XZreocJS1E5QsuH+bmipewd6pTSp+f52xRs83bBLNANMBxjyFabxXUn1JOX
z81GIlq8spvZh1mCWyrdKBci2w59KND+mrZzmWbOApnrdq7XR58UhK4Lq9cblYRARMdeYCDxx+Cr
leoOJGBpdkska2scy6CNTxDjsYyYI8zAeSh4MFP2DpQIuXGbT623Lab2c4nxYicKNXwB1OG/KVuT
u+CW0nwwC8f7pEdYWHvhJKAb+5EAjKpnP1bq5lAzPbjSRuPeMhad1lZV1VB3Gu9ABR0coI2ZalUT
iP69Nn1/S0jndGqUdfYKOvBB2I75mlnVJZqcki1M6WHbyIPbPGyIYQ/hr1L8p7FNm6KVDwaO4LVU
eXDipmJ/cchO4SMMWKI0BvtVz6K79bBIHXVTwjepGnMD0huxVVpigAkjZz96Rr5zgbaT55TYkAk6
qHSqsxi4yfQYpo155gomGwsEZzOEcj84Dg92UJ5d2gfrsAjMm6jJnQNKKesSWhhozHp27kOnkZvC
H6t9LgBM5HPnP/f4+dcsNM166BBMrn1VtQljK8ffx0NpYg7DgkQQSxg9lUJbVwxuqmsxh2z7IYW4
q7ozUmgymVHZ+NqGfE+ylvfFwZb/wKlFF9pw/GoT0i49TkYwfVeU45eKMLRbZRsER1l1gDyZjinf
dGAt7aLycK6o2BfzuedRAMjqlMtJ8Xap+jymRX5TE6Z17XdaH6ymiwPS0fxDwZDxOPr0oRFt+xdV
o8Nz2pf+3o6G4mUxGtPzrYPmkx05zc51iUYNnCIhQpcwzSO+EXpJad4+eSTXF/zpbdtUSLECZzYR
ZAGheBbIuxhwG51xjOrF3u5LkAENeIYN3eb+QoYT7eoKZbPTJ9usMF9HwJubpK/hw6A1h0cSRRPz
nL568WQ5nCC3oBwL+AYiZpn3kwMaGBGjupFi6F5Sxq4naH98NVgE2ixS68H2msx5VLA7vO7VtakV
V8IudfwWG1imVAKXkRdblZRJynhr3Lg8a6baV8no9I9GFA4vdpv4X6I+AEO6ePPyjRazz6TDIUXI
K9Z0RMqD4drTCe1qEIGtHT4xmwKglBXNxvAHHIVps6hAx0yu2UUhHjcnb6NyMi0tswkJ2sm1xa9S
+mCXqTgT2JUThTLyzUAWCCYg73uwPyxOMfCetNEHGS5hNyS+9hv63RXL2TRH9z6gYVzVgASQZWg+
I5Lu0DIQDxZi0mw8wJwVOyLduW98FPaWqNWpnpP+taY2WpRm+aY0Cq5C6ydfQ3N5lOkoCTJ9a5OM
X5TEB1dY4RODTuvZMGvjzURGfxn6+Hucck7XEhzGXts6eISCRE4c47qvYW0nbCdFsEbN/MjGGB94
6OIVzJo714KHgO54mllewzzkoSqehFOKlfCNO2/Q2Sr1SkBjnr+zEW+u2hIDFnEqxUqzOdl4HhgH
WTLG8amx6elDBAl08pLlZlyumVm62ATJv5vc6GBqw9z17vhd4fvaU8vb6wYB1g7Ijgfp12UEA+BT
Mi9aFc4CBwkYjSGpAADB4yxSLS8mp9j3syRHiT8cV72/N6cmWxXFlO+xrur7hvnc2uz96Awv482o
kWw1c1Gu3GEwTwmN3S2AQ0gT7ZQfAkF7wNQDKJa67fd1rEBUMy9dUePz1WEjdMKIaGP4TZpdMSpS
e5ROLzOp9xlAoxWkKL2mqHY3atTXIxaPVWxr9+C0TbwWBROMrqk3OVNRPhBVeKNlJ1YqT+udrzpY
LEa1rY1q3kuX8HJA9rCCjWLXTkzRASqasKLEEVPoLZa758S1dxWTWPYpwRXeQ7gNzZexmKFqhidV
uY/IEc4suTSMoElfuO38ljbRkwyCO88s9zW76XWZ5s+BSMb9nNGk9FTwwsi/W0Oa7BH8SOexyhP4
N5X5ogPJxgrS0MaPTez6rdqA0N+lfY2a2xshhrmvxUAsrFnQ1ca0RUUQIdb4RATkqx6So5v2CPi9
HCreFEzRJ1F3KMfb1s9OeCGwa08TcQNIUOS8HZrksx50d+hVfOk0j8IfekwWTbCNu+Tes6L44I2w
8dpm6D8bZutv9YhpZaCGuez71jig0F5e80mcHCvxPrudXSLOa1x/08Vje0wal/bomC7lBAwCva9G
yRYavbcNqg3uBwg6o93Fhb5zTDf4RiYThF+jzmnogAnpfLE3B3O0LlASdx3SCcTbiFTa5e+ZTQak
iKbzSOMC3w0YWMUT7Y0ZUlq6mnaqVkwh5U52EYFVGfuhg2f1HjAaAn2STWdUKSjygKYpI1ZKzoy4
5BbW3hc/ysK3LnR5ATkqIwYHPXnLVoRCagPigbIo4rHvN3DBcvpMy0xjqvrwC5QJYxsaDTVGBWUM
jYm+avjGPflNOJ0N26FKTjxjq2ADiqvUcACnqGCi7Og9lqURdOu6lEt1IhM9fE9nc7xO3UleCpnN
OxmBHo2zMfwCKJ4md2R78k52jtq6TkslgppVvFTV6DpnhGpLyUv65bSOnbr7BOiKrUNuuGJfS6s9
srfnTxtuSbx9RYGO1BW7kic96iuc91/dvDA3Scv2jwlmfeO06KjkUB5Lki6wK1Tt0cxIXE86KzxZ
sUNToKPI93uPHsEyqXk/3lDbZFagwj+GLkmV1AlEqHl28fn9Hwn8AquoS9lfeWmw9yBgHQCd189d
oajBdGvSJUBrdj1C2oLaJZZZz1y6qGO4mEmL+xV5WrN7bxTXyGnWpmbujSyIvKciqcn2TIADGgE/
sYjH7OSCSNy7hdN9IrSZE0hS/iLryIzDqdc3TpLLz0UvuOtQl/nNo26PrVPqm0yz3yVJXBzmrIf1
U08TY2fBedkFvfDaoexrBmR5a4atDRSUmtq+73OvJQ09HLNVMtMVoXnJYtCThBoK/LGVPThQvUKB
QihGrmtcBlVUP9P8g/qSpXQU/fkiaNuOZLI8ILaSbwd+4DKaq53KxtG+zBt4UY4cnYsqnZmQzQ7N
q3BmDr08d0ZSzrsBKAjbf6y4uC0hvyLLo0zSxvL7YtL5DIS4NEUos27zfrkmOaIv7HbzLfdKX1Xe
wGWjSbm2ZT2fCUcvEa7RigOdP5+9CZwS0W7AO+Gi7FybJ0DZC1EQ9hp/EAnafWQGxjaICTKvc7wS
ykM+o0sgogy65x1q7vb4HnNeV4qrJUEoYjG2vOk88IcQHbSBs2lGQ3yOpWOnUIazYJ90PPexwfZa
evRZMapS8EtCAN9madNUSnmarJlDptqonmkllha+YnN4VOaCZyYV+jQQb/AcxkLfTPiGUEbFvMK2
1TObBON1CmtZPWdeh8EGZQ9JBt2QCxTYeSjvKA44wxK7XY9PGsUU4bpjuQ/KxLykbmk/KVBHoLhE
np36iss0dJV5N2bkk7+/sGaXxd+KuaifGz/h0LrvhlOupvCoaLkWCHkgC8/Q+iJBR041/HtBm2QX
LL4vvdPB0JcJpYeqX0sAIoQAhgQYDi2p9Yq7o1TIy655A8N+CuhYlKh22kFtI5BEZ4sW+LkuQMGh
i5sA6bizvMhhdlyXlhuenNzilysqH2dTshzuBYpdoupbbrGzPAVjTWsOoQstBQfy+nrhr7arMeh5
SrxZvEQirZ8ZRRoVenv0Qh4CIVBnVKe4qVgfA5srhe/ZeAAzFL55YI4KpAbLM9guabieU4cnDDsI
gHy8xgfDAy8JZYmyD7Df8N13qZPXFBj6c1cl+qsefKZQHRvyllZqHW1jthV8GesUnEE3lFfxqPqH
RIz+t3qww7ek0jgxnThHFTXyZbKTsdlNjjfBpyKk77ho8b6kLjhypI1WiyatosG9yesEpuR7S/h/
vMB/8gKT6UL3+98zc87PSfn9FyPwj3/jL5GDS2yV5Tq2a5nMB35RjHsSZA7fD6Qt0mPfSsf/L42D
7f0XAmMa/R66G3/JnPmXxsFG/uB4HhNAIQMGAsgf/gMn8MehAtMECmb+DrMonMDuh3nQFAD5UdOi
IAi3U4D25gzg/6ercfOjW/+/aDvfVEmpuv/zv/9+CEQeiNzZPvKTUVL8OkpghLRsDoP5AL5qlc0+
YSrlyne5pP+65v8fR1l+xU9aDYIjtXZijuKVXzvja6W/K+cPkoE/nciH8aSXVDalO4foZ0RVt1Oy
aeaX35/FMs/4ed4BaimwTGZJyxSbAcyHyaSWlZpUYLYHQrHl3hvjMVlFnhVe5SZJ5vNEZubQB3pb
tfg9f3/ojwPJH4dGmCACbhUZRL9ewMCxtYxMqz3g1ZqoOB2F5tggW8MzBDwQdtbOaopBZP7+sMtF
+9sZA5PCPM/povX59bBWF4BSTjgsKQz5SRbDIymSpB+4M0pZL53+03u4XGCC0RhkkyOHsujXw0Vt
IyS7fw7XKeehMZu9F4bY9Mic/eP06p/OLEDowSibgDnx8YKSCfPjXrpzP752EzBLUpL7b1pp8uch
FzEdYXfr+rN4jonsOagRq9bvr+7H2eT7TSXeznNtC8WJ+2F+lkFnm+n8w2n2IvvWwUl5riO/+cNR
/vZicFG5hVJyrixzH7U0NhOo3i5ke5iyCKAopBN6iZNeSeTif7h//3RCNtsE37YcQu6WJfPn1zyD
tIcDfmwPI3BKhKzVV9evvv7nF+3nY3x4zxNy7N1m4BmhZQoWrN3bfvGn+fZy8z8+9jx/WMd5FB0I
aL+eR4CydGxN1R5qNgfnqBfmCYA9Zu1hTD5j1uCRLAexpGTi77Wo7RnX6z/cNgxKf3/7MCPbvHgm
n6Hl/v36M5aAkzQamvbgGGX7WqE1GbfsPswtRfR8cEKYZcCf2KrlPfVAJ/odvGS9JRFX7ic9jPuk
btsnM54tuaZmSDet8m5NB3YwanQ9XgawXmlFtGJjKT3siH5C4itMSj0PvOTDtPTtvdRLLzp3YJZX
0Zn0oZf6fgetTA6HPm3XeMpjQdmLvTEzvPic1/UE76qv0KsiL3fbntpD5N6FABPBMNoraa04U3wW
jeGyWcy5qoIpTGw4wIGiouc91CrfwCroL/ugmB8T8vw2cY1MOfWaV9csPIQN8G19oxk20PeLvW12
l3ZmqkddTvbtGKJmNWiQbyurTampFsB0L+1dl/FuebqWZ5924ja1bL3SNI3uLE/xR9h9XnpzijsB
tfTEcKWT5xBQ3aGiE7mOqj6+DdNhfA0UKKZhtnoaS6FmBR5AOuBU+T6SCvKZ5LI23RRMJh9RQjgW
ZCT5vW21kaMNt9WbgeY9XkMhVU+Bmfgxmi9l3w6D4A8tFxjJ2LmiJwgGGjj62p0cFz93qC6JGrcU
Jm6wdSFpqCSBdwCNwHV5WEdT4wrLwnfVsUaNk+q/pbN+tGfze0C6+hdtEgls90byWWWkZIuJKdOq
jfmGlaP9fSm/g1UM9JFwFxANKUoCAKHhrJ56wd8rNL8j1V52KgKne0qWr06uG++i8HsWrGIMt5bT
QrVAWE6MsJkeo5L3ImjrdocdXuwr05zpQEPtJjVpCre+ngRVf+5HJ4cJ4YHODQcwZ3fdNCnS8sLP
yDNLh/usmvt7RSQujS1kzvRcElJvIoy5Ig+zExoasEVG1W8HZCrXfsDlXDULoL9gcLQx2ahdqTFI
02PKTHhHMgJkXA3zKVz3LaUXHIMIJUBCJF8JGBY/SOJcw/5P93EUib202/AlJMudwHfTCK/MMWCg
lcXMz1eY1Ik0YKpwPcUt+RB8K9Z6juzTVLfNZWMsnZRiHo44t9yb0LCMPZ5q68YDSnw52s5TWDQU
Y5jecQ47g2DUS7fz2LQkV/a9JtMYc1z4opA7AOAYK7WyMPztK2bPb3aa+W/00tW6gw510XoyeIkD
IbdRj0ltRS6TABulAoZPwXI9QjKkN3LW33IGwymmFJ1v4whhhOzkdIDqbF7mUWQ/0KiYt+Hkg6gC
Ei33vle2eweiw2ffDAcYCk58K4pGoMcnDXtxG9BD8JKBqRAjlVeZEeAOlba4Iq1ifG6BM5/LPgqu
oSxYD3QcGGBDojC2uiHPYTQJEcBvMO+iuvVv0qQtnwk3HG/badI3Oo3Vle4a91JqaveuCZyLDHTr
XjYOJPRJufc1pkQU7OxFKOf9Ye0IkwM0clm8cjNUty3xDSVppmHmrUrXdTaIjSpgLaN4sxNXFas4
r+J73FfpNwyT3UEOLEKZUXR7Hg2UEjAsd/VUd3uCbUDcdXVC7JkT42IXdnORjy6wgbhq4oeZ8jJa
RYDbl8Ze7IJKJaQP/cJ84tdGD6as5hOWveaCQeW0zp0wadapWwpoW0UaHH3Kkx1mbxf5QRQcnS6g
IUPjYluLBRoTZwlODdfimWAkQU8tEGoLEa09/mhhxQ3RRHinja0X9iH0EpEH6yFUXAddsUszacnc
lHnbvIyNIhOyGrJbCL9M11IxrRWrwNckCWZozp53AIo1fPcEnR4TidvFe4NmrAjwWPkoup5JbJEv
sEVQN+Q0Ct66ADnOhP/gGoUi3bWln2OWrnMPq4QWpkZ/gTXMW1puyKfJTlPbwc+ofXmG30GSeJ9k
tIyBl0MiNKCNS8sXgPZk0iiw8qWLn6nuk6dVt6HQ5h+1W/JjEyAg5/feodlF5h0jKOpsO66ehqQg
0yvoyz3tv3CbzFKwTV5S0RtmJkIvnYWqfwblpI6+5/oZdqbU2fhhRrLVuAQfTe1wFTDhojUWO8a2
JaL37GbAJ6ShIhwpstKHikEiyUl0Po9QE6BR0+cuTmknaTx4lUvKDAM5doxlzQ8W2p0PAXkr9xLQ
yud3WUhiL23gd+24U/slpYRLp2Suew5LVll40rMPxhg3IX3uxnioExf9qKG59b41o+326Ln2uRV/
e28/ZUtrrGhd5yKUFRpwt0Mz3QC25u03/D2lb3u0aiN7GomV3JdlQ9OzWbwc4BEZuNLGjN6b1cvH
rgsYtxopjdvRpbVsSfo0VcDsN6aBfWO1k/0M9j/fljUPOJ6ljCzUMFmjGCVO3hbld6Db/RGRSffQ
ZaQ28CBFN25sRNcq7QNSCpgZuzZK9aSty73fWu5nRfWr8KmZ4WU+ki7yo81khoa+UWSl3s6GGL4P
ZWg8Fl4d0i5WRFn6hvvXfcqUDt8mwY/VtjXuhF3LK5qvxkNE4vgNCA/GmLnZbw1HJ1/KvvNvg2rQ
OwMu0iern+xPQ2vYn1Knnq74Urm7uImNzZQkxoZGJgOLMKzOc2S0d1VclFuzJY4Muqu+er/qirQN
pFs+OWULyBAzFh++Lr3AWidXTUUAXNkDWal4EHeYF8WFx8B2WwapOhaTsrY1qE1608LmJfaC6dTT
tLsOfRkd0Rcx431/lmeo0beBYfvsK3y43aDlrjAohVtmphEcOogsK5pM2bVo0uLoMsb6HISAdVTI
7hbgIB9D+A3c/hl3RNbBl5fwRSDkBFaxRhUZswTKpQeKviqb9BWLwnQ067C8JqByxmrsgLFDXjM9
CYSEDnkLIzT+fsJQJbPgMg+IyugzL70GMAidwqLTbvcFA4txhmXljQwx2lrDQu/4dHsxDDOvqeiD
6rnwso0p2zBZ+ZIMSL5NwxEjGbSI0O6Ytqu8JDrXK6uHHtnrrmfBYQ/E9PkCVJsCjY1to+1dHOsx
3eJplASlIVjb4S3Ayt1kpfHQCUE7zy8Gdsy21a1yDGtrEXW8msqpCTB5F4L7Q8N4sR5oecoyfxLM
dbZFTRvcChL58q68sglB2tjjKF4ARdKt1UllrQxcZ6cYico2QYrOSB1xYZt53skd7Wnrq6kF02nS
l7WmAVVeEbhQLNSAbBD7nTXfCpfZK5yRnEZ1yP94wB8bkTVBG/myJzx1HfKP3uCwA91DfEt4INDE
3ifCmo/4yN392CT75YyuvViTEx448ZWcExP2flLcmzrDwuejj5jrd5dcReCv5Uzm16mc/JRvQ3Nv
DRbK3CwxLhjP3/RQ2VbQDglISI3vfqO8nbQJduyZu+cp/lpOI9vkomLldKKu3fl+O26xwpr7MGRI
TRKfukBp2KJFbYS3ZYcYMxV3gETGpAbR+FxnnVu8eqXxyoDhWpsEvJh6LJZ9W3P0Y0CP3pw8jFU8
r1vfiA6sVnsuxLBG/U52A6Ihhu7+Z6PEYqNSdDSAmCGS++P/pe7MluPGsiz7K239jjAAF6NZVz/4
CLpzJkVSeoFRIQrzxTx+fS9QkZWi08u9VG9taRkWmaHgJaY7nLP32piwE0F3U3Vw2kuzgKhsF1wv
NCGDXRUlDmZs9AiFf1XIMCCGhfQlK0qRkeeia7cTFuZvQUsyVDJo6ArHdujWgzPlDwUmHMKFAtSX
i0wP92FsFbeSGJEXJSBxilU9g+9S0PnvbOSoGpo8LJjE6rXdOO10cj62YF5bj6gDExVCUBr4L6vp
Ng6s6qEIomSN3MhGbDBU2coimnA92CSM+lUYbok7izddmVD/U9NoBz2OaF2tKb+71ZTtNTACNJFS
061WfR4IEoOcdkiSfS2/s73Xvg6WdK40t23UZaWb+V1XxuAqyXnub/0JR2kz0tIig4F0Lwf9lZ5l
gOwT0ElzXARPkYwq87sRGmUPL2Aabwytie+kCc2+xX/11arYX8F6C/Xr0XGbr0Dn7F0CZ+rZH+05
pUC24kmdV0hLywr6a07oDVK2+zByjKswq5tn+GimR8Rmv0vNoNv3ypj83ZCojWRP4+HmbePfdnaR
/chqW112lma80rnNgSPBtttpiW5cVg3FLwtzEp2VThqcdWujXY9KY3wR0s7WiIk0mmaQia5zZXxL
Ott50XNboiCanGUQpNMGZSg5H0RSgboLJ/q2YYY8pIXKurLIAN0Dc469uOhSYr5t/Lcpq+1u5FSB
Zl1Mi15zVgHZ06s6yh6VlCa4BEIRMMsvqBI7K+nSJE+04rkSsVglFk0kJCp2CZSMnfE2d63sEXtw
ftlMqX6BnZit1DrIEGNhUE4Kp1U8UfdK5nFcspQ3oguQp/WVeUHur/PUkH+34NzpbDnF9Atdifwv
tF4ack3t9JatYvw6aCL/EpdJ+VK0xWBvCwUW0SLyyyiBEzcjUsEa4y5VGnkHYaWXy/eGCBASgOxt
1ce7Tm/fsO8iGKCWfDm4jtwLdrZ/y0K1lkQKYORRkusp7zBh10JJtw36xiUt6PwyIWoGJ3tZNNdI
hoJriAHWIjbSuF47jlmiLiRNs65i/Z7v/0cjVbAArGnuooWehDSjmXaAXdvbBOcWhtU0fBqqWrBw
4SPWZObf1YXIvwul+GbEdf8NCebDBGre2Ng0eVYKJZxtXE7M7IUiSAVt0wfiTAFOIkat7k0VTMkS
0MLGClt1M3VkeqGdNGB35cYW0659qSdQrhfEJRDpChTWA5AcfKffVSPQUEk6FQrAxGCwHznqsJ4g
h/7mZ6CDi8B9Ngaj36uFpsMBISO8HMrmwYiMH4RGY52mnoyFzu82XYLSjvs2xleuO/XbrrK5Y7nj
bAFGDhX1FW6K8O1nuwuNx6jLoR+2ER9s5YLbkuypcCe7G5N05UaE+i1nkCcm5ORmKCZrV6JnXTR9
Y62LVPqvuZtMpEL3jqeUIr624KEDilI4xegkznowPksSh3p5L6EcssNV7rIsay4aZ8zu/Eixbu1S
JUortvRrLezETy0g7DSPCWWq2ijY+TJsb6Q5hJepmZgPpHC5Etn05Cvt11iCOAyTepsx3a67QoCR
awb1zvdby0t7LAx5k+TbEe7YQ8OMu2gHwGYuvIdtlbZk+II3HmzV2okgH7dNX30LXWl7cRCyYrER
3DGRKl4m3O6SrRxYDAOFWB2UCfvfXP5sG9IyVmlTfBc4Db7WTtMiOQqQtX/P1ThW91rR+nunn3Eg
CgJfI6j1x1ZXhpEMa2CyBI1Xgb7MZVkOC0GUj7kp5TBxNAsrtDxjlT7KzJVonkZ3G0azdYgS1iOa
67dhQNGsTmxVqlIQJjn1fxP9lNEk1TPc/iaHJKqaqFjo1WeRi6O+1jyyJxF7F475YmfWU4Z8b2n4
eeCxK0xXlDv+rvUI2QjgCzRVrK8kZ3rtYL3aHEGGeLo0K/WOPdSccEiZSGkd7W/DTfu9kZtibZWk
hwBRrW4CX/M6V/F/hpYwb01V0e/qwf1ZDobyFPDpfdF1G6yAWeclzfhq8Fe1o81JBGa+Vd2hBZlZ
ypXVBNCtaUWdcUV9roLiFrZJcDQcWgP6oWnQApAoO8WhqAy1YNEpFOOiIuedLLecx7MzjYFj1XLc
iRpdHnBQ1qGjzh7MoQGhR7U8p1quYsrA7W4TnxkU6ep0JfvYUHhbAaWbuomJ96D8r9ZWQfmRwnwf
OsHjEBssGXGnXakNzPLTQx1rH2k6HmGQMzOG6qBoriUmSV+CoWQl28skbRLPqmjf+Ly8izIYsm3e
8XKdHvTY9c2kK0EdDqTQ4aBmRFChAvP/V+NBR/i6sIiGR8LKX04PdegZnDspfNA0qWyaHManTgqT
/1QUSuVlYyhmNApBb0pJ1lSiU9GEDV7egiihgphO4VWb0uI5Pf6xxocuBM1iy5kbwgeV+jEwilBN
gtpzMpoDbLooZJT9l9ODfP4QBKZkqprCUKGIHbYDDLNAPpi7JeHjsM4bKLXLXkvKy1SBdIG2WJ55
Pz9fFOORFuMyteHFPuzGlex0HIBEpZeRyLo3rPEO0Kx95uv+/JIIeuiAtqm26Ahl9Y89Djcg+Yjw
ldKLGoD1dUH8Gp6CSzumvHj69h0ZiYtwTEKNNXxNh/OIW0cRCedO7tHsRLWk1HsCVR6LKn46Pc6R
x6TZhq5imJsnrPcQnN963VaRJcKt7NybInVdpa+Kky7jRM6Cq93pkT7TuB3Q378NdTCDcGy0ZucG
VqHOpZYmjQCgmv0rPANLVienL6PJFAkG3a9WpdE4K7VCk2Kxi1w3k96sYxoyW73mZJtVgppUZiD4
Mp24gGhNTk/Qh9OVn7I1M0oJxWoWJLLVadapTprLjtzc4brPW4pKI77dJSdf4LcECJ65UOOAnUfI
ER8VpXaVDwC20GH7O00nRbgE1mPBC5tnN5NAkjrnngDX6DWbWnvXpgRlIqj6WuF139gEu9BGsi4s
fEGRSbNEmyk4evsl89mrNBZYoDy7L3o4Wz5nPaIfSXpGJL4oI2FjL4sFOsw+R6PV6fYOEFm7HIzc
8Gg39aumwaPHOPGKU7V9mcBP4wEDtCTDMFy5Qb+c7GBYkaySutwtfcY4TbX63Z6FXaffgCPvGs1d
DQUHXWxW4Xne/+1d87OuRI8wcl9ipb7sgCJe8NQHMjQrRPJEDPXe6QHnN+pjZ1QILMqGiYMHgseh
BAJPQtf1RZZ7rtNAUI7ybF0S+nJpiaLZ+k7QXIZUQx4hYQf70yMf+XyZYCE44nrFa3r4+ZKV1ylh
a0ncg+P40llkNZSUYB8xqsdvp4c6cpH0XJmNOH7w38PZnFYFW8CxlV7WVRQqMXRUVFBaVKOxrC6s
OonIyaXnNS56nTra6cGPXCdKC2HRnmKxpvX78ZHa5HZwEpTSI5U22pbkyAWz15sA0X9y1v5Lo/3n
kYx5ktIw8LLjAaX0cSSOZXWAcTT1sBw9j6PsV7ozkB6XCvHHrykCBARTCKPYEHzyixcQ6duASHVa
faRzTxa1EBHf9L1pQUSyfvzpDTRUwYXpmgGBgaSxj5dFMnUhjbTkssxMeNh5ZU5ZnzJrTfj3OaLF
5w+QwRA7IBYw6TEdLl8l7drQajOuTDEeQ6E8Y0/7Qcr6I4LAM6qEz3s4hmKnaHFpzPnvbuzfvvUM
rtwoFXqj2BLXgvKFm5vECaUdYX2zm2cG1Z2+k8dHhP+DjG3+6A6XF6OwHQzJiVdq3S5xi9d81B5F
lZD4C5uF3AH98vSAx95IpDh4ytl1MOLBG2lCW8F9ayee0ra7Me08w0huIks9M8znjY2hmjjWARsB
mNAP9/idow5RxI/2OkWfDeFAoIuBFfH0xXyeRRhFU9lsgHKwPpn0ccgMMo61xKsEh0wOX2hK25+2
tO7isqHHRQodUWtnZkn980rJqEwc6NuBm37iHfjZhAMgZH/vmvjY+5Q48qUsEmTmLo0zMHb1oh7J
tlhgmCMOiJiFgkq0am+boQwuUlo7m55t0TSa5T1CXOgCRcHmYN4WlLMJAaWK9cXVgTzgCDTP/PZH
HwzgD944cgKNwwdDlzCEBMunS8GI0NHRjXfKQOnh9IM5+pahq+SU5+oghg4miMwoWUaCPPVkY0Ob
zjtPTbRHx27O7Vo+rZU8CrKNUFUCnkDV9nEiMu1UyKKUTERDIegt++HFYKnD5vTVHJuBLLYA4Beo
YXPvPo4ygS0aglZJ6OfjaOlslikMgGjq6/Q7ev0/30VzwEImypIxM5IOT1p43y0I+XyiY+L/mO9d
FVl3WeU/n76qYx/PHDJjI8nlYHCI7RjqRGpTzscDF865TUaNqrdv/qD+mW+qwHT+7lMIOxzg6zNL
1bE5D0Wswb7aPXLooZqhhsLoEg+K600jFRwU8IvjpyKeHtgpnRnt2AvPsUfnZUdr9uncCgwBVRfW
Za8IimSbWaYNRw9X5umb+YnXAv9I5SbaOsuRQOZ8MK+6rT60JlUwz2l79SmCm7lRUBwTdytIosYA
0X+JNSdftnnT3ZSjTK7N1Bbb0EFmNWFio9cTFyutxGOOP4MWadvG547Q2tE7b6O548uEZXa48an8
WiWAPGO1GQwqd035qjVuDpvSqS8i23luB/SKdhFSV5Qiekr6rr7w3fxbSJN1smb3ZZ8ZF+hK3YU1
KgURI1zH6Rt55FujzcQW1LYFbIHDBTG1+R2ige12L6cfxaQ1G7VA3wR30s3H19NjHbkd2rvsz5xr
J+y6P37XOvQJ1cAN7U2+9kNFgrjKTPW1HlPp2WRRYtKymjM7jCMfnaZRRGdHw4r1aYvdVQRoV0HO
5cXmSxgF0DhopFNarKaFwJ35paz6GZUpO+/PrxXmmztrHNkgHs6UhuKiAHLq3OOsdo3HjzjRKr2j
QBbgbA2eRtIOz2xtjj1JtmyUAQi0cpnKDu6uRQOgNsrcU9SgXJJrQqNQiuauB3rgZWCxz4x3ZM3h
AtlDAX5Hwf3+hf6+efMrI4xybu3QBRQTjQrOZ5mXK4FI7X8ylIv73bHYMILr+nhpBVGFTSY5omlu
Lm8JsMGtaTfWPmo17cz0dewdFXxQsw9hLr4dvKMdKhU5URnw6qx9hOrxZprlI4D1akHi+52Dqf2P
D0dMYJgudEBkOjvEg8emDZS/9XqS3qRPyG7s/r5qq1VBHeDMQEcmZkT2cMgEWnRsHPPz/O15FRNu
PdXnCJgG5nMwDFsQ8I+nX3pT8DM+nqUh8f02xuGsrMRJbBiMgcZWW5CGUexA1Jj3emsBkUlhQkeB
ijWqrwpoY3HwJe8rMkNM2ictcRgU/1oESuBml7kxIEohGQFgA27oSDTVbjKM8E53AaTLEYeWX6hy
m9XoJTjdjkuUaf5FaDrYFtQBs6I204xICNHuJzdD/yA1eBp5VsME70qfPGDUXDeEYLA7zGdzOBlL
N+Fgh1utqseLFMPodSfC7KpTqs5zEvcxypN6ydXDnadWRJ4y2h0PvVC2yPupWPttaKLfS/rL3BAR
lKO43Zy+vcfeTVZxiOUU82dK6ccnCPqkbEaLdxPl3ms5NK9OWNwYQiFwIcdUS/LT6fGOfeHsudns
IejHInIwnhmOshTBKD1ikOaa03WvJxd9I89sXj9XumfiKbVmapmU6dyDYQCOhKIaXOmh67wriqhC
xuPA2f5CX+iKHvGyNfVvQSXPHJnE8XGp0nJHOVwfbsjcAgxW0ZvURGDsv4SDikuoMpQ7tOdquqaN
zRmnNDN4BElXrlKC/ug3SSbyUu8uTIS3ZtwrF0JtlY3WGHLpo9XihSu2tCBoKrnxd1Mj3KkfUOeA
pAlWbqORzU0C2SrQ/Ac9wcfvTGa5wPloJLgKsefF/D6gH4o3ZNjabfweDDRgwcPRxf+fTeYyrJt4
bcMueCqFee5RHHviFgBaKLeUGYQ237Lf5ohIrc1MJp30AIiNdCgWY69uE63pzrxZx+ai38Y53Bh1
RZelOdgrzzHnFBrqDUtiEtenX99jC6IFrY++Ag4cqKQfL0Yt9SIvwTZ52FCc5ThbFlUyuxLSzMJ6
PGM6OzoY9UrOLC7utsNDhFUxGcmUb0UJLYIZASdA+9kgykLe2ERnbt+xicCi7M9qgWXv0+Y3HUdh
xQgbvCqu7gCikdzqj895Wr01EW3E0DpzJ7Vj78XchuIAS1ePlI+Pt3Kqi5T7yz4tHsg1iCZd2zlT
1V/o1OJXuVBCzyjKGTTuivtI9UNvDNAZBxj4rpyZt+7mxvjFRqWPYtoPQFadftJHfz0mRMpI1G8x
tH389Yg/r5UkZJvTl8WbcIOnUO8eUkFr938wju1wUuT4O7tYPo5Td8oYFkhkPE6iBdWc5lWOSr/K
2+rMQnps2zqjbSmxzH+xD75D0buIqpFDeQ0y7rBGddbLuyo3CdnSbtK8fMxS90yh4tgL/NuQhxvW
eDJSZDNqNlP+t0TgvblGit7U2lV5d+bMIY69vzOIm1o0uG1qSR/vYzMHxU2DnTHN6OO3Jix+wgS0
lqBwnCXl22A58wEIWFXlOipn+a+izWKpCh0OaKNng6LKs19CtWp1RMQYTZD+h031EEwu+F9JSD0x
4c5msHvnyTGZNQFa1WgYlHogRnQubeb6T7XXUZjDQxgK9Vuct9d0x4s1yWlvkdP1i2wU0ZqIcv2h
QAfJYq+bZ96mY3fBnZ26lDh4bw8tWWla1DUsfHZ+xXQxNZO2aFTjGfP4nprpcxON/ZkBjz3i2SxB
79qm2Hp424tYC8aSzZAXlTAHuqKtis07nUAEwHUW9SwTPf3BHLlE1vXZbQyHnZ37webWtUYH5IhI
PSiNxjqsRutKEj3kjXFeP8dwmkn3Db+fHvPdwXmwCaVxrnNT+UQ52h68XYEyEi/lpJlnZZO7DPvW
ejBCrVtKElj2YZ6mTzDYYB8YCKjeVcNOCP4hayeAWCh7tkoPzu/MrdeOFDHxKVL1mWdt+9PZNxjM
qfA7vuh68lGXicDYoBETm9qvSEuwLbHgTUHMZIJBDMj4GOnJIIYmo+n03RFH5srZF45BE2Y2jTb9
47enYpa0sibK8C3HYFTepcaRAH2B3FGaex6XfdHECARxPUApSykiawq56gt4It1tL3p1M44+uIl3
vnwzqS9si+U27HmlMDEkG3Q25haV7NuIPpIpu1sbVhyuke8Zq0qRjRdapb0ewtZeOcFezxPxkAg5
3PDZ4gshr2J6Dp3W3aWq/VUFCuadvgHHrp8OGB50e+7QHxaOKLfFBPQIrj9NhgcwpcjDrCF6jsim
2fz5UGgh0RrgRmfZOFg1aTrBI5+XJSCk4aoondlgMxTJzg3T4Pn0WO/P7fCtn6u/gtMry+Dh8V8q
Vtr2WcThoAPGsyDSl6yWaTK0rU/8B4zVVNtruerfNoPeX+u6EtzpjQK3RKTFtpDgXN5/oT/CN1xF
f1d5nf9s/s/8r/2dF0R0BGHzjg/49/96zJGCZif/yPYtnwPz6sM/9OHH1v/3/R8Hb/mcs/fhf6zf
Eybu2rdqvH+rUdT/i2Aw/8n/7j/8J7nvDL4BV/IsC/pPlMCnzD9uCoWmV/k7weGff+lfMRX6X3yX
kKgJ4fqV5v7vmAr1L+qeGuZ4d2aKGxY7g38hHJy/KMTw6CESUu96p5n/E1NhaH9h7qI9BJkfpdQM
fvjXDbj99Q5x7/7LJuthWRM+BAIog501bxrBCYefUEnkTFOmtbaXhUE87LIDZDp4ldlFW4gxkv1v
Ho5If+NEU/ov0UAzCiJQCHSqJon5FYed1LUVjkmBc8CMrYk+MP1NI94H+ky1dX2ZBCita6bG3+70
P5fyOxriYAWE3jf78OfF1uGjZEL+OPk5dQtVtJqqPQ7n4V4LpbI0CS+9HDtbvUaoTWLU6QFhnPMj
f/suZ7i8yvpnIIdzZnj+wSSgRCk+pTYP9qD1L2H4YIBIO6ppWwolQaliLFZKT6vU4qtLpa4clq3R
2YbnWm3nb8wAyfgF+PTZS0X8UYBvzm+nrY6d7taRkS3WOSEct9T3tcdUR3i0NXyZ71Fa0uAPABx1
Cy3xK2tRkgA/LU3s7AmZRZJ7reDbuAdC6mBXmcxXrF15DYnQYSg39LtgXdl+nK16E80bChiFIC6L
J1Ius6Zu2w1b7hGwbqQ/VprgJehFauKRzKLtSPETdUGDaaly8gQnVRCNAfnsbh+stfk3V0MjRbwT
BvqjRqo6BFu75toQTJdflRC7ZGD1/BoDbuIBJ65efNW7HoWvBdIsvBnCjN+I8AxxMQLCHb5U5axw
X5SKrj3qcajVrCpUSa+pxdgK4NTRKl500cpw11Q1718AiWup6IhV76dK6o+IjvThGXIPZGehN9y5
qEZzQ4RYPuQXVeFk2bJD0TUhqiYRbJEWHf+0aDGTr7EXSlIVpxL6kYLgNrwFr1lbixxTVYi3RnD9
SKXMV0DL/lM7Wu5T14KeXBCIjjeipNXE6ZcfrdYlNwm+ME/BMpqmfgl7EN2eMcG/WnMfRbs0oxk/
FAFH7umINeX0ME45j7Wb1W57dr9puJvmR2LPN8dFCs/zQ0m+d0tl1FZR2ig2jv+uvwrhKt8pRGBi
jh74eNmPIPgvcRLTZoP0l2KH1PgtK6rK9ionn2RNlFGwSuGd4rLph/HRavTmWjFd/OJZjLcJX2Sb
vwZxY16NY2A9KZ2tXfddkd5iWAte9d6IsBkSDLaMdGm/yiDpngsBOHGjTbyyYQ9rquu7xlmGMU2T
ZYYhGmjmYJnDGvmq+6RQAGvudDj05A53Nq8NmnJubx9lVnUD/dBkO2WSN8r2v8V8g+HFcCAFrGLe
SNCh2cCzi0Rh9D/HeGyLr/xtFv+EKz/cR5mqPcYWW5BlHvCO1OCw2mWYu9rjqM9PPk0g3S4UQtut
RdJPabaeMLd/5c7wcQHZ4qNMirz3N7UKuPcFYPVwjyafD4FwYW5wpHNw3Cao6/emPpHW6BMG6gVd
nCeb2NeHW/gTJabpaRwuBd5tgpbzllFA7MUTjcJacdfDEHNf4OtAfwKdme9BUOnVYzJNivIEHmAq
Lxu9UqrbcXD5TdJRMP1OWT+6XyKDIK57n5Rib8iUihzRToiLCQpZt5jGjHtZYUyMYLb1EX0mN+BG
FGpWecRlpsPGYFbB9VRSxVu+v8jJoPDgcI3yHVvd/FE0lcFPGXrBHCqNXCdiTNFAf2lOaL0MqdPq
N7HvMlE4gfaett1rIKedGDbnzKIDvB2Q+mf7QRV/q7SqDyCotkHzQ/hOkzxXzBAakAGflPibPJPS
Im6QAD53bacYGdd6wrFxgQwj3tUl+GdqaJV2HcPyHJ6d1i+TN9OWOpF6xlgGuAzVTtdvMtafqVzo
LbalC1/q4PbonVuqehHqYqpIaLdx+SuUrL9Fw0TtOgqca8nO8sXsWn92QD7Y9D76JdD09suYj8oa
ay/Q9byol6INwguRuv5KzLaFRRZxqKSEQZZqaGemh9PdmkvFMbC0Z4IZ23pjFKYl4wXbKFDdKQzd
onDUpxrc7FJk6jdFEkvYQCEH6yLxDIb94HjYhYLvae3bb0OATBhGl7xBHn/Z9hWplAmZAnfwboJv
pujkOmORWuW49O7BLcpvmhFmG51kPx/RRIY0HMLcrRvg0bSLBPMgjIP0igDI9Ise1zbBjXUD5K8B
JtMN1OAxNWLz6oubLp2yS9Po2nXb2+kd03rxLXbb8KEz0tveVod4W5WYV8oRj4Ea54SFgtd8CGor
/UKDsw42VSPlJRIODa5tOQH3dJMNmmH4/6jFMDjaNtNeJ/JHFp3iRZpZEa7iqZYbJ1Lz59Cy5luL
xwDMk9kSDUdX87qwBgF5ssuw2Nn1z6gCn5e2huHpc/8bqoN+jd/PNlYhRFlcUiPbgdXMXdyXdZZv
nbQcUbmmIr+YjYibwNTuiI0rtipHlxWeieIlTqqiZ5XqrAs5+lq3HjO7vS4bw39wi9DaKvWUYGCh
soHccnI4N1nWtRI25Z4Je/QoGI7kTmkuh/+kB/Ze4f/TjXZZtmPshbK2Hruom36oahrvycyY9sQ4
uuck+wdHdPYndH75D5HtNL0oD3zcEpV5JogChyo3NEXlJdKnO9oLFiFDqTgkq12+B5henTmFzbue
j7sihHOcitB3IOJHl/BxVMOfQjvsTXdH9mTxNaK/N6eB6uwxTu+/Dk5771c3592wXUaTQHv54zhk
sFht7Qb+zkjmHYatVszZcii+moPPhPHng1HGgb7IBpmz9cGt1PiGlYBN4O49mjTPQ+NiTvxaKlHr
rk8P9XkjS+gchUj24ir1hEOhYwlkvsA8j2sI+Om1bNl6mxQNl/h/8n09V7X+eDzSZlCPYO6zEOYe
1FRQUvDZppmJHTj0n34tQQRosGKYsmY3UkegmM7czvl2fXxHuLi5AIrHg4d3uFkfs8Bo3KoxdhVo
iW4BFozNDxMqK7AcZgLijMATSyXr+HtViVk+Tl/055fUMeFoUYSdgUWo+D6+PLk0gMekibVr2whL
S6+Ii0Hrz+nbjo5CLcJFUGXqnEw+jpL6ei99ksl2IJ3x6EQy2trO2drfsVE4UJKuY7kIYw8/c6sB
JW4qXItb1s7Kiux0+Z7Ue/qOHXktSagnOsfhtMNx8+COJWVWRjiizZ3uVxE8BKQOUId6zEaj32jX
TTF005kj3ef5izmdOYzLomPPsB9vHxxxf+xTy9gpuW+9aC0Inknt2Iq0dJjWEvAyOaP1xCty+lI/
zywUdlwa0FwtFZ7DS0UvGEH8xyCftHzdfs482VggVafYcs50Ko9cIi8HtSr24BQ0DydLG/wYQ2X6
bsDEu0T3m++nuim+pgYvTDKf4Ib5rfnz66On49DPR3P2SXPcqUBhQwiOu9QC1yUzQ1ykqhNuOeic
/dIP1VxM0y7VCSrhBil6M4vw40PMQ6dyVOaT3VTVrrOItcxEJUDMxz2BHtV1HqchETkj2+ShZ1/X
s9eqr7uyG/yNodQGh4vcfMWyX/+gWyLYdU4yDW+dxCrOyds+v+F09wRNJmYkiwLN/J391iGVEQm6
o+LzhmeCgSI/Kr7OFN0aDB2KcRI22NaffhLvwMqPE+EsTWRfCYAOr9ShhjhIqZf4rHE7xVHY6w6O
4PwA1K/5QdQhSyac4vl9jyPtumzT8mvXAb9Yicgd7staL1Mct+00JzT00bYZNRDdp3/BY/eEmfId
L8ezO+wrqGUdTnBmzV02OWy6VTP+pgWK2KFOl9GiL8kDPj3gp2/Pgh3K10Aph1cU5fjHh1CSysCm
HxIByFrM82pMIPtYSl7ToeA0/ueDUTdC44/i+TNW0ZnwcgYlIJMB0cxtLMGDqLXDKcdUC05Jpwf7
NE1zZVSnDW0WrDGdHeyLskTRitpXRzg0JgfLICLqjdyCkFPi6YEOVdU6UipgxmweTC4OWdXBiwxp
Jxqswu7ZQVRhfatyhmuXilM36C5oX9f7Iu6ohBiB4VyGPfx5TiQwehZlOi+DeTnch1FCnUDpOSwt
a20qvk52VXmqYlHKouolNiruBI7nJUjw7Tseq5G5m2d/OhG/a3dRT7GuobM83ApFcD8KGwr9Tp9G
Z9VjqdpnRGxtAxW+7Omb9ulFZyjeAQODGiW9T6K+JlD1phvCaleBpbxwkLWmEHHIAkAYn+9nZtO5
+uG8ev326WPpYz6Ez8pfiTv49JTklAERqUxjZyEhfUPG2e0qw3ef3gsilg3kEyZsSjjCMOhnPjL9
8BUhDnl27ViCkeco3ne1129znZH6TUTYCGFNGpWkaaXGjoVSa4QvKvQlXXfnu6UlCSnmeU2Kuhvk
fIGiCiJPb0bpL7B6j/dqm1FFnJK5XlPiIeRg0Vb8PWGLsKYyq463qPiiWxsqsOQnQazzXCgkMYVL
+GZ3ZlxPT3QKWe4UFoPt2FQgcTqCKOqFbtUIvfqB0ljtJ9T9EgpH/iIqu2BuLiFXusL6nVQr0gGy
u55qw3VlNQoRJJF1i/NDIdHcBkNDFVtOaO9KXYUwEauwImyzhSBIHMRlk5AiQLAyArpVTv+UA/QU
7YAbaEujS014dq1GsJRctCUkT2rfatfnr2KKZc43gxlpWraFlmo/SLVLKIorMd+LOxRzMXQMkvC2
Gwf+3iYUIb+w4NnQD6yg5Xio0jkVyRKg6noq7X82n/Dyqby46byvKQu+tVCm5viTajlxFgkJCBzc
R+RUyQXOxuG+gEgU3iIQS6FWBGXX3NWi5oHoBf7Jda5lRXKfTyrrRdU2WrlBJzXcJ1ifLgPLypN7
u9DqH1C+uIpexOb0JizZGldVqc2lqB74wmJQiWrdcOnmq9nz6z4UGhGb60SPjcuOu9lR0WipzUWw
6YeNVRC3vqIOQuWKCHUK4U42EtbUCZ+fSE6xr32feiEvyiFulYcBVtu0LJOJVYtIFIMSTpiKWr+R
fWc291oE6WWV8LqEt5xXwSJpo90TRKVExkXXVYQFrtqmU5ZTIQvIJ/qsDJwC3iBJ3oO10O0+si8N
Ep/6ixCiJelsg9ZF13mVUtNycMhN24EurE42vEuVMSD9oHrUpFmlW9CNvGD0s6FGKFHF2vC+D6Bm
z9s3BRjxaXXm1M1IZBXjHuLvgNsfRs3wk/B4/9aZiOr4VYIz05ZfRoSD9mjEuvka+WHor2v4k4X3
67OydOYWiGDiordF7LxKZMwQckzsSxq0msij2kttXm8MpvGKuIt6WzoWJ7MwNbmvej3XzEVct9/H
KO+7zRBRh//VmsHw++qbYt5IBAZ7Oye3jddMi+dKbEV5flEgZfYGeHjT8n35s62WImNI7cq+NGH0
TQtymIeYnIlErfeZG/CZZoVCpyEdDW6s4XcEusWuHkR3tSz5RTSV2gn4Sr2GyKGVw7d2sIXSUegx
k+TeyfEsXJlDqj1acSyNmW0ZjW+OQidjHTulbtyNWkEVOBzZG+Ph1Xo7Yz2mDUCMSUi5gnfFoJuT
8AU3wn5mY55AlzZJ2C3EIiVUQIkXvj9l1OaV1CRNpqqp1sMT6AlDqeTkUJKIDVIxVBXuDVwsUvoo
kE1tF/e/Vvw/6pP+Nzqg/71W6v9PfVIbCdVvy++nPul9mP94+18Xdfoqf3zolf76F//plYK013Rc
iixUCD7of7Jm92918x//GyLpXxRhZrDAPz3P/+yU6n/N8OgZT40tBlsA+8t/d0pJwAB0bwqar3/S
JcXIfbB2s4+jgIELxkBowfHmYC9XklxUZa6LIB+yHcLQMCeYRW+ideC4eLh186XPuu6KZS1aEF70
gi5buVB7+xqYFVGT2RQmq6I2sju3y+QtotQn01cDPse05FsziJyY2nkN1TjLG6Nib2IWkoVT29ek
AyVkRyEg5bj0Sr/gyurTK7oBWx/27KqpTHeJWMCEHNeSPllFP1u1ja4z7uOytAuWMpmXlFQcCvqm
3i846e5zV721NKiJbtW/5vRMyPWs1qOByLpqop/Qpgg7RC08S6qubTFsmViLZRHIn24ir3qtu/cB
UaEJbzcG02Y7TrdGPO7VgD9VxcpiCKPXsSCMKy+nv80m2dElnQHRLyVQvjylLFlloUD2ZXgYK6xF
r9buOidGjgxA51prxEvSpa82Kxmqy/5erZKr+Q40GQEZRpL+jAuavXXQxBuR/j/2zqO5jqPd71/F
5f2oJoeFN5NOwjkEQAAEuZkCIHJCT849n96/4X1l61LyVb1V3rjKWqhUIhHOhO6n/1E2FP3ROjOl
ZBLBOT2RM/bo1qsdMBGRD1R6H0tCu4dGaBIJNRcx6c1p28khZRm4MJTv0FR01rNJD1axUmYqH5fW
fM0McU7X8q3virdms24OwmYbNm+ITD4QBNgP4pHuzZJ7JY0x7jzy85Q9b5LcXn8dM2JRdY4yesOF
0rMeyTxLlo9tHfm18MZgUnaUoc1llCr7tcyqt0kDKlIlPMW4ELi3/ywK1WTENHG/DOr9qC8HWKWL
5qZVoMzqpXUaJcDv9sMo+WuWll+FWC86N+fIukuKFdsIeXnyZUtGYkdGuwxzfJahGPhBc05HZeaZ
213Pqols+qU3u4T06/WpUomYxXGNmpfIOozeb/W8eKQqrB9us4F4pyy2WZ/fROe85qv67nbGJ29h
isL3Hkt9PMIf9jil5qets45YB0YeVOOYVtwjGkzLQIwzmZrTdrFJDY6WhfsJPmOcPYcnYd3IiOg4
lFOfqL7UqfbhGQuJ0yu1fGNK0L8zP3X99GSu5Y+KZKFAZdQKp2p9MhLKVEU+0t6ogxhttpIFDKR5
8PO6azWhnJ752nR1EYOM3lrAqHjcv47PiZzH4VEk8TN3enncc6d8RYN70InuKhLkNU6RSWRPyfwA
UtuE5QrZIjuTOltvnI+dI2dMqNZ8GirbPa2zonwSmSzpHm6rTzVOb3qSy/lcZd0Q6EppfIza8E3O
PTnCLhXEPDVN3qGrEllbhF7VGaEjtuUtcRpC8dKWWGN0Bl39Aq7/Uq2KPYUbSaWU7+hwfVlyM2vx
rScBMRBkKK+ZTXS5kYctIY/RnurNVIgPtPBzTFRnt6Fpx3a6W6lk9zX9rRH9AS+NoqXBMFlWNE/W
G3Hl/UcNd8pbuYu+7M53HbI0282z4yqvplCXlM1pozX6KVZSfyv0j0Zr6LhGjO9nsxrYq67FhtNw
3ySvALI8UvcSTQ1XCgc+maozHVadh04K59VR7Nukdwudlv0PZemJdBH/YHn95cxHTgeO2v3Qx6vv
IN7b//xPh6C8sE1KkkVzNGeF6LYJmXPirreclDdsbPa/d5j9+dNAlZDvcNbDdvELskH9z1Tb0qmP
Ka96WGvirHNS922Cpf/hJ/16suRzocx0MZOA2PxVfbo4zmoUSMM4q4k3b+/g2pfjQluocsVQ3Zz4
LzX+0wZ+/x/n1j/Lb3bZ8p9Psz9/5h50QbgAgaJ/AbKM2stceoiPcrSyiKqmJxqi4UcM87go1Bzv
n5dglAsqjX8SYBrG3/1srMtg+Rha/mKPawWKh0K6u7GrRxLQVO69TOxsXy4uRVOII7FfH8tAaQA2
zPlczAPvrUdCTJ/Jjwz7UlpvFyIf2HWJd/Q86syLCeLZXS6LzfLNKaANBPXOXVNca7uPK+Qla5W+
qIQ8h/Zq3iba5YK1Qc9sWZBeKVB9gEBBhv/1Rf4FHNsfIaAxFT8ZsQp/VfnqZe5VjW7Wx0yHUm7U
ezIh76ut/8cSjr+7oj/Ntw4QEo/SL8g7AhZ3RWvGs+qVMF2crKSWmxEtdAYyJa8gUk1cx1SrHigr
5HyvVlDD7KHmlv7oZtblfVQp9hpwTV8vqUKBsbdMT/ClN6Ofseqy3FttXpFnCZlKZdf6mlq6PFRw
r9Gay/wyqT0HCLGSnsi2P+m5eR5zt4ro59vhmPxHkluQRaLkLq5uc0C08CNptheX/vltHNi8W+OY
SeuYZXVOYyFRfEa7XgRlwSTrbPeO3Flwne/tucq33hIycDRmrP/6hv3NCoNpEzGItnNdf2ESAEKw
qSgGOvCF4GTGiZWVDdIfucli/AOWvKN6v76B1k8GD28jnOj+539azXpdwvxQSX20xPxoDvmZnKB/
WDB/Mi6//AxMN2RQ7P+GofzlZ+RZJ8ZSVetj481tPOSk+ML3fuwrfb4ZZBxSxUbIKSiPflsSL4uc
uiQUIfkyFMW7a8+0lpNSgyykMI6ct9hkPVanVlZXTUt/bPZiEAyf46M37M0vLExXk7oNd2VuR7Pb
Prsj/9se3PRkynxPp2dugcWhV5i8zljv9b32sdMP09pSf6nnP2D/MXrl4kqf7FlYhMa5dsGAqsHt
WxrNpHVGqbY6Pja1nkWmsf2D88L8mzeWewFfDMyHPvFX0JdCtpFWP2qCtZKDwpxxLM3HiQleEXxm
GtrQXltFWEr3VlkUSyRDrxKrWJE/zrOciDqipnKKl4SQ6dHWmnDK1FcqRY0QZpPD+WzfkgmT0JRY
t8zTixD0QglQKzUhhUcvqr58bJS/Un3weTWYDuk/IS9WoUg2U18kg5jfJll7MMrlQHXDY2rZNEX0
PJ8m2ZI+TSqLT5Q3FSFUCR90a3vx2n6+/tsvCXvG/s9Pt+yvsvUlpa91XHCmUUgdMuJQ47Lw65gq
HYPtPwUz4WP+63uCLQWRK96F3abyyz7cmYY0kGLgsNKHOtLsAV9JUpwTdipP4/5sDY8keDMaNJ1l
iq6D1zwtidVnAJwgIv2m9togJ8wq8uwN8Tyacx+k+n0Q2p0yu59KrxqCzGPaX+vGCI12+KiK7XEt
5aWioNXfH7PUEG80OTOlLjTFbOq1m2oqGxudLg16B8bCjUdu6c/j5WauRgg5pQcUW59tZeQrWnCe
NplGv9xGgjpcEKr9EJTUaxMuhJKe62l5ynHjhC4RTcHWcdSztuWpB+hGO+f5njE/oay6R6J0Ngym
Nc2ZwrwWMtz/Q6n4P8m8P5DtRNeO2Q/R/hoNq0Uv5vJERzEHCEsovE+tQno205KaFNe1E3QWtvzt
XrFeO2Lqg3pMujvPWj/6cQyXacdlyvyaG5xZ6GtmyyjN1yKbHxfDtGmat46ILs/KXJy3qut8grQ4
/ozlmUPxoUrYWfJ05sHk7bCX8Vpq1jdqSeqz0KzbPMyhQb4YSpvlsG6w1EuHkg7LzK0czVe9z/9p
P7b/5vVm1tmzayxIKyQN/3nNRYZXAFlZWD8c+VEP8+Ogsu/NHLMSi9d6n79+HrWb0dPi0WPS+/nO
19kYy2VY/K7gy7qKlOWRkARPeKE794ZD6Cs+fxyJxCatkzyW2kBTO0A9mZtmTp1TmX6gpvauLYm6
4JHsi+Ct3l3NWk6cm3HTFdaYYpQvVEZmvtobdPOoObFw6Ui9kMtknXIwZD/MDCIMi5Qx2ymmp3Fm
Be318bEnHzsgtvU6T9OjSUP7oSntNaK62Ai7ZbtQKftUJDhtKoB232rkBzx8G/ft+EhYenEUuX2b
2UQ4ZE5PBnDkPs2Pzh/76/9H2P7RiQAu/adV9i8I2zWv6+9DMxLj8f2nQeL0+//473vGGF/1hxXB
+w0hB9Q8hgPjJ1j2v+A1z/mNvBAAN04pLJOog/63FcH7jZQGg1zK3XqrWw6P/B8Am/HbntdqsYzj
KPf4zv8OyMZi/MsUuqN7+F0cJid+QWC9X1ZqIxNehftavdSq0mTdRHmErYSrVifkb2prGwnTGBtf
GjPlTVTVasQEt6NBenHpEH6/5TVKbjlcV5mYXkNof7F9WbfSNKknh78Ml0F7T109fa7WyQny1La+
zKY5XgmMHu83XE9JnDcFaR4NyYnXdOEPyXRfvfbAAVgc+7GoL06xbsdqpempH413ZTETgK+hW10k
TPp4NxeeWT8bgk36bqDQQqX+ymYV9M3K2HuvdnuEPqyozxvV92ho3+RA5hyITGj0qhFkjjF9JeBk
Qc09zZVyFUZu7WwbAQWx4N5+xt9XsXDqdSPwmCX5s5ZJlgkU5nQS5AUCRtO2ht9xWHafOe/qp8EZ
s4O+FlQseTJiMsiDQe1y0pgQzh4KPX+SwhD3doFH4MhfMa7S4V0Px9XIaYkxiEfoTRKZR015WwWt
ZK5aVMsJPgYqpvaMiJBHbw1mlzhzpICdFW0IOR41tbSuMxsBPoHJ0U6T53UgXpuXvGyV63xuHSth
e5K6e+qTEVSqGFqrvJSDCfdBw0DxOi99Rm6E7gQC3z/XoJ39jsjts+01JdiZw7VkP8137jDBfSHl
chmnMXUDJW0ZRXN7e+xqFlD1kNDjcxSazd7SM0Pq44Jvkapt+nblnDHTAsO6MkmOZlPpry2jbUX1
hrI9eSUzNqjT4uRHc4euXkAsp/o53cN+1WiCxVqViBRrbxgOqI+lOpyy1KrJKi1KK9fe0oHae+4c
FRUWOQRRNZiB3rXmjWKaJVrVhJoH6nhPqEMJmE9s+qNN8DHRLEWQW33qm01XBcSnj/j7xsFlAFAM
wtjBcqOScHaiPl0y0hTnSaxWWFn6Caj6au0FGtuy+RSP3sxu6wheoOdhpY7PEXVcw/0+K0r2sBLk
4Pf8mDjdViC2WX7V1IUeJydP4mSWn9GrDjR/Yejf7K646ypFPQGbCaaVTj97eAB9AWEcDQpW/Mpc
87OJWCte3Ca/KKXcTmrHq6nbpf5MK9G3enTNoNNSx6dESwlMEs/jpnbG8UyEQXGC93zv4evOPU1y
FyJ+wbi2ipzaVh4QqAcDU2psbhzOkfCHeaXUQdopnuK3WpHRspJ9t7bu1VnxNXjoe4l3UDffM3vh
BqQVLaE3yfSO8HfiA3LCHTpSs8ZcocuoyTWmPysJzL7Q7vnti0thSaVH2j+2JyxU0/e2bGXo0qcQ
O7xsR9pYQuFAQdFRPh6brjvVi/W5M8pHeuDuNi2B+Z3UvTjuKbcpUQDiPjuA2SB2J6QAOvM80G/B
1U/Je3Vn83nouoMr12tBorvvWdPK9loyGyYb3s3EfLENjDGk6Q+hVpXfS1PtqUhZaPSiveNzrmDP
7zQt8EbS9DuMG6vM3avZUiRTVCRKq6QB+0QemA+0RyEfB0zFfjAvPFstbmHuh03SLoOsknnT0e3L
j83BddhR+XqmBYYM2x5NOpmtBeeOsThOKJdC3grtIc26h5m2BMXlQ21NfVtds3gr99VMTInT+m4x
KJe21c3HXO/sc9OOWcANgzQkZOCr02WvVCxCGOrrj2ystGPqDIgA8q6kl2MPg8EacJ5kbkQDy/rD
aCytn262dxKF85jY/QNGEzVmmXCphlcWJ6DZafzCugJAOTvJ7LfGWNwKnbqqbhTjQeVGxWrTTWjG
rezRWFfv2q8q/iFlDM2CtpRUZ+L2pk9yrWLC9OkqK1qHGMvhcSA8myuU+cmkFnFhUIhuEVX4lpmA
4UbG7tARtCs0clmL8amshR3rQBGfF7FcW6Xrg5WKkmeMY89WCnRbKvPbsHmvdqqf9Al8o9Wmlkia
cvUzfYmJKjo1dnHgnAcoVXTmTdfS7rC44LKWtCKr34ajOupPLamUPMACrXAFxnyxukW9ZZrxOHnt
XTlkL7agI0Yvt0iFDvBZaSNb8b6Z3oK5AQBb7Gtpq7j37mAchrxYH1duHR1gM2Mpy6j7TSSp9lrS
VRsyrvKqKaBjujNfAb0jCmDO6E/G2Jo7/dLbhet3c0uPHPlnWSBk6R7KddpOWTMecWWf5zwRB2AF
YBpPaTEDKDGbWRlsief47mJ6CC/MyfygbIjpdSTj8yY31XzIKlNBa9J313LKlUAuMzV0hZW9t6tt
Bos+3a15x56wlM+aOR9rmrG8eWNjLTwv0vvxM6WZty53qo95rY+eK18LR5TRzOfBmtMIiCAnv8zS
OGHn0mIzS0hSBtrbbislPTP9eV0bTugcLlZupbFUDOkPU2p8TZqpfUSfRd2Ogv2hjVzByjRXRn0P
9jvQjdRndjCyr7U5QSmy4ajAObaN66md7vS0TvBR6cgDJjX3E0N5zpRl356XNGxsz1dc67aopMRg
h6o/qWk7E98sSxP+UG7F9FgXinvyBrGd19l4Nle1fSfniHaipMJ9FFNxBwpslBrBV6bZyPnIPqtz
5vQ+KmW+1zInD0ZzGR8Hq76HiVGQaFCqIenJEJiph97oY2obmnO32V/cgSiJNQfLVrCXIQ2cQ70u
u28srwC/mkzeik3rI5yGlLoRMhoVzZwd7NKmQ4vSoaACVg3yYf7qpeSp1KqrXCnzEC+tN4I8zIP7
wyYLMJzAzHwrM8q3Bs7hs7MoWLUm96shOGFWbuW8OBQxhUpiq4HuZMVTndYqjiXkiZ6Dwd0wOBev
5v4SccMK31gNEXc4THiv+fVSNAJRVfze9uJdqorz6Hn1/MUYZkp3puxWqsIKJREWuMFarQrcnHw0
ZCe96bdqX16GbWuOxTSZzAh1etX08jiKRASK5bQREuLmEftRR2GJm00PtJi4x82xuy/K5h0hDden
eSAygOo+D2JqE/ldPY6/c5D+YHUuYRJtL0QlMT3nhXaxa8M7tF4vQwsbZZTghLkWyFdCohjmILN0
BE5KU+h4mQiqIgK1uyu0gT6ocZB3lbl4x6XR1tDJuo8yJWWY+s5cu2/bWfvMAjlgyZwMChTtccnK
g1mnwMyVKdi8BqX+2mEOuKSUvMYls+CLukAvBY1butiGTGl8hsTV3pEs2e+UKlHnt+0dhEkGEYow
lQo2rrlOwituQpfxuJrPzrQpfj6pYW3onzgxmwbvbd3TD5xhhqmYPILMzec0I/RDQ/l36XEhxaKa
0890SaEWuzJoBVU9v/TedrL15XfwGfswaDROmR4FZqjSI3pTdwsYJUzbank+G+WBO3e2ChP+Fb1I
WDYNUI05fZtHcwz0rYXhahODtqMm8fsEek6BI8rMuvVlsiNmrlYeDew8ftYX87mm5zjpjVuRFQZm
PDqey9Z2L3lWYdaF+CUgysPMmcXlTIMPSQvmQdXepzJjaMJ1RKh98oy2q/LLTg8TxTRCO2vJULPA
Sem/Pve2rCOnI9mk5tmr+nXw4bW0oFFqYChzDnHxdSwpueUji5hh2yg22UT2bfFIOmfIjykzVihz
a5/Xpm4iArbx3+UV3AaACEmaWFVXxkMcpFSPwdmzL5bNqWnMRw8L18FOjY+ynp7xrlmfFJsm2Iqz
ij5aMl5xGwcc+sPWlECvrdVflR6apd8U/QVpOz0+ZVU9ryOlRSgG2e4kFb2FBoFpNDiwMmwLvl40
6NeoTq66Ft8hbsggb5L8d9FrIY2qNCpikY7W0valSiCbvbrJs6OVd102mbfe3Lnzrv7BADz4Ihsi
rdiaIFOEzi2dMRQPGUEoU/XcmwVlOuaUxp1Ze5FJehSDt0sRvVKUVwGhSiKWqGKgnu5mu8m7OvTk
epHLf8gWsT50EsOxN9haQAYJk4/Wep/UtrjVq5xuutoEVUPv2Db0uzJJlTe98M6K5qqkfTZG4Mwz
NhfPWe7wVvzecOYoNeWr7m5vaWsfHG2Y7jjqSi6GwL+2nRJXzBHez0OZ/VDcjjxZe1DvtKFoj53o
7wn+v9RrxhKZdW6ARUiN25YjLpZV42CM8wGdgYYmrLjQW88mWqhnVbjPFqoF38i3t9WZPpIpfW8a
wfPTGA/TeHWa5LmZN3j4tU6/KYpO6rNZnsZ824LUcO42z3112wbmzGsOgg3Spy2zvSWJXlCuo2p3
ptk+FET6BcpQqME40VXoCzdVbyJpFkY05X6yu9n1RbVubAtFwsdlN+hQo7RZTCbZcOp5gr/JPvtu
iIVnJFmknxn60PuLWZJUllnV17IpiMTLc60i9lUnb2ptjJIhr+mdEGFF/bCMCA5mZe2IArXFociV
tA9avVezoBFYK/RFgyBHYshBp+2eF7g75ITZfGKyFiePxseD6dVm3MotvSzqZMe00DzJnghHAos+
ee5U3Ne5ov2w8mG6bFlun1uDwh+9lOIMQCxjeoj7J7NGE+D2+hvn+OIqapNDfqp+2rZ0DuahSe8M
dHHBhFTpijDTRBZAbqMBaRoWtJLFs2MqIIaOG5K7wRBQ46ysDTNMIbr8ip4tmgTHvbFJKojIaXc3
iey228KI9KxMPtmY8YlBke9uhdi10h2s8SVXjMGWomPSvvpCnshBxBy8zDdMrowWQ4bdW3jfPFXN
w851oFKrDOt7a9WMQv0WLoJvP3gLoj0OWigieFyrBc1PQYAdVBBK5SLOGrU8MTuenKomD6Gs5pjl
yopY0WmVq6w6KkV+KIg35EDlPk6FYh44DoO6GGvxdRYeHWGJqYor2zU70cKJ4SYH70LKk+u3ZFCG
OjXXNHjumheOII2mdxdHQnLYMJDHQVCp1/dUZeLXVS+j6Mbz0Bg/um26kiROey/nC33LbxqrO9KS
tLovem5js7e8oeGKtLJc0AIpmm83+RgKUhMui1nc5zoWYtFU19R2XhrXGw7M2B00I48/BGlca+qB
ApIZ7NbiPEPCYjwJdLuKO2FNz8fvW9Pi1x2vEpWs38sE3NbAeU8bHqrhOqiUqvaXMePjlUA2xhDg
4GdVttTkSLIRqQuitRhc5HnhTYXwQdCqTiNrJHGY5J7P77NTvOeORahwd7+Sb3DKB6mHHCMvLNEv
RBTVsTmtEcctnmS0tME4A0HzNqi3TZv0g7suQCkbGy/KSrIRtEdZKCe3mKJttkXQdVrtcdjZ6i9w
mkAny7K4sY6Sk7XzUadVnE80j5H42WjqLkHacyQcFfisrfUnUIFQS/LlnLmoRC2zfq/HxnsoUoUb
6VqHbukyuHRje8a3dE/S+xiuraaHxqDGZLc7vkk1IPFKjaWEdulIiCuneKqS7Lurdbdh0y/Ctd+Q
/qE9fRu1ih5O90c/S4ocXdRQBHRTJ155YVfUgVYgqdm6+Uc7kkxaKuJb1ikZshgEtgN8htApcyw3
KCBnK7w0rGvwgEzbGF2KhECx4r7PWKDRxvT2ipnedD5V06yfFeb6FvM6gfXLzMF87mS/C2g4TM2i
wmXddlE9rHUfZqODe8a+tJV26VUrsIsVhfQqyikGycHnVk60HG6a07FDy266w7fRH8xBLz2fIJL+
lJcdMmNWtdFHod9b1HlTBYxznql8fFJMuxriysVTHfeKWPrAQMjeXGzOCZLlQ5/yuDA9rdP9mmtk
JS24w6RI9W4iaAYma3XEeJdo3gBq8R+c+P9tzP7/Ib0r4V878/N/zgX6gmr1v4EEksqS/ydE/l9f
+Yfg1fkNPzNeJKyHoOumwTf9l+DV1X/DMbSHrpM7/S9d6x/hQOpvu9mHFgo0nMQo72LUfyHyhvPb
bmqhF8vG2rbHB/07iLzt/oXuMmwizjj2Okhs+S1/EUyl0sQVQH0hkjZnujRubYF36e3eTVWZDFe7
o8krturRAAvG5IusPV+ZulRtOYqsV4qI6kQn7vH+fiZ3WoGFLL2X3B3LQ4YxhNGEw9KlWa0unkgy
E0AnmXVCCOpw5CymhJQbxVxsn466kmlXWHY4e1KEVlutxy4xz7UrJmqQZNr7aeWmz1o9eIk/WxTU
enbx6i3LizaUcLhmMsjnbZy3gI8kYzAHNRzNYnqgR0k7j02dg/LUwxKNiVLOwaYk3aMlu/yOL9Ha
sFed+dA2ykOetMUQslAvx97oqN5eZO2vg6F+2fp+vhSGKp+SVhqx7Ifsnp54VHPetn9ywKAh0is7
D3OMJETZWKgjMqpfPqeZZcW6sbZBMfDHjtppF0/LnxvRWH7qjvPVpYDbncsxUDq1CdOZOjwQTHP8
LNrCuU8azXggsZYuucbuTS1uqLvyzdJVNhBP4pFdZzYjnTMf0fNdGfI7C5bZ0QzMBqxFVwDXk9X4
Qp9Ge9Ty7M4xpX7QpuxTiq9hROanmmVItyfiD0YdekXTzbwbwRggZmt7RC/FFJlU45EY2PHZHGSB
SpB2+0hhPg3QohmV3w+1xf2wprvN1Y9joX7NcUeEE5+FCtzxJamlevaW/lkKaQaeVOtv/VLIs5YB
vVXSpeBRAJhqoxWWRZo+DmZt4DFymvLqFhVCxjqDLfXKKnN8GqBs7B2DfS8MJQmVzJm/JtTWPkgE
XZHFJHMnt/Y7R+hUwuRvdkTVbAoDVAzn1St99h0jQPe23pWoAJjc7SScaiV5QHrymg5NHVhksp0y
u0+YGEe1nB9WrB3dWw+o8U1duukHRIz2YFcEQEK2kopno6lQLNoNrWHowIJmmlB8qqr666Sr3xZO
ozcFpWmkL+p3s66+oYhohoDpqTthRp0wOjDzcRBhU6166X5102x62gijohc4KSO7S0pY/2qaCOI0
J6uIIZgIzynrZfmWpVujhlQz5y04fTdQNEheo79xlyPLGdGvw2SrD3OzQTyomXrXdh6j6gqa8zC3
+v1iaV+3wfuqsjWA6nqkSakVaJWdt2TOAS30BxR2+kFNdfsLgXVEjbbfVX1i3i/wWkUM+erRKmek
EllpQlZ47q4ftnXUZob2yHcgzcEYstvQ5RcyFxas+cDcPMxmRoZWOiz6dfCGLT24CeJVptH2a5VT
af0IfQSArg4xFWgUMSN19/tOtFcaWudwgLqLJ9UjxMrITkJsc/egbyTDHCfABS9wiea4CGJmRJQP
bV1ifmqs62AZSeQYTUabbqJF1AIvCGUVJdQ45H8x+0paxDvDUDrKMSUh5iDcknnd1pXYSuTMni+X
mEyu3Ec9Ll4JMpJhVXTLxc2d2KwxlbXJ3hcCkEb4S19YD1lTweTZYvZtvJlQAcIMCtz350IYONSm
qT3MyLuCWavSK8eYhStQbNtTV6rWyRrd/rqqo/ICWJhNJTo6kYZVScovyonGjaBJq7hoL7ZcX1GG
22HTD/pp3ZKNWOyhvTBvNletNAjYtUyFMl9MkLoaWri8nJPABc9K1XcPhtcbT4hrgErt1g0zC11D
INtNHhIlaZzAK4X4yuw0+SZRrReaPjgk9vO3UoA0ZPMEnWmRoBTrFEj56zbfyi2VP1Czc8ibHSfO
rBQwwslbFMHJ8GEmdhfaTuZxuLZrLWx0dTolFSkuTZP0d3k5fWNjsWOIN4DerVt4S5MGacLYLosd
VFU+fuhwk2XkmM5wZ1aJF8+p9jklTfRoKJV6ydXdrFC7xaF0lMrPtv44tK6KvMxzo9ppZKDVynzU
+1o9qSTPA2aL7GQvJgWasNgXEDPVZ8d246FVdcYozbustQNwoZewEhvywiF1Dkvrwdkluy0jlxPc
NeOWX7WsvdgoaMk19O7UIUNC/ZaKLlRX477XGiC9VYf54BW9ZnSw33L8ZoEoGVWxB3ihpefaWY5d
Ei9Td1kpm43UbR1+t5p+RfvYLlFBJO3daBgpRiczO/Wb947EozqlVv9756XE+4jlvapoIlc1qQFa
st1ofXZy+yE9kqxnoABzb3TLPY5DbdyMSkfjSf38A86HihFzuKWyeJzUQXlYsuIe6bx7xneg8zaW
t9Sptni1BUbKNU8tTmr482ILrAT7hpdS5zxPY9Cbq3w2YW39ZeK6PnbUM9vnDRULJ7dBTZtIZ+eE
5MpXA4+8asgUnwTOCDWChdnUCHdYu32uctVTXpdBX2WYO467IZ1CDkq0QY1gDi6mLM3IGTVNUhSW
foZZdTgLzBujzCBK8zYL+koD4BPkoUVBL6EK+v9dgpqSooTX/pPe0JEYttSMfDHaaf0CGraenRFw
FhwKax6x0SNgv4PlRJNiPqu2WFj6y5prMGfjUVbqFmGxbGkeUOw3WeC7YJ6DBwFsNnxyRKpHd5vQ
b6ocIRB6R8g9F2wUbvo7g7tyGMbFuh+k20Grdujpdx2CX9UsryQ7cYGQ3a5xpqbpiwleiQ6wgitu
BRIir0LklvcboKGKJcOnDBMlJLsb6sLGbA0OilOVRSSNYQ31dTkR2MDOpcbWwN7muzJzOUQ5E4mF
gjw6CVGYhtRqzNNJzeR0AdNUTgoF3gx+iYoECRme90mzFHukKnvr8lhYWKo5PW8cgYzJxt7ZqV8H
i2S/cC3U4oFq6u6x8IqFQdKWINjYuWCgEshPV7Vp5MtWSH+xzirOmN4ZfKeX45cSbWGYDJ52VxW7
mQ/qUL7idjBje7DAw5Kp8/NtnKTv1nttpsipcG+M+ZjmygLCQfd1BDtR3UxJc8U+AXUEzeFJO9F+
rn5JkqwI0pbw8yCdDDLPW2nWAK1iVIMcWdsri/dGmOFgY6XS3k1HCF5sArd97mjS+aVQJRQuTg6U
AWgCYO4tPRgRs7aBaWe4QQhuwSwjsikCPLi21tLGYK/j3TJxnrczt5VEHLvWw1D2k4ggZnZw3u4j
j5t2/p/snceSHFeapV9lXsBpV7jczCK0yEidyAQ2bgnlWsvrTz9foIo1BNjFbo7Nom1szLigFYiK
CA8Pv7845zvM7RvGDqVtvuLbjj8F1NwvyrjeObTj0l0nIDBvOkFptmFrFwUX/Dx6rYz31he6e8VL
GTE7cexdbi0R6BhHEKNuFjpXtI9Xkt44AR+CIJVAR+IsUcElT435pghhX/dwBd95nianhJnJFv+L
+zaO6FfWGRqVcGc1SexverEQUdoX7Q68GWtIWemt407lqjJehownCfbBXAxbZx7H8+KNEyOf63Lc
y1hXl9O8Th0GulVWx++mmRh306CzMklIFWZHWuNoQarJBHZOGBr2DaLZmE0r9PCvqlTzTd0ly62P
8eapnqTnrHmep98r/DbPQSnytwhtSrRxTBrgewIohY6aeWkdNkSzOs1ZNJH7oJd+Wk8CcptaBC+w
OBaSSbvemtKT1P7C3TpOSCI86pqMR3NR7ia3dvZpbpXHGa/pqibL/Bkxg95ZogVH3aR3CThoBKbF
eJt6njrzkBhRhMb8WLyRyc3Ik09nbcI4u0HsVKQupjxmdetsROJzzTuhYgD3WSfUKHkhyFoO+vxL
nLnOwvAvnkCsD+73sa+mr24xx/66zoP5gsxn1ruptat/eED+b3f2/+/5XWnjUcL/+/4fT3kf/4/N
e/arIO8ff/Gf7X/g/uaQgyVwd1z1deoa0fHP9l8K+zdhu0jyMBHgJxB03r+3/8FvgmQ7+ntXKOEw
BvhX+287v1EwCxLUBTAxJbT8O+0/vJ6flNM2NgYbMjDKCVKo4Jj8msVgB37dubOnbhbh2NGy57Fp
+vBajNGRdRerBw1QF8xyV6PvpNjDUDp/tDCqyTUFyqHDm30TctTxlLCKHcD6au2BI7lUEY6WVg8n
v4FIaucBz1H6qyeO03pdlZF1xvohVyA93SdsAPNLSu2CkxV5x17WTbUqurRZu11nIGvi6FDATku2
x6Hepw1Jx7xvBBROhCw1vri6aE9AtnGkNeHDxIE+owAH+yZYSdby0HSIeLAXQ0rM3ZO0w004UGLF
UfN1cOS0GVIIkJgY0nWrS3MJ6fF4qmNhG8WX2GKvDT7Z2oZkae6MWJa9U7H5LSO1t0qnfA3MmG67
Oks26BC3+dzetfS3W6AY/TvCW73LvYKfqcPTVhcur19wEHOl7E1f+sHBdEPyiN6oQngLYb/OVLCm
AgppHWtOsz69a00g1g3L/y28LrkaGAqtbEGiIyhEveG8c1ZTMcyrscq7U5Z4l1gyIYGw+BiI4jru
8PZBMRxqG6F6mFPlmQDygg1UmcG02FssodfMtj84/WjWY3/9EHWGnXPQIS6GIVq3nPZbmKCfiy7Y
IKYpTnUpk3ON+hqV4rytFm8HObmm/mvKzZC5bIAZOBHH4x4ClD29qcTazxRCkCW0PhDVUK0I4nG2
XVX7mPQYtSubvbI1FuaoKnb9LOWXYyf9ceN55Ol0s2R8wuRz083C3pTQtleOH+3nwbXRgLJqCWT6
Ca2RfW5YU0AzYTnp6GYzdO2ELiLaU5mAxGxqkoFyuJ9p81x17gd/Xm5SNXmraHTtnVWSly7FEu+9
unhf4CKl0CH3Ke3IekqnciuC1Do1KvhmL1a66VE+brgnyBub6eu4Jfw2IocvrXZDhPdIIeNcZxGF
oy+ZSXU5nUfvHBuVyk/GXiSnaXeerezzYug4eJTX2zRJzcEp0dEvBKWuLM7ldVKmzcaLavAUGI+3
NsDlNZK9ZkNR+2Z1fYFGbQ43RGYwvIZ4spc+32CFz33nppzOyLleWnzSl1LAD9X+5yjoBHQkr1k7
tWs9g8tAEgbJw954eZI8FiNSOmiWYpXibd3XSdA+i5IdFr797HGhudl03XLp+jbf+SkkTBVyMC/Z
UNCzCG9bzjJa9coS94nbokYiwWML9iq+yhMVQ3INMtVL3aNUTPBAtNKAqejYO6M6d5bAp6Di+oXW
lKvos7FXYCvWbhRMqCOY/ggHcTvFpXhBACxWvSVpBcdm2RFLQos6LHLVLln5lKHcucfoIE6y7yaH
ytPFJTORO4OeGJng3KOwZWmWbbUhaIy3Otx4Fv7BwLXQ3Cf5nu3RLW7vz8mIeC8trxvFxotWgz9a
G2/hetZL5xy8OGdtp8X3OaQmmgGbncDeABZz+yeWFMehHF3CdwCi2q3z6IZps52ErlidUfEskPA2
to0qUzXBl6HPHxNo2qEcwAeguhQgwvYmsb4Rfmt2eYvTsvdukon/vvPK/eTSV5V2WaJWtFpUBF29
MeHYrRAY+ytpJ+9NFbGk9ZenrlLAeq8kuBy33Gry6c2wt5mtSiq1acuGWypy24tR3m4o1HvQ0I75
SappejrnKVRxtAY3sL1uJpF4p/vZbr6NXT6xTDEhK8hU70Uu5Sn0cwDJuWLgZyD+mD6rN1NQ+IeY
2VaVq0+u292kkY0O1Jk/+BOcWjS8/RrXhXtEGlU+B8H4CvR92tS1982Np2k9hkm/nqL8Wcnh7Nl9
e1v76pRUyCucitkg8SErAhHu8zgsN6GmJAqb5nvbokFJAjRszjJUe2Lukk1IPbhtGCjcGJQMaGVb
f8UsKDjkdFudpswmVePZ2OZQ5aU8Ly6ZcCOxk7vep4qbfV6xvE5lRju5R4GIDIdDaLZCpm1TwO9Z
RvmOPoCmsnCe6gxGiUstfTZNd4zapkbupbF59ywP85jjhWmm+5FYi7cpHIaDZxARDIphSZTHuwH9
8n4uZ2uHdMxZe8UYAAoe7wEwoMIBYcEbR2/YdOG6d7CyFuFjhUoCL2Wym5sE77/Lol/G1iv6wHTV
WPNXnaCH0PkwHH0ofTxrEoAQYegeeP4mJzQsE8k9POUm33IYwPkFnj6l95gAnV2EwIy9YM3I0K7l
PvLS12lMnONi+c+m785dhiqvtqLv2qq9U17mdAlevmA5c+UO+pW/lXYhTj5zFLpSTvKFp+qudVus
Tb5ZdPk5d7vrYDnpQ8R0sJBANB1m9FB2vZ77xq+mD31IB85PsQFCBciLu6/wURi1AWJRL1bZ9UeG
kMDp9KFRVTJCgarh8LzoYSo1u03DvN6Ptk5X8fTGQrjUU5Kx6widR20XntuCB5/LpTy1euy8YJ1W
RD45qxJvkxVDya5b5v//8Mn9rfL6323Ffsrg+K8V2P8xmeb6bv6V3/HfJXbDEey0/n15fUm67voP
AYI/211+/L3f7S5kaOC7xwGjnd89Lf+srgMyNPBm/sDC/F5Wa3Zfv2/RxG8cVwzsAmUTnocl+u+U
0ZTjP9l0A+dqZ7ElO7QrAPdXdMwgejKJxjgCglUuF8H0fq8JG+SZnwcg30QUt1/mYWy+1BIz7R8u
y39g0se/86dXd7BZSl+7mkMdDzl//geTMG6PxsmIcD4WabVcvChbdpbqWHsvBWNcp4/FoW8cDmUl
ezQmsjGZTa2oSnDmFRszJil0nlGnMMVkxN6uAmmoD7MQfici/WzjEWb8camzlnOtSxOQHmHimYG1
d622mhSLS+BFjP+DAP2CiUmIvB3jcvzmpT6otyZJll0b64C4Clu7j2QbeCBkwnnvTxNELQgYu1pT
abDBCk+VM3Pd3HIub3ibhACGU1m/64BJG37cbFNeGTqGsT6LrthGLnfITR0N7ZMMweucfARUEvkX
39LXMdIR4+PAQ7gmxjBKtgUWuRYVSWw5H2MRmIrsDBR18bnqNfQ6quimnu4b5Q3xyov8KbpdAiv2
dxXx39HjFAkXSCKOPZu5eyEQSnTI0tk9Ce0cpX39LyMZB97b3GZ1uceZABLSyhDxuSZGlBDKjkwG
OfmL9tcyc2WU5KvCDVn1Ep8SfS4WE92Nnqm2lVhyDCAY2usVcnD/bRnm3kLwMM1bmG3efnAXYpCx
1YKva7/QmI23HoqwjuVOpA85kEAkdoqHaxiOby3p0H6Q74u2EBdKMVhowQ7PL4O/EeTHuUXw09hN
fd/EVGgOrhsKqyFhRG0C1kOsFV7QqWRvzAOzlccWbq3Jjlj3SeZ8s8o5fQRDOa8aKhoqcyvYxTQH
xx7uwcfU4WE+gflibNuWxyQo+5MdkkcvZf5I5ZQ9jDMs+ZVnRd66nJq9JScXbQ/jlcA8e+gY2pUV
BN1np2JMXRD7vpkRwR6zyC22YuqLsydynCm0kWsyRXLEbm7JYSfjfTRXwReXgTu7vrBN70fyKN6j
EWUN+h4jbjnq0X4w4rVOBFryt1hHigdqKIPFtFk+aJU/p+zrPrpuVDNCs7MviXLlB9fnR2XjbN2h
1rGPEcpVPChzcWz19C0kx+59YSC9DepKGMzhET3g0m3TBSYb+xR7ldXTebRj5y7Punynx4XFqRuF
1aGF5nZk1uheWLbIj7Ma4CR5JWsPNfXHIM3yI+NASFB21T13RNTc6cmpDpku9HmiKbgl+gHbWlQ7
pLLG8nYY6/StKeP0I99ovp/nQZ8H9n+HoSzr24wAwS911LvhmnbXOyWtXu4bOkA0ixCKi6SWI1Zt
30Mw1ENrsyxcMZaek4tvWv0QLALOzMRP4kDDG+LO8ZPkVKIrvRuYXd7geE1e504w2dWEkl7qbEwu
TNGa5yEbpieSx+oTMSNY4eck+IhhIf3Qjm5/7p2KYLJ58NKTWLxF7WQRF/eOCMJjvczTvl9EBNgy
8HdtMzrfnbFt9nhSzeucqmyD1+BYZnVBNxFeyO6gHMRbv5p+ONTK6KiC+mwcYVj0AB7K7OHrUE7U
RFmZHwS42FXpIIaUshv3bVJ6OxWLebPMbvO5Dp2BoeGU7MAxJGu3tKeHtEJVGpNlfKjage28mczb
UCXgsAgXeOCChHczKMVXTDZyTXVVbPid9JuqmNPDRHzSvrZTpAPFUGUvxOjScXiSX4t1zY/1svqr
ZsS+X/wCcfAcCr2d3Zlmt2j7e0+CGKY0Ny7mozFm0eio74tCb7ESBA5xK6NTRE/8XM/ZeInD4r7G
CgCoTEVvyuf3vzhBs5u1geEnTCIubpKJS9Bnwa2FOe7BzOPAQdEZIpAqme+DfL7Lm4F9o+SHCl89
sgETBYAK8bujSaPwPdUVikFw+qAIBl1eAO+s2DDzqMHQcLZc+FOqseWTa/CvrVlmMq1vXFAt6cRC
crL8NkFPlqaHznTNZ8yA+ObS7MRZAq27qdSnFEXsMe8c8MgEVT/LNu0eI68Hv4bcfmUNcFVXxM81
L105BLg5vOUyovt6r6sBF6aU02OeXMc2/Hq8G1bm5qtBVM9IOwJfVZbOdLKiYtyHnRxvx77VkHzU
NbCiaT5MjtPdzw7yPmPDStTJHD9wstUf3WCoPvt96X030DLxMvVdtCKN5Svi4nRLwApSeUBVU+UP
ZzN3zsaTAoFHxftcB1aHEE9mKTywLh/f6wIJ+npUBDOtXQrUUx7bzYeQPnBbeYyoCcZkw+G4afa9
tAF4Eq3ZvPpR6bpbu4qKzzqK/D2NXHgZZOifR7+0VjmO+WMc+LhOMpWvjOJ8Qyzf57e9LYI79ird
JZOm3w5+h/ejsvpL2ANqTJHh3E65xxplLIdX1EOgN2usG7jzLGywnZ6Ghzrq/JvFCsw3oYd8WAVD
wnEdcI3P+dRbz3HsuB+bpOLRk+GfQtJmpYxQpr52UQ+G5DQLv7rDqqhZfQIZolM2GzbtRq7S0PH3
Xo/+nXtiSlhsBBZBVjKuAPJ4/nsGX30nEv1uD111saLSefKRZawku9WbqQ9sHoNG3UN/FesoBGfH
F3hqci33LIzWoymTTZA26jL4fXqMVHWlBpXVfRUp/eIhxtnOIGV2DaSvveWmeAQQaW2B6SryTpJu
Y1W6JstKdA8eK+0vfdwyHpV9vWyGaQyepIPnl/WPAgbWymcnTGMbKWht32dhE4KKG+fgIY9KNscx
hyzjgBufhpevvbCBRggcELY7n4Je0TUlVvMtHhLVryyD04NFiHfAW1avu5x9DAvC7r5e8vqedrs5
pLFSh1mj7V0c3FPTtATLPpSt90otoJ5nHbCoum79v/uFNXwsKt/ZhVn95jS5t7XS4AHUQoeIpRI9
dcfkdwfFIy+COpDGp6luraOLs5mEMBwRIYc26L+kbpnKsM2bTmqYN5CSpjP57hG3po1aMc0cpjAM
WGTCYT24mZ2y4WxZz+pmof7AbDzc6mho0LS2H+jiizsAf/R8IW6wPedduRvtIUOAi+rRSqR3UFXu
33nSmzkVvOQjBZqLmSPFr9KY8DDUaYhJNAvUypOtzI5OHsk1dzbJNlWNDZiNdOqsPMHEGqIskTso
KR/dlp3NtOjp6ApDIE/W0FLCq2m5OQIP18ICSMbO1D4D0HLB204xPVOpwjxTYnoaWTW9iKzKX2xF
DWjjB7bXOMmaO8aowXnJXKqVyAmPwmMXu4pI0sPKXHGC4QYJj8kwIsQmDyg9pT0OatxyMhkoMWFR
IuuMum+6SIHmoSUBB48TWDf+TTg6GUMsvz05OeZM8t70Bf+DuQ0aPBZBlrDGi5r5FJfTcpVURW8L
BpbUdp8jN2HirZJb4PiST2mfisyTnxLPZrNvCONtQtzKK69w3+QyqiOoSig3UwwlYrDAFerlHcYW
qmTrwa/R6gfx6G5ytri4VDBfVX057QXpoesMRNhMi3BOcllsUXS98LXo3WDwByNCHTYQakJmnMkd
8xSNKsf+KDvmNfPYD6soy/JNlvnI/IucC1NM2HwKlL/gD2oGiHZ5iuJGY6/zd3FUmhOeorvY2OqD
bslcWvtzVQANLNudJCwEsd9MHFw26M1SGeS1dkFqB+iKhRnXR2OpGU8Bm9si8PdB6Hh3s8vGr3ZL
gMHcfu8Wmc4wQ8JnwvTcQ22F5oQ3RVziIk82YzTZ68VvOea6ODkmtUd2UNcva9DwgAPtYVrVVR/d
lgTB7YIsNXeO4MOlfr5lgV3QJ9Rtj86fzfdft4Z/bktdhtwaWx4rHuCmv0g74xBlcDIwhExZK1LC
zR7Oo8XnKe0wo3+yRUlHSi1VcmSLbPPXL/6rrpQRvGJ7xYbKdzQK119eHFBD66LAS45yrlpoUm15
Uyd5fOdnTJH/+qWuhKo/Eqx4KQ18T8OpFqzS/oSUB3TgkjLIS9WqKbf8RgzjGhNV3/76dX5Qi359
IduzrzG8Ahbtr6nxWWUMRnMvOg4IvHakYNhHd5jVNi+T/r5pM7IGxiDG9Grs4r32IjrqaYniOyuM
r801trly++Mt/a350X889PnjzOd//temR/9uEPXfcH6kGQP95fzow7e2qMr+j7Ojf/6d34XZ8jfb
Y2By1VkTDcKk6F+bWQ/oCYg32m5buuJnVIrzG/8DlB7lASTmd/W/R0q2QukdIB2zyeuRbEu9vzNS
+uWeVoT+MJwi6wvJuAcV+frnfxjq+HIcloTz+YCFCmhDjA3gqjL9m08I35WMrYjb8jX7Z/0r6yhk
JqV0FXFupmWJu5xwpZU/hxUQB2DnhQvFnshRiPzVgsvqr39N1+/rp5/t9cVZjTO24bJ5XOyfPyJR
W1hOMzagESSXbOe1UFLGWfK6PB8fU6mIpwyKOkCAnOhNt5jk22wxLdi6ras3BAaSGEmKyr4fgVJq
cllPQ1bFd52fQs1Kc569EEmRw0bRchk6j/mBm0+b/4MPwckYyCsvihvp+gz+w/ckWtQ6BcSTA14v
tZ3tatnh+rGPiTeZl0aLkalPRu6rVUBtpT6tP04BiGOnigzvj8yXe0qq+b7qsM+KcUn2eKWW3ejT
7c+wpZCET/K5SAbgUuUC0BVH0d+MDsJ+J7WPm0Bek0w8fA8/f4TO1sNgPIrLRMPcJ7sImezICPMq
qPnrq/XrpPLHK/lMw2xkpM6fwuucUXas43mlkd0zVNGGL8/1mxOYneZBOKw9//r1fvkR/fhkAeoJ
+5oox4T2egf+4ctRsivLAqbWYYyS9oEnCqmnQxT8J3lPv550fCpbyCs/ibQfpe1frl/Q8rjI6WCB
z03JHq7I91oHySHr/Oe//jjq1wOdVyIZ9mr9uD4X/vRQSCMAjhP34AHGZX5cvE6xR+SeMYYvzhSa
Q17GsEGqqs8ezej4NzXqdoAXDM/iASAqiZLNQ2vc64h1JC++xig2rkapl0N0DRVk7WX2CffmC5Ec
Jct9qnA2VmB04ApEvAgbdux0vsKUB5HndXKX5PDXH1L/gPX98ZT1fSEgPDJT91CCM1v/+VsLMcsh
Gm7nw5RquSqiCpBZFHaIENuMUWxHQJiuvs95a+EXwP3HzZse8uK6q5N1v8vqlg0hNr1r+iZFK2l0
r1Jlya0TGBvRfVG8Oo27beWkniQMZuaDU46/0A3ZMIqM8SW1C8v9eH6hsFSbkjjkfRbtZDpGn3ic
ZQe3dxy8BwquXVJVZ06X+FDUIbNwauuDVQY46DFjb2NFnHunK/+5DZ30SJRIASO4iSFfR+GXmINn
XXQZ4Mt6Ge9q4A3Nalw8+6bwCYEaQ9fZ1qOy165dD2t3cHFX9zJi4tdW2QckuyD6ULSXhbHunKBm
nmEMNnI2i1uUJ3rvhHbKyN3F0oHN0N1Y3mI/wFsQz8RkFK8oTrLvNS01y0tG4QYQYUw6yFQJDQ0x
nt88v2T0X6j2x2D/mJp0vlkgF9y5CL43vZ+UwYoQz+lu6MvmM1sy5100IGLmIF3HYfbNyiz/As7C
2kCxiLaW156KwuVdu7LZInK54rPL2yqsGXDOJdTMqMVDTrOxx4J9c72emyqn0SWByQJwjHpUFvqj
ExMeCupaXCevxY2NEefFyrOekAo0uLdysAjegPektoLzZU3foDFOB/5xWGz93oZud4/OsSuPvRgC
6Pmdfs7sXRnX3BEjWa1Do/V7BWNwl8XK2sCXZQ/KrqR9KRHq4DZmCDmGmDi7uYoOkxl2cawfVIjQ
kWfbeOzzyrB/oDNjpqC+6pbvvHVl/WBawllDbKSoUzN6hnzYDCFSyLhgJNEKccJ0SiRuZGOmD+bo
CU/WBcrBp3g24hD3vXgM5WK2aeu+slV/V4Tqbia6dXpfN/jAwNNHNdzKG28eplPpZMEK4/e8LgT6
8IHU2lU/Cnp29hk8ooZrCC5WXjut5rPlR8E+w8K4xrwbfsS4bXgzZLWxU7XXcaYxTraiQVjAYeRt
OIbQSzDpA245JclmiFy1bzv4P86C679negCwyjFEaHfiYUg6z6cYJ1sUemta3+FT4RuSnWzOxkj7
GJdzfpA6EQev4ufiWmiFMpQ6pNkOWGWAFxI9ilSij6HuiLT80o529JYikvh6DVR602M7nQrfH4/Z
CEBrRChz0+I+3wOWYV4WivE40MfeWSbDsZqTda0RVnidPJZJ4C3NRjZ054WICjb5y/xij6LcaaHi
Iy6LemvnFVYNAzg10CATpduUN8mMJ64USLARgpU3KQSWekNAS3MKavool/kecyMfRlMnsl2Yjga9
ZjtVt8JE+SasKQqW0YhVWzGzrhXIxSTi5JBL6K8wQdRbMU5qyyduT57bq+3UYuZiFm3OSy+61yWY
7DvFD/WW0W0zbLBWAcZGxjp+g7gEASsXC+iztP0Se3O0w/LsfYiTvoSK5clnS1BfkOIa32XZRHUy
UvJVFUYHNDYp7w7wRLMapKCYQeX+mEd285ZCQdowdJs2CVnC95bDkiTPJOE2doNyOgqGD1Xf5UcS
lbqvC/swBBUkjKctH7KpKb9cjNmnhSCCgzG6vtXxAqSsg+ZpJqJu12gnMxjfUHWCduSTo+m7u0rX
sKhotW36RW1t1Il3i1eHECHshb+jgrx7jVz3KlUgG3vKhkDsx7HnI1ls1la99lA+91nqbHXAukXy
YIBl1yX7ulfLAY5Avg48sCTUKs66ZuaBwjFvTyPWD7RzsflODTx+SMaW53qlsOqYfMxX1Db45kTR
7MPScs59W1mPhheINxYKhtUSeoT4OCZ2Pk1IE66uobh/ZO7DvwFtfWyFajatF8s34TuoJpDSeGNT
7TsgYhNKNqHPziz2fcNDQTJIvx11A7YgbuZjkSmXfV0a7yodxtsKgIEMLYK9+h5fTzbhKUjEfRuW
wciGM2KFUY8m3nP5vewL/qwmvmm7ohm5m6H593OJdB71tti0TP3CmyAsnJonKyLtVQmlJr6dJzUX
y/HH8f7/G9b/lO6JxPcPldCf6Z50q+/lT05iJX/8nX82rD/0wkojGFYeBRId678aVildpMQwHDTt
KtmT11brJykxf0RZCGyHMdC/NBC2/RvKSIctDBpjx6XZ/VsN67Vh/mM/By5X0Enwj+Zh7tMd/1y3
1fAWVBia+M6ra9RQuVWAtZhi5ayptzLD8z3T5W7IohjnHL3GJVJwrfMkir92IVQ5Vu4FSiZfXO/2
eGlgJ7Crcb8srYKpWCa4qlDzmpuKhjR/TRa7uam6RXxNdTQHKzlk84A8UHqY8SyUVvvEcqsXr+89
+JhNQEgAgKN2urSM9bZxnzG9NfA9sNa42aVmtrSWQ8gj3Vg3YjCE/LS1H4EVKBe1aUz7aRwU+QGQ
OI72OLNDxOQjvxFggKnfaGBPgc+UZ4tcgTMeB0hyyUnHO7IZ8Q5WO7THsSpSLPlJOT+MjbVX6UCB
o4LXqZz1PrbyHhBQVF3fFcSv19lBJw24qd4MZr6J8Qq3hyt2S0qQHTKEMk1xxGbQ0y2/ZkkQDf6J
vO2utmYYAyu+ea6yWAZ5n6jEOdnp0t139ZS656td4gtXhKCcLkjD9nlxEdv2rd1Z9tlrozmjyrhK
syd3rvetX8f5Vs1qulSpnSd2fmWQSMkpCTSuQGU12TGqzkPKWqxCSNhl9Th4ZxQLxJ8va056iUR4
irMBJPQqiNpZjUdZANAbWRQFKfI/yDuEef6IwPO8miORUfColXxE/j3fgztCvRaUXp1+DyBffTeh
YE12q8rOKeSTh4dz5/aJx6FMSp73Vk/kxrMoDcabiTHyyQXBdjUVZXh9TD6kx8QOSr1t8+xByqrd
igSAYhhn013HIx57e5JyWwLD2RhiKNYWYoUTQtdqG0Vi2S1Jku2vcwaZ1PNj7w42ukKEumgNKaCp
yXuiV/zew3mtudprlfrhAWkBFI1cG+dYzKLdsZfp3itV519U30jNVLhzYdc0V0WCj4YSkWDa4sPH
/nTqNPZUxNo5Q3CU2ge7HD7FqY03Zqls597iCjpXp1f0KWptcY5Su9gBr7X2o7aBn/JyF/QgNeWF
nB9KHDJX9pGf3tkyxHXd+NOwyuh7zlfuIOgQNC3wxd3yOE7CuUWOl0JdQhN+4/rpcirZy6DdE2zq
hvid9whTVQDSG/Lo1o07NjWD7d4Q6tG9xXMWforbONhVxYKzPtX2Nmuy8jRIr34hJvLWKT3n4Xpn
36GMEZjiNbOdRl6WFBRIDMh+7evaYQcL6YcrUIvvlTTISJ0seoswn5/bxp5uqjHLD10OpMMkbrRP
0zHbE9BNGlNTd1/VRARm7bbBU2Sjkwe2oG78zPuwKHFXaiwGHoC5G4zDDuPpxjqkaTfRH1YTJh5q
fXCDWn0sHIM4gAysioFuLvQj3pFhK8tOf7c8H0Nvz9XYZfgaj4h4vxCCG8DpRQuysQbTBFekv/1U
62mOIdmN1RfbN9EzsLJIoLhqnc/Qt5J9GXQd/x+1dUTIodasOaxVM4z5cSL76JTNIGJ9zIvbcCRQ
UpeRf5gdck6muoS/NLhgenonwlngDX1ylgHecQpISChcn+dubh64rYHWKXMTTLG1djJkr5YXo7/3
deOd/NZKIMhDFPg6u2V8H+R+chjDqvxKVRGAezCKUAcC9vArVQivjZDH0E0fqSDQ22twhRl395O0
qrpgdWgUO2cdUpzAfhGp3JjZidD6ek1ymxKQvGIrrz9VOfrkIh4AQE8S9zwVp/PR8SdMBrJeHqsZ
ep7ttdMrEDCWFjqtLmhQM8KbvfmLNZdwKZXuv0eApdg2Ncu2yuMObbLSbwoA690ik+BunP3l3pRO
tZM5DGjVtvU5tCbxxIJwyVAhtFmzqyrsgl3ViHdCJLGwzkP1mNpW1YOgjEE2p4O1stmifYcuJA7l
WHofteoXa7Nwa21RkubruDeju8K0P21KCuqjP9HOev7oXlRDJcovUrMalOolIkjs7E9OfKqCtr5v
JIChvhEjVzaIzbfEtP2TA5UzXTdI6zedMDkpmozO1uHcuCspWcotrTHD2lbNN3zQesuOhWbcUdUF
jCktoW7am6WspgeMz4i2s+DSjMpJVuBe4/CoXSu7xELS+6gm/ZR3o3pOu7y+eLVvnsQk8TPgtgse
7WAGu+Uj8ajmMGGFH9rIseNE3LVjnb0WLPtfI79s78FPhR/qLEzOw9zgy0Hi9iJb2+BQqdK9AUez
DRn3oU4pu3hj82nZ5LM77Y9lvoz/i71zW47byLr0q8wLQAFk4hgxMRd1ruKZLJKibhC0KQGJM5A4
P/18oCy3JPuXo+d23BGtaLdVrCIKyNy591rfgvXqdY/0u1BMKVsXGwMlwdp1iKyqYRXc1sjmCBHx
QyIQyLDCFJgO04WTTHmKV9MSW7+0JdexHT7iTHewHgO6BezKuBdW63yylOX+Lvj5xroMC3UbtRjb
3cQMnqfZga5qz2z0fmGSDasjrXaoYdxLfOrVOfR6anjDaZAPR6Gv7I0/jJddXTY7NGdd8bVf+W9x
/E/F8ZKY/Kvi+Prz8L8Or3nF/LRhaPcd/v7rK7/NdMDmIIRloGEy+fyzPPbEB4duokCbC4nvR6ed
8wEbJ817qmDLXvTC/ymPwfPQfESmyBGUitaU/1V5/GNxbC/5PZLiHQ4Gn8L8eU5gG+6IjtObD+lS
H8qZlRtPztN3F+VvtMB/6UQvbwIciOERv6cb/NTvbsveqMiknw/IferV6Ol5AxfFWyN1a7e/fivO
Lt8X+++/j81l8Rzb9Ezn59Z6mbMWJRF947FXBN5kigJCgG4jGw7qJUHohxwkJJEdjg3aB0nrr9/+
L519gGJMEVBwg1WSdEp/PGuAOfadwRVIXorhLHLv2UeX8+u3+MuwYnkLZ0mT41hFmtxPbX2akVNn
hlZ9cKzhPDryiWKsXHcc2iir68+/fjMGLj9fUBBoTJU5otkMLAJzOV19N6uQES7rkRLgYA+yPtHc
JMoILWROxFGYk65pP9rhUBMyENWtyV6I0wFbIqb7VY4ruwE3ELK+i8giBzuhloaqGuRr0DsBQLss
i8qVptonrKm2qmXTDUDgBOII7U/+JhKsH71uUZb5jAaa1hRP8PnIZZ4CbF2QjuV1XHdsy3QDNx3O
96eJg8Ml9dYA4Ul4DYt6HeRnF7nNs5q8EiwBKtEwKp0bpy3Se9fhLNiDViHEEylE1zNtjPIAo6mP
j98xoUMx8JyPKIeuwAf2O5nnX2wvuy+V/TvnjDsaLTknDR/roTl+ipBT8haYp1mb4fCTArFJq7ne
p7WDABGaiKOT4TPFZ30k0vGmYuRBgU6xbws6tUM5uNcjw0dUeG54EpF88gwrPCW0yTBaeguwuic6
2wjOAKPUZrKSBCl4HZ1bXDXrDiOpGfTRxmN0CpE47A9oj8NtYo7xFYeSdRfD8Qt9sgocNOMpDTyj
ndbRMEUBuugE7LsqveBce8TTxT6KZAE55rIyk4RcjMriPFOMTeM+2oVnPMdp39wUJcEGW38cxbm0
Ug5OjeoODNo0WVMNwBlBmPJFmNfNVQkyZisK+nJIZrhF8jq5rUtYJxgYrS32c7HrVWY+2SVd/Knn
wGbESnQvHb1EoiHNicCj2YvOKqaeKlRp0cICBBbjukGcqqwAzw/tIvgJzV01s/fjO7sMiZR4QdDV
nm2IwAfAe9aVNUr3kGPLx2mDKYkpwbgv6ODHVLycuhXU1sST4wHuTXBnulGyN2TVXM2RUd7Sp90I
3U1XqLireh1UmbkDFVW/lK4TRSvUw9EKeIfaN4HdXSA+w9g6x+6t8vQuDGWZo7v0rFVgRehGYbrw
suexj05ADWpmWMNdNaWPHCXZ23sMxza44QuUPelKxbS5+y4a7oxwsPZi6UtbZpVB+Gjto1Nputbv
DWwzcsobQEG0tTuYSHg1IYHeybCeXvXSAc94aC77KMHnvPTH5Uioj5uBhwLASdI2SkBvU7831aP3
BnuAwHqNS49IhqX/Pi6deD9tC9Ir6c5HYThcjFT/mKvp3btLFx+eU8iznxsrYZvoWsOObv/S95eM
uU+oga3LMZA+/WfmAyU8ZMomBlsQd15lKJ+DZZoQLXMFtUwYRC8/kchxaYA6ekhL04aEwJUGLHtq
7RLR5DKrIPSDrNhlflH7FpigObkydA0hFjTVhij5N8YCoHBiM4XKEUb9MTTA0FiGeQdQd0dqWnSA
4oT/k1yy/ZzyYyMgQI+NZXg5y9NgbKpl8kJ8r3zVyzSmXOYyetzRRJZnx4FFReYkRoLC6/VtZ1Ty
lXXbP6plymNaMXqzZfITx5A0Vw5jtevwfTQklylRiS/2kgVpRpEUIMkSzkuzTJUg9C2OyLBcMwGF
0GDGl9S0+3iZRuU95/ZVFOWwh3KruNa5f8x68ZjmyMpFaIFMRYFnNz4HARovm3CZeUUMv8JlCjYz
DvM6Yb92pl39lnSSKZ8Nr3LlLBM0lgT3Ri1TtcBlmusukzbpq3RTDvPwkchmyRm44Z1xHTOey1we
IKC849IEMbJnpoUm9SkzPTknLlo6Wm4WU1Cmv04m96AiWhg63M0WuvG3fJkSpsu8UDM4TBFgPjmx
A6c+QKC7rhvIYpY9MulAYYXTm/ljt0wiM6kYSsplPplr3zhgfyJyuvZ+9ywZMWwJ+N7rZbbpJ763
+KCtPUn3+bYRNnCkflIHRkgMjJcJKYaShQPYOQdnmZ+6ykoPsRFFn3xnmy8z1myKF0AGc1ckAjnG
X1T+XKTsLH00nI5poT832lQ82Ixv3WWO22IR+jTiz71GEjI/QzHalO+D32SZAXfv0+BlLgxCLDmQ
Kt2sCOphasz4GFKfoEPARBnzhT6yPw5Q2Jg3BzUSY/eitXK6gxuR6e5rXfFvkf+PRb5l/WORf/rc
6M/TjxX++8u+VfjyA+AL1yOknTbzex7VN56G51Dls6B5goL0B9+fbdHoRmHki6Wc81BO/FnkS/9D
wI8zTf4NTkIT/OX/+d9I56LPyL0zJIIFfskf/vn7wFxOBj9VcYiATMyEqMBQiJEI/FPRKOqGLa5z
mkPQG+jWi0a2W96lSS9iFLsXNOPq/iFyNFILU8XdsVdFexdXgA/2KVDYdA1hkmwDBMyorMNOEkKC
YU1UY0SsamgrwuW1CaUYo3oU0CGYR2O4jlILdS4ov/A8ChCMPPavmUXBwY869zyfD6QHzne6Cc5l
FQFwLjgQgN7LGKbRL9cr2nhIpIbFbseDTNvVRRLfVq35MWBCRbCpocR9UQzpSTf0MQnjxQKz6FUH
sHmM5rzxOmcmurEMy7oPZxiHuTaCL1o0UOWrUiK0BYaImroHSMCMKcXR15MtMQ86WM+2TiDWcqHS
GecRw7Hf+P7V2jA0rwah1hyJrp/9PfV6AAsx744zyOg1KVq8UDuDFuRTLABmNw/y4LlP5jpaF5lv
fvRQZl25VR+sHThjh9wk16sdNL14o+PdLQyI2HtRlmvVAt1QpexWMSBTOKRK0e8aNAecJvGpgUUV
GS9dJ3EatEmOZauT1mXja4aOsBOzpynN4Hr3UWd9bPKliE5Hk58Gq3K88avM+DLHQ7AeZU2YajzG
bwaLJeHkvr9//3x6+VTc2Q08Rf48CojTBdqOuV8jBiqGndl0xb7rEJGVfjVTP3KRtY91o5gh7628
Vgm2LQuMw6prmexe4nyO40OYWel8cIE1SPh7HpRuOS/z/CQkPqAwSJOd7fLYNzYCCoKaWCpVJD5W
+CfdnVVNPrkKjFsPXZtzL/hVeko6rTe8O7EWWjtqa3uO80CDN3tqDJk9xFUzfayrWF/6pFqckxm4
ILT3xt1QiEp0CV10EdZ2/JxMIFlwxzoXHFnVmghXYN1pS/XeE1+yTmAxbZ1Z6GKP+QvXnFMvkMYA
NhQdrvllLoZp75ONvs/wqH8ZXBKDMLLlecnsdh7jTSQSle6CxGzj6zQr+VlEH1YMw100BbTmkZyr
Vd9Aoti2UarvwzyYrtQ8pORVLiSX1gyvcjdXhJ5Fg7+3lrDHJovlU0b1v8/90ShXKT2yDBG+yv19
apn6oS3tj06bwf13zOfCH6dkTYW9tJIJxZi3NKqv8iic27VGXLxT/kwYlcfIC/U1cvYQHRvJGX4D
UD4rbzVBpHfakFhYpwkPnLKtUxchuqFpF23xq9uHGXnAFu7NfIoZxGf08Qe5HjJHPjJQ4ZAIU3UE
TMhcehhp89uIjdaFKBQ31RCmu0XkuRVlC5WRoM953Q3a2NeV1FcdTpGb0ZfpRWEMzi2NZcJkYtAw
K9PTZLhGeRYmK98IKBGCWnWbYTS9j/1sqKvQsqLfpyZJaOKUx2biq5+rxbjrSpQ7iQXdZTUlEiGQ
yWteURTx0BtJQ1xPVOb1Qw1RO9kOvRVvu7gnBs1Ii/kRPYm5nZM6ZiBeNacZtcMTprJpL2oPqQJO
thIgHjw3TLLTbIFaIB4UzUShST8p8DkMLBSgc7LB3PSuO10MZKnfxeOsnwN+f3kk8nhMjlBlPb1x
56g5ddh2OP+6HYm8A5U4ND4Huy6CC4zVsVdCF4AIsG4yEZ9d7M8zp2za7aLJk4u+JSd73TcAh81E
wA+SLoChJujHPQy/Yg0R+LVckGMAdMSx5CxwDc/XOON5YPHvBAqNYBihbxC13FZ4C+bmtvEZZXn0
+qkPWcyF27MqaaLMX95XFkKcwy/BmJPIXvKECqY9BOEsT1GFuuJhRDD41ABM2LiGybLaC1IaaAez
wzSlW+zHiOUZQKqweRwGcW85yxsxQBg3OH74JFmfzleDOdCsjQcjKK7hXU/XJGOU06ZEHbzV6Auv
Gt9yvsYt/1su/UO5JGnf/bJcep7KXBXR97XSH6/5XjBAZ85jLi9QVHq0A7+xxyzrgwmMFbMMevV3
Ffs3vcAicDdJCqUNBX2MeurPWsk2P8Bc9NCf+hINKtvtf1Mr/dTBQ/ZNxW7LANG0bQMeX3qZ3/W7
wo6QAjxSw3WXv0U628TZb79uqf1Uiv3lDX5qETajzPJq5A18KpgYFV8XvKr+WgXrOH/79Vs5S2P1
O8kqZhDfpw0pUOUGju2YP5V9E0PuzAGkdJU42WQy5s8NQd95ovUpaEl90skY+b/HZei3JvJGQezk
uiTqXBUnU8IizN/KmhSsCFWpHdMr3+PJNveTX3SfFV1tlV92X8fz5jKqz76O7fH7T9D/jTI8T3W7
I+XTOWkM7bcJCGxywxJyKMg+WqQB/rtKQPSuMbAX9JIgBifLsfuz3Iqob9CYFnC2N3wIVG3KnVBK
F504NValHqcxAwMa1uSpIlvLhl1OA0livW/JOHNGFwyjlTrDJ9oebOG4aMkBa4GCUyjb8sY2vGom
NCmIjYfBhOdSbGUfhYFRLeKsdgw5qjZK79+/kX9XjX9YNQSBuNyc/zNXZZmkXH0e1e/l9wvHHy/7
c+GQ8Adt15EBN+kyTPnPwmGCJsTPxVmJw5QH2vBPpRHBBAiQJIsKLfCfTlkcwLBIuD4WLbZjnDP/
zcrh/Lx0BIARGT3woDl0DhhA/Lh01MhQ5iEqksuGzIvp1UYGwe1qe629NfHAL7rkYQHLY2godW4c
S4hiTrNm2FMcykGZiEz19NZgOyWmxKyc9ZhM/Qza2fU+0wrx0HJ6oMvqQ0HvDmXGKs2GyX7A3Tf7
XUR7kCA//ZaBp6AemIiJdTi6zElMeJQyWg/Keoekno23JdT0QRZk367doW/Nl0wOmZqWPhp4loZY
HXLRlW8M69EHyyV6hAYzk8bZScf40u2LuvIfYuERX5+sl1WZVgpBLvT8MSXn+qzx/FlbH6xKZj6r
2mvnbl9UvS/ytTZzQpaVpVDRUmmAMdTNzqur6dYRWcGTPA0JL3UnY/5UQTpX/w9go/8fjWmCK87o
5hcP4Ds3dP3alJn6Se739aXfOh3OB9uhNYGJZZldvj9pf+zePsI9sQw52UDdxYXGHv3H9i3hjfrk
f+GvMaXgZTyf35BH8gN/1UI+yKb7VT/4U2vjV60OZnw/7nkkyaCjkAF2S4HdDUzwj0+htyhSmkwn
B7TuMXZx2OneZtYR+lfRN8G4bfvKLFe+6cVk9ZElZB85ewQkWs3UimsxkI+z46wGGb/EDlUfjKy0
hiVWp8ghQcdSv+UKC8sUxvYRA611TWPTPrZ2R9bQJBgGkMkn6aBYNHsHmLycfzI6DTmhZpdBHJYv
BYTjl8qcw2ZLeK2qSNa1/EsLW8YrZBnrmnYBGZ7ASF0X8Kjwq73IvLjZ6tRYXiJDABdpoqZbUbfB
Ewd+3njgiIGxRPvjfTQ6wVOurPG+SYQ8hvgRQnqlo9fcRKJIS1hGTemf3MDTb9o34UQWOQQ+K8ae
BmQ7U+vKRt424YLriNGllwpP2G5ALYioOZiWtM7LOvjqiRGDWGl0B9nH8nEe/PG2kCUwe2mieXNz
bV1Houb3x3IaPiFs5keDS11Eb0FCZnWF2uwtaRRXoLDhACi0Hi+MKrD+jLLhr9mjVV7kpeO8ThGv
Y6LBB2DsyacdSIK8xUOAQiQkxWDdSTeeOYiP/NZ2ynv6qaxessTkdw8yB9Z/N5jy2rUJIyxQ7l/L
1EgusbnDZRwUwZah6o+yDFLk9yj3gAgs15PcMcwP+ZgDn+C+5v/5+oVmZoT5MFJh8CS65RtmfjXe
8pVq/dGdSpSRwxK1sBlT5pgbOBqpujNywa9QTgk/Bcc/f/o6y4iZyTquy5AYSx7BaICqYlGHdOcZ
XqRwC+QOqalLY/+ZA7MNtTWfOeP3w/wlhhaLNaMvgifKn/sW7iNuvJhAWrLZiTrngHTn9diGAW7U
xrqycnEubG7ABUbFXZtzo6ej3YU7UFX8pDkU/OnFIZ8tXm6i1pTjLcYW/tlre+4G0Wi+2UC2OAfp
kcgj6N7OhnTotQTMRpqbDwZvvAl7traVN1TtG7blIdqabWVdx0PNQ+gFI19wSeCBIFwyWraxpMIo
XxCJptZpwFFz23OLoijisbwsq4COAqnw8mgkyKoQPkk+t4JaPzNmCsd7ydE1JHoXmcYK+4V+G0eb
tyyAlbApLvfJFOBv7JavyJfEjeUOjBTf0vwwFD9YG+nCEdaAgXHqe7DCtlW9kOoWPr3fwsrwuL6p
ZkiwPOyLIOkldPvxfpAdl2QQ0XQ7Aum5zWdRXthxwhht8f1Bagq4cG1ZSQkM2+eG6eA7XGTFYnN7
fyTo/Kg9yZhcvAmYxr42WTjYG+uX2WuaQ03WENO5zrXOZA+ET0Zi9hCNdBLTKKM4X2eNx8PplhNS
L0a1BDg6IOYHlfPrmAqzpx75Qmtz4m+h/+AGMyQPuU6J9yVH1LbOvWj5rc2ZFQQVgDx6cRlcDmUW
YKkiGnTVqomfUBKZTa4rMBwCID0dS0p5jHgbo0EHy8F8DjZmVnkH12lMSGRJcOnUIyYlBH0NQIqU
31eOTTTsZj118ZZMaZ4wOhJ8oFmyYuUCXeP9pEe010kXbBXpR3uJtvGeyAb7iOHLQGltZfwcwsZs
AlXoAiQtS4aJEuLcOlXHFSQC/p6DFX9JAHR6Sc2wPgTMUvdhG4uzJ7nnXSqmcOfHBCo8aCx+9mHs
WCLlzC88pil3lBEIvqhMGNY5BKlcnaLSc4iqLXJCCPIQW29i4mzsbLiO637gW8pUaL9qJViarXDi
nqJfxg0+uTNfa6MX+9kQ8ISPhWWd626yzokDkmmDOkKSpQANCgqJbokqKLhLBxrpLvC12rpWQLfO
ec5gkdlsFYXbHgYsTyJpghO66YYfD8pXv0UpKk0VO9zd8ITOKKyDpwaGRnKBQa85IGs16937PW8L
JG5rE9An6BpAMGRCei5ELtUHT9S0Hr+nuSx7eHvrFjU45R44G8361ujW39BmXO7HYNJgo2s/eIK9
xRf5dUlLtKXyTeUN3EqYvprumPgae1eNJKLZVrTgb22XpyvLUkaQ3cDlldm4e3/i8t63n8hvGmGg
1U4T795X1rKMLRcWjV8/WYpQSmJmoil9dgbJOpHZyypl9fiT7Lh1XgMk29ukq/M7K+7EGgDRG2bB
4NhU1bIZ1JjtSdSNWIEDmCDXw+ywkGXUD93ap3NNMEwMHi6+EVM8HVh+JC4fK+ooIVYMY+iqueUc
XOSFbgHleOEYcUlUkN3NSfY5MRVN9jUsmOiJrbShPqfFebILk6cm7UbWWp5JUihYYsqVMQgnwRfe
uG9lkT+VkdWcgnDszGE1oeKjDpHNWdg+zLVlI9JukZ3VFFUX7DH+rVV4Zsiz28tdU9OFrC2rvXYg
915otM7rHp3no/JqB7NhEX6qcWkZoqyJZAicddN6HH4Btg2rLrdyYzi07XTUcVcRHh8w0r01Y7tc
B0H7XNTdrkJVsDOYedxWdr9Kcu8+FPQYnieXMBj2iRJE4BGles6qyrle2i4tVfDZYlOZFZMJV8wF
STQ0aVdubSfrqhT5wbJqolSgp5Jlb6dylxaiD2DtzjuzIxOSdI6UMGtvIM6I4QnBlpNL9NQh4LZs
1hH5hiOXPw4uWmnPN/7YeidNhMedp8b6oEajoh86WI+21cNfQtV5o+bUP3ki5O61sH6Rb4Fe3k+q
xZg2gkNOCZcjRti88rB+E8tiOONrZpfJ4+TljyCe6+wyq7V9V6cxULhWD/7anptg5/ey/6KnJvgt
9mk/6wGyz8xNtq0Jct/49JcJaU+Cg9mTlzGNJF3lfoXO2rZBvHZSJ1d+EyfTFdfLfUtav9jN3RCy
j4P6jtTwGATAmmCmN3svHD7h7Fw7KvF+A50z3cfOVGwsIpx3MvWYwrVOc6eBeVL+FERDjPn4OyaO
s5F46N4Gra98Fc93UBwdwh66nIw2clDDgKQORhz2Nqr1uQ46hFCNS2WEX5RwuXYOWaKISl47Q1xt
I+qGU5c31knoxsB5W+pjGnT2ZSlhWXHRCqYINf1clyEOTj1/awScGBNWLKR3eXpr1wmyJP9kzKl1
wyawEKIJCQWo6x6zRk53EcnFkly1g+BEuPeXHUJOFXRjXHwHOKJgfNRkvGj0fRvG6AFqfAcXZy6g
1RfmPXFW/mU5Ze0jlhDjcsorxMmG7/G6gdr1t7bPULqEQqAbGYsarE5bfkwW/g2gOxpH3N8iPWM4
8w8ghY1r063NNTuvB/rL3hGNMu2SMs0RvXveq5HmH0djmWxYJL7TUG/0DqywvWQs4Vic5rbbm2Ea
rx0/RSWElWgzo0Dbh1HcHvvCeaviiFS81sLuWpnZslpZxwnXwmvYmKDgw1KPH6mIt1TXDZWgMovN
lJrptkWMdw5rVhRW/ob0tNJiEKGEdzA1bp08Rp+kBaoMB+v4cImCHbVRJbuEcCzt+g3XrnXM+35I
MwvyU9bgzPYgRCT3KrSwKVlJvvhoZt1Hbyz+0S5O8AXOPjGEIci1CoRVyCm/jGS4x9xpsDA1yiVc
qBueDJQLPtteKFymRVa8IQmWE0hcb2lalHB1eS4UnpGnyvWBBIAeJaZmSnfz3M6MVEz+MfEQOYvM
fByi0ecWl3lpGyeFRq8nD7fLVfB7EMjoMqrza6Y++tmIg+4Cpf+VmxZ6zeYVPuSdYCQ4aBcDPmeX
9pTW9aSetQtzHa8io7qTUVuz6A6sWsGOVlNXk1llLeE8EQe38CZsg4FqFoniCilX6b+EdcaiTszC
UE0s3xPUR+bTzYyahdCm2VmLzCZ6NgITT0BahPVKvuC+YNcVJPC4a1/5Mtox2nLyi9rEsrxDyDTD
33Xy1ufuEUGzdTpqUFwpVFvFQIQMHASbvUnVVTadTGse7ycBcYNalLSgeqAsR2tVrb478f+NTlcu
Z+Pv+sWcnTnPY70DIcQgji7WT2fn3gSb1tTxoXJxBLDzUQpC0BuGxhtZpKUuHnBd+fZxKtlFNyN9
rPTU26K/7+wekG7cD8ETcnmKd+SibNNWS1VtELW5jeyZakJFmhIghHu2apajZxGYWbMxiNZlp/Sa
kfgt+hRvX2tk5FPjfTcvh5JiwtQUhwpOMHP08XbZVl5VAdiomDUTKBLeKgqyX1+Ov3KVrCV+1PEk
IgwTdtvSXv9uFtAHkTIkyrNDAeK7WQXT2Ol17Kao/BoncOo13S6sQaOuX3M7ne7rlkN3HXMoVeXY
3OdF/U+f6O++IIKspCtthOHsJz9+IsOpjbljA2T6j/hh5SLfvm/prTxpehUY4Qn34GwshH6DCi2P
VU+hXAwkAe0tGGokFOhqOUxQof/6UtHZ+enGQU1hY78VzHVowCz//rsrhbA0wxelkkNYEny9yUvE
Fc+zPXf6oz3Nc72z84A6tiyQmLmrIaVs+/UH+JvvyqaNu3R/wJ3wKZbm7HefYIhdq5xFGx2cMfBx
NRc6ggEQWKG4tuiQRhxTwmqvpIqji7YK54I+qA6vo6K1zr7ZWdcITzmP/PpT/c1lYVK1AJ5cOmJ/
AXAXsguZK9vRoTA4NADBHKPtqEpOM4tEDc6OoGbu8pmy2oAQ8PLrd39/XH98nBlgobfnvxzeoMH8
eE0KAq+gV85ckynjEJ1Y9YRWTdd+nvCFxBO5UsAFfVATXmgcreXgVtgQYAEB15W4sd2J6erKTNso
PrRL76WqaW9/AR/H6beQbNG//sDLIPGn24hIYeZ7BP/SQgzox//wJcYWEV4kiBl7GTusgaKci/jk
d8tRpxhZLlj4g0vS6XrjoRAzzZMxj1kHJtjfD2MAqf8hkoCkSS80YGxkNv+T1Yk/R7yh0fa9PSQF
7snVQCg9jpmhi9ShjOiArZVX9dE26uvmME857+6IlOYNDmHEikzZ/hjO/TsK+odREPehxY34P3ei
H8qOBKu/60T/8dJvnWj/g8OP8lz3KwyNRvC3RrT8AMHLoVsCN4o+MP/mWx/a+SDY15A/Y3qxBTaa
//ShBV51pr8Igxac0aLG+y/60Oj0fr6XPewBJtNqtKdMv36evcJGTYsmUSVOFM8atgEWhWFNunuw
j5mf7MBr2d26iBL/LlCSlUcQ6H09uGO56bPYR3AmO1oFoZLPro6nWwRCxUOv3fATGEB6jTy4FaXq
7ByqZnkScW44F2AwyJdKi3JcD2Pq5pvWGFHexkzHgLlmBpojqzRSWLuOPHVzndXbOlDRDGBzGggK
QaYFWLpPii86J7KXPu1k71JD2zexlYy3KejGJR+0N7ZmbchTE05FTka8UwBnlTFskh6wJgz/CXMh
anxGqYK+XZdLeRpmXx6DkVJ2O2Z1/2LmfCjUV2H7mXexSNK2C6TCgIW1XPkVUX784Gz62mYcQxII
16nblgTmovw5KBMPzpazR/5F8YUfHJYkiGUE1G6tWYVvs+uAC0k5/TxXM0UwPJFRP9uVo5+LAYpb
kJoE2owqvhm6sDhXGuRvi4hwusAnGDkbmyoyxnztQUvJ8swK19gS0afMGFPvxpTPVbsVFxKCVUj0
oiQ1cmUnowfdfq4+WZHv34YZ1RN5s41pbULizooNPYpy5wE3JvrFO45VXt2kVh3cOtjL4suEEf5B
c/12fVkHxD+rej/H8VLFB2I3xj1df/yH5QNHaP/OoJdwTRBSTl41NL7coh2Yhw1dqzKl8Tfx7UAw
tY8gy8ubtKlZMWc7nwiQTayTrYmvoajtbAJLBVbD2chbfmcc37JQ9W/DnNcvDaOH58okwXgdzDVM
KAd96Jtl5P6WBDoEb/4wBXdjxbkT/GTwIBoV3Y0MTqJtMDYG2kak+8T+alZPDAac02JjePU5j69T
bQWXVSW9COqqif1hTAp1AFHSzke0hALWV9gZl4IzB0GIhJTSl+JAwBEQ/Vd7jB3G+qtoqLp7kjSc
9DKWI00K3yBH1Wpc97GwJvsq/lqOy/faHIfyUqi771V7hLGAEt74o6B/r+6n90q/Xop+473+R+HP
WSB9Pxewyy6HBN/zSVKA78fhISzxzpza91NF9n7CYPbK2cLhP82iUUDlGUbGwwQLaS3S8MrL8/5C
LYeWmNMLoPfoMns/0SRfjzfi62GH/AYPd/xyCHKkqehzc04ylyNSuByW0G5gxZcmTJs5Gp5UK9TG
COLyiqZwvdWcuJLl6EXmGacwLxGWD3MlHp5cF2bTgcfbOBfL4a1sGs5xIJfzigEuxzu1HPTc5chn
tEJz+iv4DIfJVJwKGSx3m6kdFySTmRyxSDubKSjuy9m/bBMdHhMAeuvAL8fToJJu640q29ptTCBQ
Oe5xxhpvzsxKQ3wSEN95P/rgZSYlCMSoAKXTQ35gdoFtKRr2qFidJ6tZ9KZd161mgotvBt+8h+4h
0EXOfG2ag3xkg0zvsxDuLkeVHdUeCaJOcWEWlf6cTN41IaDhCzL6gbCeOnsoXBLAk55cc6T5xP/g
Lb4FqyF3C4KZjjkxHzaCEVX76P1tYOhxTArCZKU0Bg1eZRF0i6e3KSv6AfNLGZLsSV/qZq6aq3YA
6FSJuF/jmGn2dQjcN0HOdtU04XDj6oxgW13+FrDa7gtl+VsVTuGOY04CJ9vR69LCLwiiiqZm3xsL
TcG6mDIaYJ0XfSqV0JvIIiMs9ej6CMjuqwwC+TOuo+Fg5lH7mFAfcWMMxj5qxi9d42b7idbStm04
MPaWCD/J1CFnmiQwuLCJnUNrxFZ6hNw2pET/2c5FwXRtFwR47VdVRDe56lL75IOPWI+G4d11VRyQ
t8TWBLEXNqJj59wV7uwRnVoTk0GVqJKtX6v2PtB1+BTUDo+sk4dY17sYh5oPiK1My3Q1jyr9WNE0
2VldD91CCX+X0/zel9itX6ohNJ+DJjKY0TKKLYdivob5U5JUNTSHXOb+neRfXJEMadxoP3ryKAjN
tRXQrQRu7V43eF8AIoxtap2cMYkugzT3g1VUcFbLWoVSKIUrStfUVfOG5INp5eAigm5vkTONdWxF
JQ7236g4tXqoovZe5aUnowGP1ZDmsqqNznhqK2BX3HFFvVHdUF2YslkC1Mq7EXXutUzSYuNjynK7
jNvARiI9Cr0erdg+CPpLqx5W/bEJveSz1Hb+maYaRSaddcYJbUgiXEPZfSo8dmyISLWzcR1lPZZx
198TSQ4FAanHtkKcelmH4pMRdF8UaryPrnBx4UyFuda281jYjkELT6P7lIS790imeZTq8DFq7P0o
k0+h2/3ui9rZw+poGfyh55Zq+jj1U7ABFSeIN2xe6xyrUy/NI8rwFDChqD5HOM+Z1xnlRtA+OfSC
3Pu1IChwi3PYus1ou2xTPaR3heVeFxFwL/T13TbHUz+tUHQtiWlxM0A/JXecHO82JMVTv4FgORMN
QSlFfUGwF7pY2dOIYuy0AZWGaRgwN60cp16Kmdpft3ZD+gS73BY4oHoVaXo2hFsycqrNTyhTKOqV
731urOYezcsXHIiEICp6cYb3UtD23xApovZjanqnYApnPI6gWTyJkS8C4Y8m+zQUacjaWVVb5C7p
xo96UDLj9H/ZO6/luJFsaz8ROmAS7hblWcUii07mBkGZhvcugac/XxbVZ0TNjPrM/99OTERHS9Mk
ygCZO/de61vFwRrrA6pfFaVnPCfTnJ1y7vmgTEgUM9rOh6DTxytMk7t2zOubqpePYom7rbHEZZCP
yoWZLt/oX4tVbw3VY+jJcZV0C591WFjzOp/hR9gOuuG57IotxIciaDXva4gAnuZ5+ElvbOsOAQSN
IM++NEbPfWV/LczCODAVhYQOouQIfaM6Do353S0mBOgGk/6siddwO2qG/N2092qU0p2oBcG9SJ9H
z4l3VCzug6HNEarHKd3qVI93ZumG0Luqm5YvHZIPkyb9HM8dJHmX2LXU8KL1HEvS+ozUOFt1+oyN
wnkIZTzs6imxh8A1y+phiEnmSckFd+FJ2A62X8GWftKazkEtvLz0TNZUsdkY5R25xtFKTP7RrKs/
7SQiNq3Ig1jT78Kpu1MJRJjI0C0T0pfWxec2Bwu/dPJp6ob72ujveq28pVqj2+EsGNR6mudQKcg5
wkAJHonH3AZHOeK3QumJHV3YpzL1vJNTNCXtnTYgrxrlFl3eBSxHmf1XOfwGPvg/HPw4bv3dwe+f
o4vVsY8f/HHsI7pYCNqTNgQEG1u6Iof9JR/WxR86yiOLFiYGhZ9VgCqfWDBx/0lZ/EN/BB8blB6K
Jsei/ckp6T+yWiGXfX/u09VBi3Yh7DODtiFT0/c9DJ/w8z4MG+0omEJdUAsWm0W09qHIl2zjwjhd
M4g3H6zcGSFeEuZusOiSuOJR1WTV9DRzbjtaHVo5hrAeOcL6aAc0n8sVY0iMtlBwNnRkHqLawjvY
k4Yk2py5EvPRIbufGPFiDIgYr2UwKg3ETKuwEyB0CmWyFORwBY3IzUfgqHFQ1yaSOysijX4au6cS
YGDQoVdcz0Obf9M1Ins86zkFHWzVYFJwfl1mf6bIxLi8ayZblIGVDsVDki7DDZIOXMgujXkmQEUG
52lJ1mleytOMH+tQRLLYpOlC0lYb+tu+G1g98H85eGJ0/dw6pB0wqyHNZpScjQJXNhZHC72c9wtN
841eC8osu7FPeuvtsdc81DrMA6v3jVuoXccylMU6lUw6ImS+myzG7MsgKtz2TCNX3DDVxiuNFsZt
NgXYR1cYnMmdL8n/WHoB59vW3JsiBY0VVpzpBuHWW2lG+D9kCelhZXecbLJ8eWxsdv5pjl84tprP
U2E7Bync8VNpVGYQAzBb67NVhWcsR6a+ySvcshBdsZ7rx7EMreURU1mG/DEhf0f7ijbMcJeAPru2
bAciJCnLS/hxKxJlGbuClSGxCEUz3WWr9M5+xCiUKMzGkhzaMfHsCiZye0Ig5M6FvVoGCR3SO1mU
/YPm9jq7SKIR8x54S2eNQR8l9omkezwYBqXYRssWTrEkBrPApoPIztoMAU+jIy+xXuyqt2zJ6kfU
ZPaWPMkv6sihrN9SKd2w7FVGpcqrbBeWfCipXZWoKMuWQjWdLmGfFUQAXYXk0C/Hcdr6YawPy05Q
P6uakSOf8zzpQ6c/auPseGB5gX4WPgKHgiCDLfEKHocKnE2VrcvbKWEe0GwJGS3xB+e68YERvrxM
slkK9OUlk1FCwFPC67VIrhMwK+FKwyCmlCWj9hJnNnZmc3Gp/3qnkLeYpHRgsH7DOSVqlnUF4Oih
zGO04HgUyCZKmT++hHaZFWctnU1jBe9Pv1vGyRm3OdPqcDU0cVUGjDvKGzIA430FYJgYDabKK1Jt
58eWXgK2da2VH7IkJzMF9qD1uYkF2T1REd018dzcOU3iKXlivXJig7gSXoB+S56PMiI3+kYCJdon
c1nfO11bvpBrx+HMbQx1oJnRJaF1NLDopWl4iD1m817talNgd72LdreXtvJB9vRz0RDwlZN/HKS2
1c+oKJQ5Xe96aiW3vG+8Otq5hAnGxmjf+eCln8K8lseaQ6VNCRwtb33q/3ZC/25DtHTVmvz3G+LT
97L83nXfv/+sibfefurHbugZf6DDZeTywy7zYyf09T9YkyxXaWBJVeaf/2iBOn8w3YP0I0xdOYuV
VP4vKa74gw0StjlieZvoBVCZ/0ELlInU+62QeZAPI4D0E/CbOoAfduqfZzIuiXxaPNnlQRtp+dS7
kZZIOm6gnJFuh3XTM9igXHM69WpmXXTNvDbUHBu5qLtvCpEEoR12xYY+rnHu1Oybij3bOGoeHkUO
RJOptXg2HPmR9app1rNlW6++mqabaq4++DZ9LjVrh79Ipl7N9N1CEGZzYlo7ajZvqCk9E+gB6Z+u
0++0GOIvvuy2Nm0aHMkEHgTpXH0UCJ5Q53bFYWBhRBXlbIfOddc6+OrVmCbRHRGq3r6ck/zJjC0E
BZzzEBdYnEo+xsbQ7MxRW26gR6juhek4X8KrOEFehQpFG0W3VTv3z1hPvJNMF/1hmFog77l7GQfD
vyWbqVl7BVgCUHKMyjnWYbMcxnWWcPgIU73dIQYs91NCwJHSU1R15R5alM1bqGqc/jgG3ZWufxNB
T7crmd1D8qAaR/IZGPPkbfKoq4JBaThaxTucGqGv9EWIkw/O8zB0i7YPtYXeISmlN3kHExmW07KK
NY5oXapXt+gFEY80nqboqhMQ4ISzhcl09RSB8N0J5Kdbs7Fsfmu3XCDId7duonHGGswnR2lWZtrP
m25K6bu6WXdZMg4oE2KjrTNUcq3VKF+E0sAM1PMIRj/rBfYco+YYOowRKBPTD19GL6m2LIDONy9h
cnNLMzG9jeyClvdVfiMlShyvIDU7oce+57jabhuHJtrMrHUDqZaht9LzoN/xvxCdNP0JHcffLipo
nt4V016eG3ER89QR1p3Wz/FgpM+EOs2v0J0REJWLrd/iXx6PnsYZsSp0FCiJj4SmhkES4H4GraM0
SaFSJ1lKp5QjWEL4i3RJs0Sz98hdvMiqITS2hMxhFq1/FA0Y76BmNNeuElqw7n7QsJhs207NLNHh
IJpalH6KvsY2vUqqFqms1UpnZV4lV41SX6Ego+m0+EiymD7oYEFN3JrWREG6RlHqrjmWJ4E0l+Je
0+w9I+4sIKChuW0d87XKGzc8Naj24mNt5B+cpHUfUGfvQs0ztEOXDCI0d3lPB8QFwTGV/tdFoOTc
ROG8sFnK7r4bTK/4CuWUIze8UIDO/fBs19LCRjrENAqIgX8SYZcC3B5QqOSlfzNVrlkEftihbalj
p0bjqRXptGIrj/a1oJh5NvNJZIS8YVfuYxy9buXewDvyOm1d2ClETRZKPvdixKEOHJJZwgZCko5D
tZn6lY6a7dyg93I/UGeASth09mxcSkrJ8BtmtQ7pFYmJrHDsiELDzMOpnTvXztAvF6Ro+ShpMxAv
jMADvffTL7A7Z23vlaNeHeyKDI4AnBQM0nFoGT2qo7G4ncBMvRAcZr9mhovWooJwFB0M8tfHoFQC
j7J3xTe67322o4s+MuyZG1rD8BuoHnrmDv4GnD6XXPKoRTKq5qNWtKCFJ8AVnYQ+IS5m7eOKEOdR
AJt+x5wZpElqBSORt4QcerNZOauZ4sXqj+gCbR3TLBrjyJUuou24dO7AmMitrQTVup6PaMRsPmMa
6eH8lE+eeaRu79prapxOsLM/7XD9OLelL5pDlvg899IOVR4GeERzsEgINsx4ByfH21VgQO9LMz8t
ETk8QWvY1UnGihdV1+62mnoRM6jyXB6qMUEVNZSDAQzAMW88ZHG2VqbqWaXMNIi32LQIyLQthiH9
0c1xajtmtxgromg1VBJleXZpQDx4o+uce4fxk51i/QiwpBxnBvhB3pBOhxY+2vUtfTOCIIdcD4pu
mb82c/OFPao9M23E886kfJWMzJ8CU2/0x2gxwq3UU+8ZEHx3EUIL2RzKHHKL291VvadRIM76zVjq
4deFI+v9HBrrznWiA0tnuEd6pn/MXCNZA+DxPo0GmJegD816n6KhPrqEzd7ix/EClH9A+ac5pb1l
0d1sqvEsIrml2SEA4epLSjspxmGejgBtU5pa944PlhVkx66DrPG8uFV/mLFnIwUpl52NqathfsUk
aOm0EXs+7GDE+ngnW2l6RxS3YO9Ny14zXyyDieszYhd2YBqM5iIoDvf1HIHdXOJsI1I/2jm8gS2Z
itDoDdjLLI2L+GghdGUvJAjkFf9Xf8tZx/jOQKHa2v1ibUBGG3una6wPYFNrmAFVtK7RbG9TMJeb
tiQSNNOn5mXgObylz93eo1P2T54L4oh+WnqiNYmwworHcwZCCZ5G7uxBd35uPJGcZgjQH0LmFecw
NHDKpJ1DJQAUIhg8WFhVYennTpJ0sUp48u/t1JU7sCztq+eW8NaIqLHo6V7aDk1lIArPORT0IS/w
FZajwdn1y4StKKhloW8y8FsHTPQfwrZ06LDRlsbO5oIoma0No+DWo+7WPsoy1GFOV82tJI7laGmd
itpuI+hfUMbWgi5xGkijf8aIh+J6gPuJDQZhtq8xTOxG6XCUBPWyoqc+J0EZmYDhCg+vNTKNt+Bu
/S3HmxP8SKhvmNivpqS5JXEmLARMpqwEbZuBYCtHhknuI1EgXsSWhz82ip86B8T45Vq0/re+/7v6
XtB1/119/9y/xu9K+7cf+FHaG1dPK1ROBAS0lJQg4X8bXYZqdOmksUHf9+mK02T6yyiPjAFPvYG7
8x91vbLA6ji26UYhecAi+5/U9Vdg/k+yIt1j3mmhQlP6CpOgul9UgljCk7iavfnWx2MDqthDFzlv
CwftX1EI65BJqcwREZr1zhbMjOeZXjsVzP3clO2+bSbCiepK3jPiw9eRIJqL59m+J4Oro4SqcpmE
XoZZVh9G6DiFA2GSZsaMbpeSfvR88RwDMivq/VCY4HWiaaSXpeehducXYixu6DrQiKfwMSqPzhV0
4WE/oReR4wGir5GEh9CVRBn7rteMj/XIh/yoldQZm1rgwtsQLNXyhF994h4Wo5XOZVn0aozkUWHy
zKNmpA3WFuS7D1hnz1jy4l3jmguck9IJn8oC/MbSV9aeN1URQzpoX6a4SJ4wxbaIS4s4pcazz71s
mwOhuChtq3B49Q0dzGWHzyRIshaYEWX/yq9GRo0rXy500m9Shig2rYQlmyQRLBMC8yNO3KI0Vilo
l3McZaN2kFOlLCb0P+ZHbTaGRV9jWUuZlKKBMN2dCRR/IDBIr/pmb+hRaKh1KBubTD44uZ60t7Uk
7p5vgVhssxgP//mK8O9SHd8FRP7/WHXV+vS1qlEgI6vGQ/pjvVIJF+/+sCn7pJ8vw/d2fviOS6L/
68yr/sv/6//5g/37dyuCjerodyvCS9JG6Hxe360Kbz/0l+oJBZPAAo+qSQDzUrSLv1YFz/rDcV0U
R5hfsaH7P/tvfVy7Si3FKuA4JkvLPxYHrLnoSfG7kiDzZs396wP4IRn+rf/W+KdDP5e38Nk7tMZs
+ma/CDEBiwN1nCNj73lzidVkrDxypLCfLOXcnJKJwHicKXPp4VEZlF2FZCHGPcrCgjZzOFsVYBry
dqyt7YZGuGnhmt3HygDTKitMVWJsCeiHHJqwfwpxRniqgH3VrZonZt3yAT9jUShfzJ4Fpy4m9rsR
MdI3Oyyx8MXE7Amg76+l3ij9oNnZr1ZNxhrYY3xTvVNp3zPpymdm+YX8TqfEd9ObpBPTOa7cTVt0
qPVleiQEvoaRNSIemixBLEIQaYM4Dz2LDnyfSnvShM2RjiJl3NQeTkQXNULQFUkjkHdY8my0Ml9P
ZBd/ccjYGI8deZF8LBVR2YacolNaG8OKPFy1tDG03oRQweyt0YDADLvsiyiW8hhN1P+2t4i1jev1
I9nzHFCNUKw1RFm4QK3pxTRpHXNK43AhOjyGFbKj+9BfdHd3FQSwKGqfCElCLNtJ+UwbMKangHYS
POrYuC91h2iFqYNEtLoQOF0DugqRsIe+cgrDeezNuwYBG1YhdHVPLYXX68AyioI9n+pPIhIM1pQv
DXCk+pQBt0UBLkPjyc/QzeKYRqUAl1nZsWpbWQ6BBqAGU17LDtHHsHL7DmenBQWIo7uNoCHwYh/B
ptY2WOemcqiOBrgjtfLyr7mR8r2GRCs4QTOQs4i1suBnbGvO3FOtPHYw19BS2X2BKVl4qNTtwUHJ
MgrkD3lMRb++Wqg9cmFQ6PWYfIlvo5fTekoepE57T/Q1lDF4GJPdBPoUTUvv4yNUTrQaeVu3E0Rg
s5TLbjn6JXOCYC7wMoNBZmdMaXsrDzQfCqdN5LZ9tuAu1LyZFzBxAog2bkTLfVWMIR5miJIhlPcx
K9Y2HbV07aFmhfjuIgk8h6NyNHZ9qEeHvh6RrUZV2n9D7sQxBVkGrWHG5Ph5yY7Ld3maIqWtNPib
I8ci5fUTXsmvl4568x5JnkuA4J5PsJ0kf7M0qMivnkspY76WpevrT040aCuh4Q8DA2jq90RcO6fr
FR13QOQ/athYMaBwb4L35/NNJ/zfU5vhdmB0R5tBTOa47IiFE686qXd4qgDqHh29rT81IKLGoLFl
u+ekaovL1RGaWfTXD6i3226DdgFHbWMq33hk5bytmZy1ExJ054Po01l7ub5Kj0032uezSMoVvVJe
rF073GUQcIyz3+YlPaGs42jTORPfc1aMzfKIlqcizDFXXylTKfWZpLPenfvZr44IjJGiwA7szv6s
rAhv9mWtQtudVcpt7BcYV90pZ4VyU4TEotCNeatMHH8ui80diS5I3VOGmVdBZGtesYPJQTnkGoUc
VnGdSaTKWT+te58wMCQt0wP1vLwf4dJ9srjTrBUR8ai68rgsgIIKvz71Hvl/te0hZjG1Zgw6k0HH
UKDzWs3MyM+O7obH1J/9F75MJ17DSjEe0nhmFEAwT/2pF0MXbhGLyceRu3iXTl6xRYNhrvQxUh6r
vvuaakhc6aFhCs/9XD56jlasXBNNCD7eqeXN8AGcHF1ovLsiA9O4VDairH5qc2tt+2WHQTeJKOck
uJP9BI/la1On2MiNsvKsDRUeOiyzQ7sYkRRzQIbI5zvLOHxpAWieHLINoMOZxXQ3GbbYCDp+DIl6
awrMhrMdZyhRHyxSUXZV7sUxEJM5QoRSlw/EHTlKopSnJDkRnvjsV4u71Qiv+y7cwroJ2z7Zp6Nn
fMttd3nxokG6W50l8NS0TvLdauT0NNj2DIStLDYzAb4rplvPGDDaF4rFDsBw1iPK8jFgzwbNTxMT
/8kgOpK/k+VW95BdloDYvuPiRPwIaqU7Qol3lZXFnQVgiND6NGdpd+wnNJAr+FsGsZBtdkvtZa9t
3DeqadQTs5aEi3uyo4ZpaVt8BzsaI7zx0JmghWlQDfXSO9NuesDcSbYRxwEmnJk3dsYpp1HYXBZh
odHV/V2vujoLHsZ112T17cTIEUTSEN6XIxEScGnRs2j18GCU5UcrmgBw9363RLtxSKxTnZW6+RzW
VvUyxXn7SPftPrbHBouSUtZHHbBNjiiPpYtZNh/gcNw1SHv2CY2ZDT5F/WNkTvIoQu9poRX+YWD+
t6ukjXjOnspKwZSZNe3HVvobRNN7WUOMH2rzvuvQjThFHcMCJoADo/qSr+aw6fVLF1fVRpJQtslV
SBRouJa8j7Gn8Qpbr9TXcRhPn0PO6vnKEIONuqUYBjqiTQ5jWDNEDlijqVae1PsnKBnep8RklM9W
aOl3QyoGnNpafRgdi7saAsFnyfZ+nPJhOPem/nlqvea2pl1E5tUkawdCXtif0J+k65EI4MfZJ8Nq
lqlxyQyn/3MUsv08+1HVvNK6ycdL4rQhvhSCXw5RnpXYq9uP5ryElzg2wnXmoEWiFJSnsTdg3jHq
o5HV3gydpd3BWadtbloR+Z5u8T3vSQJplB4vtGfzgs9x/EQvPFxHBSByv/btO5I4ybzJyhhVFHr4
+ky/MrvFLm+W63jQtYugl7J2xTBt+Ljo5QpH3tRdUX4m7xndT1U/h0Ot32R6+9KzJW5wCdpqCPDJ
MKNDOqXdSZtt8XGaIos5fja3zFk6g7lPHB+7iMBEi6jP28FtaXZPyBVcswfOjR4TU3EtxWmKe8E7
9ADQxzCE1lFNN4TNT4Pfwa0CofZUTF61N3PjQ5gKN4hyB5GUSSQmga0kXRIssDY417EWMoSI6Zqw
U/jhonSjTkD/Vxhb5CI6ZmKzti5eJJx7z2/7x6oVkJRaxFO8n7hfZYvE2dmPDGcyO6iH6NnRG7QG
KCWxJ0oMkUSIbv2+KB6JMSI/KKX82Jol/Txp5iliLF1qwdAjRw/mLo7vC9WWzyx9ftJB6h7nztI/
aC0/OKKJumUFGrExd4RG9IV/sWgG7+pyiPmjKeojIsHmIbYZX6zQhk2boSrpxcVTBYFTpANRSg6x
iaFzoC2KGzaL5mfYI6EDcXN4iYeYeNKC7FHb8Cgo4M4/jwgJA7eTqEiazrpx6kLupR4Bg/Bjj7mL
w/fQM8KnvVzohKZ57uBgbM5imyeh6LNVLUlIEPj7KLxiH2mJW+TIvoT3Uvu88bGW7SPSSHfbySZM
iTM1UJ7BvFkTEYF6PtJWsisLnH0E8BD8EIv1MkfdsRI0vmHtzMNRtqLa4miTaHVZT9FRy9hbuaw3
39JmcP5EyTVtksyxl33sE3JVk+W091s/3OSqtEJdCF17nElqFUYBS12FMyRaU29Susorb/CG26k2
zHWId1hRUZmo4eM6Yv0ZzwugHuuZ/S277cucJuOqAGV5n/YglLvMRtVWyMh5yH1ACCtb89sAwiZl
QTmJL5lh6tHWd0qG7aNOLUh7LgPAIx/BH8sTnO9ugyjNl6jivPDSUQaoEKmalXe2IhDBY1lhp8e9
EQr/UzQY1cMSTgrhF8XbJhvmk93Z9rkp4wZnYtNoJO/Zw41V5f1RYvTaeWUi7w27757iqbhppuZY
e4tcA9Zr7oqu6r46rJa7sW/aG+b84a6NvBcKtWnrdu16dFtxSek7wKsfsyzbprKI8htIY5OxTfxl
mZHqwEiBFlhWaVCYzvIwWHr9RWZFDvTfN0msq4FmBBZjHgZZDHyyodWKr7OaA2k+EyEtXlqGQzUa
wS9eXz/Vw1wyOWrf5kiFxuJ2CKWzYzjhPlQMnOrr6Km8jqGsUn/tJ7++lagygsTjXjjgKgz5ntOZ
RIosjd0H/8orSCAX+O0UtFkZ3lcKaqCAqS3iZruePiwKeSCs1ovc+8ism3t2v0P/hkf46ST/46j8
M4VbHXx/apuRnQKTSnBoR/OFS/xXc1tGsRQ6nV7hxlNHJ/z8lIkD8pXorbvyb3Hfaqz+TxeCisOO
gBbO/DXTx2sp5pucC+Ux9BHOqUWxQe5FrcbXoFgliosV4VB1AoYCf+c6/Oerg/jyGPyDOSH1R8kL
fh7617SbXJJYKiyqNZPdaSJGGFcfpUTe7iupcVWnd6kHtamggv/9Z2yga/jlvdMNJa/GB/aHbffX
9z7hpkC+1VZ79Ab8dkA3zNrcrIF8lHacoIShsDajmKtjHykjoN6WA2eAMnLzfSSk8fT7F6Te7fvv
wlJKCqBY5JgK1IrvP43InxhBRxxm3LYVh8mi/WAnsfm0zNC3/Nb4Ox+sTZf3lwsqmJptQk/VGQxd
kaA/+WDRtc50OrtqXzI4PmHUqT917MavmdYz/TOr4Wuc60Kco9EbrEPb4nKZV52hxQWQ0BQiy9Wt
TZy0aO+KVtHINAcMTmsyQBljMDVjhmEhEEsZUqsXTvdNB5zh08UBAPhoOgpRxqiq3ScDlKW+Tu3X
yh6n/hHPj91tl97AlLUqHXrLnxcOkchyPckpPQrBSSVWpJApbBNPhWtBw8nn7hvrRPmnt4zlo+VH
HOP6hi1jheO1xkQmpIQvLl1NbZg6p2pDCy+L1g0dkG1Oizsvgkg28x+2dwKOkbNrY8OR6M89OFjK
EXFl7Vy/9P8OPP62vekJHsh/L2j68IqVDdl/Vb5vcF5/7K+xB6HBPC82EdlvCl9mGz9UTYYp/lCN
RdX15L7/a+IB+lMH1ksellpf4d3+b28T1S80TgOIg4GtmAfwP4oSfv9oIRJmTUNCx9wD+ZTJ2vr+
WV6qhW5dNziXggCDZcX+OlwgDSr2+9R0n3/6YO7floifd4v3y+j1Yr6vsKRg5B3errKX/vQcR7YU
QP96cYk1jv5XPt6MTvMlS3q1gqq7P9Jd8eqPabv/f7g0hlVGT0oV/esKnmiZIfvKEBeEUFwaWxBP
/TwxhaT8Q2TgSRaATm9puXXw+pO/WcPfL5nqnbumoEXt+ewidGZ+2UDINopK1J/WJS80mkeeRo2i
oFWsQkmlLidVu+f3b9l8v2/8uCi3imB0BtVFwWp//rjLugyHqPbNiw2YGCE0ZlWzcOhqumjcXuoe
4KNILC4+GAOrStwP/TeH3ugu1xw+h4Y0+x1Mt1TuO+xC4WZZ2Gkdz2SfC+1RN47jFQiYLMpvBoSB
tVjmJX2s37+P9wb6t7dxbbwzHkBu9Kvj38PMT/siNi90LLlXBsCUUJLpyXlk4DzBeK2OMsPG+fur
Mjz4ac/5cVWfx8NlVAl/95dvjEaim0q7NS6pMcL0uLIO3DL+U09lc5kVvITQI+MM+Ju28JV09/vr
//OD6bLnWR5EcSZkbH7vv7zR90sSfKVxufIwEvXAEBAn7zHzG+ffX+qXAuP6Xi2DUo6GBRdEd/z+
WuHs9qWuD8ZFJL580OqYHvQb6zO0QIPKTIjXERw2T6dOl7m+AtFAMTHtRDn3N1/3v3rjFipOSw12
QZ3+8sZNINt+o4f6ZegbHhIBDrA6mX2hj0Gi4Ci/f+//6iFRSlOeS/7nUmO8f+9GDelMs0YTRQTi
hHKO6RNfO7eDAhsWrWrcjfRIgXxyl19Ba8XokxGDJBolMm6u6qg5oBMj+ruI6XWTtnsGFM7omdXE
MXJ2fmvKU2Z7JWo2H5F4vv39m/gFinH9Al2T70832CqY8P4CxUjzKBy82TcuIarJZnslLV7vG6SB
cB/bgpBtJtqfSuJpT4UHVi5K8Bytutlv9jXZruS8ZYIkqmVaQJ0Yod5981pdPvz+df6LVVAlAlFE
c1gQDNLef9aaNIfRCYVxwSvOB3L9mI2aBrmhkIdN3v7dna120HdPsUOvh9MJbG3DRnr76xWLPjJT
EtK6y0Rn78h4xH4NfSZleJVpbQ+KBdpaDnRC4KIUefqYYmibkEc+JoPSoVnl3H+zqpE7XSESdY2H
ILEY/wh1T1w/oo5dA65nEvunDq77cYYYfAJkIw6myxtSbt83s9W/PQu9Hav+UYELj82a+pORJFga
cBC/ziMXL/Ndzh/RpeKnVn49L/AUXS29Q8k492QmAy1ape6Y9mvT1nKarCM4oq0fM34Icn63vprp
QBKYbo4bvejdLUQVrd/HTjcYtCqj2SJkz6a5pFsLLRCdHIrnWsOZu9bdqmppiM6xvWJqShtHN3We
DLK8iZ+jH1fjpWQSILy6vAzo6o5eV6Qns/Cq85jSC157VUusSW3m2kcDmsudAeLsq46Yep1TB4Ai
BK5T8/rG+Ntsg1246ee4XCc9+/cNM9fCChorre+JK0YXKGOfeFdRkWluu2AVabG5Wv0ylHk6ra3Q
dR99vyFAjgBVID2tSTOE8X/ULoEP9BEYf296X+D5QgEtMe1m+wV1lMmUbRDYDqBscV7nSHoyo4Ez
Vj2GNzpacyzwI5NMl5Z9e9EmzF7YDvrSRmBlIr4u4qiu712SW9oV+rI4XHspQpII6gHJzdwjhIHw
yDkKctoUMTpESgP4pjgZeHWKDdz5gjKh9MA6UgKqcW8NFQlaHD/GKUvhaBX11OtChpqS/pyrktaz
gZ3ZiA2PHJNy0N36BgAgQD7HApeoSd8zthFJFzHp4on0DiJK4vOY+f1XaKQO8w4zJjEhSdu1bxUR
xmPRbls/CRDHcGyBtfoRDk1yY46eXHvUAV/mvqo48zMadH0z3KIUqT6jJrM/IlvEVeHU8TduFPk9
IuBFjY2jcq0PfD2rOOxLmjO1vS4Md1xxYxVwjwEcSQluDX1Z4FX9N9GQgCcRktRPmu2RejuWHtOU
m7LM/eLJJTFdJ+YpzufKXRcuSVBoSGdQSmRLYqaD2YaM0pxMu15lItEMNMszITPF2ssMv/6oxTS+
eblZWrZrJg2Ft9V0VfwskIAq+kMQukCPHPXIoxhiBRevjTcx3emYAc+0rML8WWod39gcMtct5pkp
2AgFmpGZmp4lM3clYRgGm6nAvoPoxXDrTz76ZkQwxsKXSntVW+lYv9YTQfEQoyMm94gNWbITEV0G
l+Hlapkd8RoyMQmiRKde7RX9Ny0m+1WGi/9yBWN1dHwwZzPx1QTrkAuZalO0Mc7ihifUWxWFxa/H
ec2L48RRHSnrwpfBgaSVzUV1zMrMfGp0NaqGgsYRu0eSizTPDQljFH4RrUFy8jcRfnkyOxMKn7dJ
4uKq2aJn8+G0pgL39jn8tIDzaHpGY80SQzPFU3A7/+S7lXwwbYdNHaaLRI3NGkkN551Cm030OlwM
K6/71pBwOqyuM+kOR91AwcGrZbTB+MxqBIBuONRkgdrJfN9ca5EMFBTBrYpTGkWc7weO5OdrQ2RW
o/jRWPzNVTRwxcJaeaoQ2ybbc09AKRhCqkdiOOxXggh5lzySXCmLx+5bUnEzpOrfxnbmnM4IWxz0
bLRfPQVnRVPWfatzxTX2o+ZTmkGFWcmkmx+uhcJCCiT5omnuvOkVr5zltuHFoEZNvzEGYDSWuJZ1
QBqvn9EmazBZQwScbZ5VJ24jvjta7hTvVcPG0ykQecgr0lOdIryCqYI0IoPdPCgO+ZyhCdmEhFS9
Op2i2DIlnKtD07W88pGfAVGNhIpRitbSbbgWOIMqVbKF8frb4cdSQ+sZ/GixJjOFAF6hZU0auLWj
9N32zEy6sMVr7FpqRr20vMDaxNsBpq2cUozvRvgFJg8XL6+PkEFiJdNzJGGUQew8/bqdLp6YyHTw
YalzgvAo7vijHxlswJj8WdsqdVSBA5PsjBlBAcuAdXD4ps9wdNwDb6c6WgzkH5J5mKEXxjmvlile
u2esaJx7dXvaOOLPOpmwGOyggbebdKRcFUy+h9t6irR4X8AEp0pzSu7agbQJa0OXkxcTKugc5knV
lTGg0BG67T6lGTmdm16RtfFkcI9c25BxgVQtwNjJ+78uAlluATVMgOETSpv4J0fxxAlr5oFz1OWL
CbnAVVWQ90b9iYQuJvCqmUO53+yb0OJbBY4B2JWNnM9hogT1S7jnWgy9Xs6R89p6Pc+rntP/NJMF
hntk88S3bccrud6JgGeM7ngFZsNLZsF4E5KIqIm6e1+G5nTwKvUFpY1gaTKJxNoDQfUBryzSh+1N
pwnywf9wd2a7bSNLGH4VI/cCRFKkqIsMMN4i2fEysZOcXBGMxHATF3ERl6efrynTMS3FPjB5AuTc
BLAjl7qb1cVa/vorwymSdUGYJAPrv2PSDqAizwPeQYUfhh6PMGQC6wlQIdLO9AQJviPs/AyWXncm
ABUxF31D5fC22SFvInzkVMMCJVECdlIEvHUxir/VJBrvtzYhqovpZgwhIe19vuGXDG7msWTCS6t1
AXraQSrEa7Oqx2hUvB6BUNEbFAcTaz+GMvNlvVwOTpM8J5IRp5bQ0zk79QppXZ8mYjmOxi58wXAd
5xn3NRT4KQqUXKu6UozTKWP7aIRag0hQwSqvNq7P5ZInIsPspImqHDuoPI0egqjdcQ1NOSu2FGgq
lzk/Zyqz79RPZVKECYW7CdCYUTJWzQfEimDXb1jfqNDC+Q1TS3RGk1mxvgi2Gn+9zh15c8fQqAKP
3fA56Fq8XGCgEbavlBmgDLkyRh5XxBYh+SQjXgHtHV3W4gB2tkgE7ltPxi4Iw5rYzCLcscIbtiBP
L7M4mZdTt/oO74/xT6OfEzk3PsCzA4Ay3Ez8q2muoyKQCAL4UP3thWNXwL13ChEUgf4jnm59akfJ
NpmPvBACTNH2YWvkUhqt0EpfZD3hLqG+CfOItAnhmVdFtsFPR250QhFJCmkCbtBMtT86mW5kkhCJ
6oHvccWGdrl0N1HXJwl82ylIBIPgpJBk6VqasAVUTrpXHShfYA62uVlTaGQ/ySDRlHMY6svb3Itm
XxTFlW4Y+1H/Q6SOUo9HEgAsQBzQiIsQj35zcuiw33DYmdEgXmjAoMttWohkEC+g8LiylaqgOTjD
KER2sjXONyNqq2dhLlbr5RnXTNlUfK8dV3C/VxNCgphQjYZWMCq2arNvBkrqaDfN7KNTELMlUxrw
heq7raS75TxjTrtzI4m2swUUnNJ1Mt6yClXPBP7JjdD2sQRR7X2m5jgh9siHlVS0w4S0GrHf6ay4
neTy9C7Xy+CGHgfG0BijE4jJ07m63tAHmGDZGTPh/bAV2uKmYEyOFY2QmimQChe4BFNHhwJvpMot
6pOMlOcMD6XSvvgeBO+qG/NAI7Woyw/MlVbOx6EOn4+9gdTD2ZbBguYG70qZpJJ0wlszWBDZl3OB
VoGuIo7DKyNiFPCsXOMvaGLKBoBsNCxJ5Uw/K8s0G19shPG/8AybROQMkMB1kE8iIpg1rSejSBbM
qlMeHZxLxejO9mQeTxLE/LuZSRySokKiSgawONYVqHXoAcAubbb4OIFw6TYOrPy+DUVKMzkC8ivu
DBWMuU9Z6bJQZlzVmbOhfjVOWB6oFJJNcoR/AJCHlZbNy8SgHeUb4ObItyJ8TN4uwA/OAP0oC3Ay
xhdDF9M1msDQZoZDfLFee4JaNcOmRVoJaol8GpUTMZPAFYMAinjGSJESEJIEFfdKriv9VFMEZgh1
Us5DTeb9Cece2hrYWKtac+X7hmmzsZszz8c4AptVzhogOvABjHpsMJcFDmGYOA0gA/dFOYm/NRNb
ogy7lwBIu87EoAbXGMEFFKnnmi0sc11HvIGI7Zy5rDquNdlq4/RSjaESxf8D2aj60LiNdh7GBjIW
gYoL/FCfLKZT4JcLArYym6fEN8d0hyUfIigRztcTWdaJVQASjv1autd1YIPsGKtEnocjmXojXhuG
IRNJNKULjYLPPeQCkK9vBOWrCjt0Ugum+53LrMKRp1F3PiZLFozPbT+Y6mdalcnnfLNzT9dd+bl0
tPqjM6ncz0Ac/NOUG4J1JtqpGS4q51Oo+IKxfFJN4tFtMtKgF8SdDvUzJVHKuQyQbZnHirryZnlt
rfEqf4DhT3G3C2rB+FXypRSn448SThlzUfXiPwCVNcZh0JUGR9gm9CAHi8rNhQqA6xoeTv3U9jT3
axBn9p2Gj1+e5AHdf36qiuFzanU9U2LjszOa+stoUyFJDRlTgKcczuzbOhwRsVJVhdAQAgTGFDPg
UvvWZGf+byo8T7Duewj2Rzj3ieOuV81/u1b6BP/+6gdafPi+gAcY/GL1/h0Vmccuk+aDoni0E201
iHvx81/mimGRpy6Dft1l1kD0n/xnC9l/+ucPO9v/6oOLan85d63ETJYOSDsB9n9Y5rUZWO/f/b02
v5uB+bQiJVJG7c8Ha16PJa5XBKf+M7kiI/9zh+/fdfb/JEP4otyEMkF3RhdN9qTz+gv2zTA101aS
eIxUZamV9JV8Yq7dH1HyrLMBgCKlhN6ygeMm5qozOJCyFQnV/pLhX1hm7jLPWmHiSOBeI+vfV/ip
tTYLM7FaSUKyDoV1+/Pb9a69TkfRjyMAOHnwvdtQQnV1AC0859TdVVe9KTlRguh7MnQG0QXTlUyK
hGpDX8lzTtx1WzmNeisNS1RfwYuV6XQUEJId0RnTWy65iDByuzeS0tMA+rcIV675zIqIjqIBFh0V
3YdHiyKFyr5ncblvmyiMD3BfLllZvvSrdomNXmiccvuLt1/Fj1HupnvHPJP1AXTjigEHHeshQdgy
wJqvTEYBmCE14N0TE8cBVcwQj/DKTFNz6eSplWUdnYYobTLEkbhLx7XNDrpEliRRkO6rfVeu4OKJ
so5mAwIR/Xf9ZadAepn0GHdsE01E44GkR3nyXPQgC4/C7JkNAXenz/ofybX1PSF93z1tWdcGEb01
u+8tSPyUAdwnMcN4bgZxCqNb52IifzaAARTyL6wktar2fJurqdBL0f7i7Zbq5QHMjw772zxWIfwb
EPl2mQ/r1gYw3tevzq3tu/bmC/ZZKWVacAdwSW4ct+M4AH0awju78dd4JN2oBtGzAYzsTWIx8q7z
KCe0dra/eLsK3kJ3llbrrfksTKDOJQ+w7k9OtLKOFuneu23KLPH+q399bEVPRdx9wb4itvSoPcW/
SDbXW3bZjSoVFj2Axf0VgUbP5X6xkoA3W6sTwlqJGT4DvItf6u/vueiXsbV9hVtpdnRw8SBNBwhG
vrrpMgpTt2NWYCoQaJ2+3tVXYBqAjltBzdPUaKJsf/Erg3Uo0/RIHLGff2q5Iw792aHk2i2xf5id
iQfzi/TbLz/RZrUOfODhtMQmpV00/piqar6qm/p6FsP/6iQe0FY/F9xKad7jgpeGL3nY94E1tSez
J6a77/9yV7vo96VdLZ4FzX/Ctmg6F6/Ql7b13In6M7alCurRF7fV+Fd/BxYZYLN7JzEJGTGusMSP
Ep7o11MtVIDkEvvysd+khyK9/XNVB+7W59DNrNXRXWZm1mOsu3tmyygPM8E2Qy0Si/fa3ihAPhzi
79rbzuF6XNeB3R3y1f4EhXxwPF7a2r31xFn5I/b0qPs7C3vgcXXvVYwLbO0u1W/SqF2m/6VT368Q
/I+P/rWdU6oSH1muLTP5618AAAD//w==</cx:binary>
              </cx:geoCache>
            </cx:geography>
          </cx:layoutPr>
          <cx:valueColors>
            <cx:minColor>
              <a:srgbClr val="DFF1CB"/>
            </cx:minColor>
            <cx:maxColor>
              <a:srgbClr val="00B050"/>
            </cx:maxColor>
          </cx:valueColors>
        </cx:series>
      </cx:plotAreaRegion>
    </cx:plotArea>
    <cx:legend pos="t" align="ctr" overlay="0">
      <cx:spPr>
        <a:noFill/>
      </cx:spPr>
      <cx:txPr>
        <a:bodyPr spcFirstLastPara="1" vertOverflow="ellipsis" horzOverflow="overflow" wrap="square" lIns="0" tIns="0" rIns="0" bIns="0" anchor="ctr" anchorCtr="1"/>
        <a:lstStyle/>
        <a:p>
          <a:pPr algn="ctr" rtl="0">
            <a:defRPr sz="2800">
              <a:ln>
                <a:noFill/>
              </a:ln>
              <a:solidFill>
                <a:schemeClr val="bg1"/>
              </a:solidFill>
            </a:defRPr>
          </a:pPr>
          <a:endParaRPr lang="en-US" sz="1100" b="0" i="0" u="none" strike="noStrike" baseline="0">
            <a:ln>
              <a:noFill/>
            </a:ln>
            <a:solidFill>
              <a:schemeClr val="bg1"/>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microsoft.com/office/2014/relationships/chartEx" Target="../charts/chartEx1.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380999</xdr:colOff>
      <xdr:row>21</xdr:row>
      <xdr:rowOff>85724</xdr:rowOff>
    </xdr:from>
    <xdr:to>
      <xdr:col>18</xdr:col>
      <xdr:colOff>222249</xdr:colOff>
      <xdr:row>38</xdr:row>
      <xdr:rowOff>15875</xdr:rowOff>
    </xdr:to>
    <xdr:sp macro="" textlink="">
      <xdr:nvSpPr>
        <xdr:cNvPr id="40" name="Rectangle: Rounded Corners 39">
          <a:extLst>
            <a:ext uri="{FF2B5EF4-FFF2-40B4-BE49-F238E27FC236}">
              <a16:creationId xmlns:a16="http://schemas.microsoft.com/office/drawing/2014/main" id="{F5C1C9AF-6D0C-0339-E9FB-CF2B22BD1141}"/>
            </a:ext>
          </a:extLst>
        </xdr:cNvPr>
        <xdr:cNvSpPr/>
      </xdr:nvSpPr>
      <xdr:spPr>
        <a:xfrm>
          <a:off x="5867399" y="4286249"/>
          <a:ext cx="5327650" cy="3006726"/>
        </a:xfrm>
        <a:prstGeom prst="roundRect">
          <a:avLst/>
        </a:prstGeom>
        <a:solidFill>
          <a:schemeClr val="tx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SG" sz="1100"/>
        </a:p>
      </xdr:txBody>
    </xdr:sp>
    <xdr:clientData/>
  </xdr:twoCellAnchor>
  <xdr:twoCellAnchor>
    <xdr:from>
      <xdr:col>18</xdr:col>
      <xdr:colOff>504825</xdr:colOff>
      <xdr:row>21</xdr:row>
      <xdr:rowOff>50799</xdr:rowOff>
    </xdr:from>
    <xdr:to>
      <xdr:col>27</xdr:col>
      <xdr:colOff>298449</xdr:colOff>
      <xdr:row>37</xdr:row>
      <xdr:rowOff>161925</xdr:rowOff>
    </xdr:to>
    <xdr:sp macro="" textlink="">
      <xdr:nvSpPr>
        <xdr:cNvPr id="41" name="Rectangle: Rounded Corners 40">
          <a:extLst>
            <a:ext uri="{FF2B5EF4-FFF2-40B4-BE49-F238E27FC236}">
              <a16:creationId xmlns:a16="http://schemas.microsoft.com/office/drawing/2014/main" id="{7135049A-B9A7-98A3-00FC-3577E1FE99CA}"/>
            </a:ext>
          </a:extLst>
        </xdr:cNvPr>
        <xdr:cNvSpPr/>
      </xdr:nvSpPr>
      <xdr:spPr>
        <a:xfrm>
          <a:off x="11477625" y="4251324"/>
          <a:ext cx="5280024" cy="3006726"/>
        </a:xfrm>
        <a:prstGeom prst="roundRect">
          <a:avLst/>
        </a:prstGeom>
        <a:solidFill>
          <a:schemeClr val="tx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SG" sz="1100"/>
        </a:p>
      </xdr:txBody>
    </xdr:sp>
    <xdr:clientData/>
  </xdr:twoCellAnchor>
  <xdr:twoCellAnchor>
    <xdr:from>
      <xdr:col>1</xdr:col>
      <xdr:colOff>38100</xdr:colOff>
      <xdr:row>21</xdr:row>
      <xdr:rowOff>50799</xdr:rowOff>
    </xdr:from>
    <xdr:to>
      <xdr:col>9</xdr:col>
      <xdr:colOff>171450</xdr:colOff>
      <xdr:row>37</xdr:row>
      <xdr:rowOff>161925</xdr:rowOff>
    </xdr:to>
    <xdr:sp macro="" textlink="">
      <xdr:nvSpPr>
        <xdr:cNvPr id="39" name="Rectangle: Rounded Corners 38">
          <a:extLst>
            <a:ext uri="{FF2B5EF4-FFF2-40B4-BE49-F238E27FC236}">
              <a16:creationId xmlns:a16="http://schemas.microsoft.com/office/drawing/2014/main" id="{1B37B7E3-D4C5-5A96-9340-86925AFEC834}"/>
            </a:ext>
          </a:extLst>
        </xdr:cNvPr>
        <xdr:cNvSpPr/>
      </xdr:nvSpPr>
      <xdr:spPr>
        <a:xfrm>
          <a:off x="647700" y="4251324"/>
          <a:ext cx="5010150" cy="3006726"/>
        </a:xfrm>
        <a:prstGeom prst="roundRect">
          <a:avLst/>
        </a:prstGeom>
        <a:solidFill>
          <a:schemeClr val="tx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SG" sz="1100"/>
        </a:p>
      </xdr:txBody>
    </xdr:sp>
    <xdr:clientData/>
  </xdr:twoCellAnchor>
  <xdr:twoCellAnchor>
    <xdr:from>
      <xdr:col>10</xdr:col>
      <xdr:colOff>184149</xdr:colOff>
      <xdr:row>3</xdr:row>
      <xdr:rowOff>149225</xdr:rowOff>
    </xdr:from>
    <xdr:to>
      <xdr:col>27</xdr:col>
      <xdr:colOff>266700</xdr:colOff>
      <xdr:row>20</xdr:row>
      <xdr:rowOff>15875</xdr:rowOff>
    </xdr:to>
    <xdr:sp macro="" textlink="">
      <xdr:nvSpPr>
        <xdr:cNvPr id="34" name="Rectangle: Rounded Corners 33">
          <a:extLst>
            <a:ext uri="{FF2B5EF4-FFF2-40B4-BE49-F238E27FC236}">
              <a16:creationId xmlns:a16="http://schemas.microsoft.com/office/drawing/2014/main" id="{C7D5E42A-789D-C919-308B-CA516376FB0E}"/>
            </a:ext>
          </a:extLst>
        </xdr:cNvPr>
        <xdr:cNvSpPr/>
      </xdr:nvSpPr>
      <xdr:spPr>
        <a:xfrm>
          <a:off x="6280149" y="1092200"/>
          <a:ext cx="10445751" cy="2943225"/>
        </a:xfrm>
        <a:prstGeom prst="roundRect">
          <a:avLst/>
        </a:prstGeom>
        <a:solidFill>
          <a:schemeClr val="tx1"/>
        </a:solidFill>
        <a:ln>
          <a:noFill/>
        </a:ln>
        <a:effectLst>
          <a:outerShdw blurRad="63500" sx="102000" sy="102000" algn="ctr" rotWithShape="0">
            <a:srgbClr val="00B05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SG" sz="1100"/>
        </a:p>
      </xdr:txBody>
    </xdr:sp>
    <xdr:clientData/>
  </xdr:twoCellAnchor>
  <xdr:twoCellAnchor>
    <xdr:from>
      <xdr:col>0</xdr:col>
      <xdr:colOff>438150</xdr:colOff>
      <xdr:row>4</xdr:row>
      <xdr:rowOff>152400</xdr:rowOff>
    </xdr:from>
    <xdr:to>
      <xdr:col>3</xdr:col>
      <xdr:colOff>63500</xdr:colOff>
      <xdr:row>17</xdr:row>
      <xdr:rowOff>139700</xdr:rowOff>
    </xdr:to>
    <xdr:sp macro="" textlink="">
      <xdr:nvSpPr>
        <xdr:cNvPr id="31" name="Rectangle: Rounded Corners 30">
          <a:extLst>
            <a:ext uri="{FF2B5EF4-FFF2-40B4-BE49-F238E27FC236}">
              <a16:creationId xmlns:a16="http://schemas.microsoft.com/office/drawing/2014/main" id="{C4F041B4-FA33-DBBA-0C39-F8F01DC14A28}"/>
            </a:ext>
          </a:extLst>
        </xdr:cNvPr>
        <xdr:cNvSpPr/>
      </xdr:nvSpPr>
      <xdr:spPr>
        <a:xfrm>
          <a:off x="438150" y="1276350"/>
          <a:ext cx="1454150" cy="2339975"/>
        </a:xfrm>
        <a:prstGeom prst="roundRect">
          <a:avLst/>
        </a:prstGeom>
        <a:solidFill>
          <a:srgbClr val="151515"/>
        </a:solidFill>
        <a:ln>
          <a:noFill/>
        </a:ln>
        <a:effectLst>
          <a:innerShdw blurRad="38100" dist="38100" dir="19500000">
            <a:srgbClr val="00B05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SG" sz="1100"/>
        </a:p>
      </xdr:txBody>
    </xdr:sp>
    <xdr:clientData/>
  </xdr:twoCellAnchor>
  <xdr:twoCellAnchor>
    <xdr:from>
      <xdr:col>3</xdr:col>
      <xdr:colOff>323850</xdr:colOff>
      <xdr:row>4</xdr:row>
      <xdr:rowOff>161925</xdr:rowOff>
    </xdr:from>
    <xdr:to>
      <xdr:col>6</xdr:col>
      <xdr:colOff>101600</xdr:colOff>
      <xdr:row>17</xdr:row>
      <xdr:rowOff>149225</xdr:rowOff>
    </xdr:to>
    <xdr:sp macro="" textlink="">
      <xdr:nvSpPr>
        <xdr:cNvPr id="32" name="Rectangle: Rounded Corners 31">
          <a:extLst>
            <a:ext uri="{FF2B5EF4-FFF2-40B4-BE49-F238E27FC236}">
              <a16:creationId xmlns:a16="http://schemas.microsoft.com/office/drawing/2014/main" id="{553A8D30-150D-3B21-0923-EB67768473C1}"/>
            </a:ext>
          </a:extLst>
        </xdr:cNvPr>
        <xdr:cNvSpPr/>
      </xdr:nvSpPr>
      <xdr:spPr>
        <a:xfrm>
          <a:off x="2152650" y="1285875"/>
          <a:ext cx="1606550" cy="2339975"/>
        </a:xfrm>
        <a:prstGeom prst="roundRect">
          <a:avLst/>
        </a:prstGeom>
        <a:solidFill>
          <a:srgbClr val="151515"/>
        </a:solidFill>
        <a:ln>
          <a:noFill/>
        </a:ln>
        <a:effectLst>
          <a:innerShdw blurRad="38100" dist="38100" dir="19500000">
            <a:srgbClr val="00B05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SG" sz="1100"/>
        </a:p>
      </xdr:txBody>
    </xdr:sp>
    <xdr:clientData/>
  </xdr:twoCellAnchor>
  <xdr:twoCellAnchor>
    <xdr:from>
      <xdr:col>6</xdr:col>
      <xdr:colOff>295275</xdr:colOff>
      <xdr:row>4</xdr:row>
      <xdr:rowOff>158750</xdr:rowOff>
    </xdr:from>
    <xdr:to>
      <xdr:col>9</xdr:col>
      <xdr:colOff>123825</xdr:colOff>
      <xdr:row>17</xdr:row>
      <xdr:rowOff>152400</xdr:rowOff>
    </xdr:to>
    <xdr:sp macro="" textlink="">
      <xdr:nvSpPr>
        <xdr:cNvPr id="33" name="Rectangle: Rounded Corners 32">
          <a:extLst>
            <a:ext uri="{FF2B5EF4-FFF2-40B4-BE49-F238E27FC236}">
              <a16:creationId xmlns:a16="http://schemas.microsoft.com/office/drawing/2014/main" id="{7967FA93-103B-D7AD-6C66-F6C9B0FDC877}"/>
            </a:ext>
          </a:extLst>
        </xdr:cNvPr>
        <xdr:cNvSpPr/>
      </xdr:nvSpPr>
      <xdr:spPr>
        <a:xfrm>
          <a:off x="3952875" y="1282700"/>
          <a:ext cx="1657350" cy="2346325"/>
        </a:xfrm>
        <a:prstGeom prst="roundRect">
          <a:avLst/>
        </a:prstGeom>
        <a:solidFill>
          <a:srgbClr val="151515"/>
        </a:solidFill>
        <a:ln>
          <a:noFill/>
        </a:ln>
        <a:effectLst>
          <a:innerShdw blurRad="38100" dist="38100" dir="19500000">
            <a:srgbClr val="00B05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SG" sz="1100"/>
        </a:p>
      </xdr:txBody>
    </xdr:sp>
    <xdr:clientData/>
  </xdr:twoCellAnchor>
  <xdr:twoCellAnchor>
    <xdr:from>
      <xdr:col>19</xdr:col>
      <xdr:colOff>180974</xdr:colOff>
      <xdr:row>0</xdr:row>
      <xdr:rowOff>57150</xdr:rowOff>
    </xdr:from>
    <xdr:to>
      <xdr:col>23</xdr:col>
      <xdr:colOff>146049</xdr:colOff>
      <xdr:row>2</xdr:row>
      <xdr:rowOff>152400</xdr:rowOff>
    </xdr:to>
    <xdr:sp macro="" textlink="">
      <xdr:nvSpPr>
        <xdr:cNvPr id="27" name="Rectangle: Rounded Corners 26">
          <a:extLst>
            <a:ext uri="{FF2B5EF4-FFF2-40B4-BE49-F238E27FC236}">
              <a16:creationId xmlns:a16="http://schemas.microsoft.com/office/drawing/2014/main" id="{AA39C566-F89F-82D4-3444-3A31CFFA916B}"/>
            </a:ext>
          </a:extLst>
        </xdr:cNvPr>
        <xdr:cNvSpPr/>
      </xdr:nvSpPr>
      <xdr:spPr>
        <a:xfrm>
          <a:off x="11763374" y="57150"/>
          <a:ext cx="2403475" cy="857250"/>
        </a:xfrm>
        <a:prstGeom prst="roundRect">
          <a:avLst/>
        </a:prstGeom>
        <a:solidFill>
          <a:srgbClr val="151515"/>
        </a:solidFill>
        <a:ln>
          <a:noFill/>
        </a:ln>
        <a:effectLst>
          <a:innerShdw blurRad="38100" dist="38100" dir="19500000">
            <a:srgbClr val="00B05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23</xdr:col>
      <xdr:colOff>361949</xdr:colOff>
      <xdr:row>0</xdr:row>
      <xdr:rowOff>57150</xdr:rowOff>
    </xdr:from>
    <xdr:to>
      <xdr:col>27</xdr:col>
      <xdr:colOff>327024</xdr:colOff>
      <xdr:row>2</xdr:row>
      <xdr:rowOff>152400</xdr:rowOff>
    </xdr:to>
    <xdr:sp macro="" textlink="">
      <xdr:nvSpPr>
        <xdr:cNvPr id="28" name="Rectangle: Rounded Corners 27">
          <a:extLst>
            <a:ext uri="{FF2B5EF4-FFF2-40B4-BE49-F238E27FC236}">
              <a16:creationId xmlns:a16="http://schemas.microsoft.com/office/drawing/2014/main" id="{1C08BCD5-9D3D-268A-3C18-69C16D752FEC}"/>
            </a:ext>
          </a:extLst>
        </xdr:cNvPr>
        <xdr:cNvSpPr/>
      </xdr:nvSpPr>
      <xdr:spPr>
        <a:xfrm>
          <a:off x="14382749" y="57150"/>
          <a:ext cx="2403475" cy="857250"/>
        </a:xfrm>
        <a:prstGeom prst="roundRect">
          <a:avLst/>
        </a:prstGeom>
        <a:solidFill>
          <a:srgbClr val="151515"/>
        </a:solidFill>
        <a:ln>
          <a:noFill/>
        </a:ln>
        <a:effectLst>
          <a:innerShdw blurRad="38100" dist="38100" dir="19500000">
            <a:srgbClr val="00B05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14</xdr:col>
      <xdr:colOff>593724</xdr:colOff>
      <xdr:row>0</xdr:row>
      <xdr:rowOff>57150</xdr:rowOff>
    </xdr:from>
    <xdr:to>
      <xdr:col>18</xdr:col>
      <xdr:colOff>552449</xdr:colOff>
      <xdr:row>2</xdr:row>
      <xdr:rowOff>152400</xdr:rowOff>
    </xdr:to>
    <xdr:sp macro="" textlink="">
      <xdr:nvSpPr>
        <xdr:cNvPr id="24" name="Rectangle: Rounded Corners 23">
          <a:extLst>
            <a:ext uri="{FF2B5EF4-FFF2-40B4-BE49-F238E27FC236}">
              <a16:creationId xmlns:a16="http://schemas.microsoft.com/office/drawing/2014/main" id="{91F8AA8C-821F-6873-A2F5-A76B869F9C7D}"/>
            </a:ext>
          </a:extLst>
        </xdr:cNvPr>
        <xdr:cNvSpPr/>
      </xdr:nvSpPr>
      <xdr:spPr>
        <a:xfrm>
          <a:off x="9128124" y="57150"/>
          <a:ext cx="2397125" cy="857250"/>
        </a:xfrm>
        <a:prstGeom prst="roundRect">
          <a:avLst/>
        </a:prstGeom>
        <a:solidFill>
          <a:srgbClr val="151515"/>
        </a:solidFill>
        <a:ln>
          <a:noFill/>
        </a:ln>
        <a:effectLst>
          <a:innerShdw blurRad="38100" dist="38100" dir="19500000">
            <a:srgbClr val="00B05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editAs="oneCell">
    <xdr:from>
      <xdr:col>19</xdr:col>
      <xdr:colOff>323850</xdr:colOff>
      <xdr:row>0</xdr:row>
      <xdr:rowOff>0</xdr:rowOff>
    </xdr:from>
    <xdr:to>
      <xdr:col>21</xdr:col>
      <xdr:colOff>19050</xdr:colOff>
      <xdr:row>2</xdr:row>
      <xdr:rowOff>161925</xdr:rowOff>
    </xdr:to>
    <xdr:pic>
      <xdr:nvPicPr>
        <xdr:cNvPr id="3" name="Graphic 2" descr="Money outline">
          <a:extLst>
            <a:ext uri="{FF2B5EF4-FFF2-40B4-BE49-F238E27FC236}">
              <a16:creationId xmlns:a16="http://schemas.microsoft.com/office/drawing/2014/main" id="{19FE0121-98D3-1EF1-AF47-28AB0166DB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906250" y="0"/>
          <a:ext cx="914400" cy="923925"/>
        </a:xfrm>
        <a:prstGeom prst="rect">
          <a:avLst/>
        </a:prstGeom>
      </xdr:spPr>
    </xdr:pic>
    <xdr:clientData/>
  </xdr:twoCellAnchor>
  <xdr:twoCellAnchor editAs="oneCell">
    <xdr:from>
      <xdr:col>14</xdr:col>
      <xdr:colOff>600075</xdr:colOff>
      <xdr:row>0</xdr:row>
      <xdr:rowOff>0</xdr:rowOff>
    </xdr:from>
    <xdr:to>
      <xdr:col>16</xdr:col>
      <xdr:colOff>292100</xdr:colOff>
      <xdr:row>2</xdr:row>
      <xdr:rowOff>161925</xdr:rowOff>
    </xdr:to>
    <xdr:pic>
      <xdr:nvPicPr>
        <xdr:cNvPr id="5" name="Graphic 4" descr="Treasure chest with solid fill">
          <a:extLst>
            <a:ext uri="{FF2B5EF4-FFF2-40B4-BE49-F238E27FC236}">
              <a16:creationId xmlns:a16="http://schemas.microsoft.com/office/drawing/2014/main" id="{2A1C30C0-CDE5-4B48-31A3-F4383839CB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134475" y="0"/>
          <a:ext cx="911225" cy="923925"/>
        </a:xfrm>
        <a:prstGeom prst="rect">
          <a:avLst/>
        </a:prstGeom>
      </xdr:spPr>
    </xdr:pic>
    <xdr:clientData/>
  </xdr:twoCellAnchor>
  <xdr:oneCellAnchor>
    <xdr:from>
      <xdr:col>16</xdr:col>
      <xdr:colOff>292100</xdr:colOff>
      <xdr:row>0</xdr:row>
      <xdr:rowOff>161924</xdr:rowOff>
    </xdr:from>
    <xdr:ext cx="1333500" cy="405432"/>
    <xdr:sp macro="" textlink="PivotTables!A4">
      <xdr:nvSpPr>
        <xdr:cNvPr id="6" name="TextBox 5">
          <a:extLst>
            <a:ext uri="{FF2B5EF4-FFF2-40B4-BE49-F238E27FC236}">
              <a16:creationId xmlns:a16="http://schemas.microsoft.com/office/drawing/2014/main" id="{FE2617B0-7549-8213-FA4B-63552BD3B131}"/>
            </a:ext>
          </a:extLst>
        </xdr:cNvPr>
        <xdr:cNvSpPr txBox="1"/>
      </xdr:nvSpPr>
      <xdr:spPr>
        <a:xfrm>
          <a:off x="10045700" y="161924"/>
          <a:ext cx="13335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CA7FA46-1061-4831-A592-E775F723F798}" type="TxLink">
            <a:rPr lang="en-US" sz="2000" b="0" i="0" u="none" strike="noStrike">
              <a:solidFill>
                <a:schemeClr val="bg1"/>
              </a:solidFill>
              <a:latin typeface="Aptos Narrow"/>
            </a:rPr>
            <a:pPr/>
            <a:t>$981,140</a:t>
          </a:fld>
          <a:endParaRPr lang="en-SG" sz="2000">
            <a:solidFill>
              <a:schemeClr val="bg1"/>
            </a:solidFill>
          </a:endParaRPr>
        </a:p>
      </xdr:txBody>
    </xdr:sp>
    <xdr:clientData/>
  </xdr:oneCellAnchor>
  <xdr:oneCellAnchor>
    <xdr:from>
      <xdr:col>21</xdr:col>
      <xdr:colOff>171450</xdr:colOff>
      <xdr:row>0</xdr:row>
      <xdr:rowOff>161924</xdr:rowOff>
    </xdr:from>
    <xdr:ext cx="1276350" cy="405432"/>
    <xdr:sp macro="" textlink="PivotTables!B4">
      <xdr:nvSpPr>
        <xdr:cNvPr id="7" name="TextBox 6">
          <a:extLst>
            <a:ext uri="{FF2B5EF4-FFF2-40B4-BE49-F238E27FC236}">
              <a16:creationId xmlns:a16="http://schemas.microsoft.com/office/drawing/2014/main" id="{85EF0CBC-719F-4929-1CAB-62A812D7AFFB}"/>
            </a:ext>
          </a:extLst>
        </xdr:cNvPr>
        <xdr:cNvSpPr txBox="1"/>
      </xdr:nvSpPr>
      <xdr:spPr>
        <a:xfrm>
          <a:off x="12973050" y="161924"/>
          <a:ext cx="12763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710D8C-5ECD-444C-91EB-FF6D85C21DAC}" type="TxLink">
            <a:rPr lang="en-US" sz="2000" b="0" i="0" u="none" strike="noStrike">
              <a:solidFill>
                <a:schemeClr val="bg1"/>
              </a:solidFill>
              <a:latin typeface="Aptos Narrow"/>
            </a:rPr>
            <a:pPr/>
            <a:t>$448,021</a:t>
          </a:fld>
          <a:endParaRPr lang="en-SG" sz="2000">
            <a:solidFill>
              <a:schemeClr val="bg1"/>
            </a:solidFill>
          </a:endParaRPr>
        </a:p>
      </xdr:txBody>
    </xdr:sp>
    <xdr:clientData/>
  </xdr:oneCellAnchor>
  <xdr:oneCellAnchor>
    <xdr:from>
      <xdr:col>16</xdr:col>
      <xdr:colOff>358775</xdr:colOff>
      <xdr:row>1</xdr:row>
      <xdr:rowOff>57149</xdr:rowOff>
    </xdr:from>
    <xdr:ext cx="1333500" cy="311496"/>
    <xdr:sp macro="" textlink="">
      <xdr:nvSpPr>
        <xdr:cNvPr id="8" name="TextBox 7">
          <a:extLst>
            <a:ext uri="{FF2B5EF4-FFF2-40B4-BE49-F238E27FC236}">
              <a16:creationId xmlns:a16="http://schemas.microsoft.com/office/drawing/2014/main" id="{1E936BA1-38D3-494D-5E98-98973930308D}"/>
            </a:ext>
          </a:extLst>
        </xdr:cNvPr>
        <xdr:cNvSpPr txBox="1"/>
      </xdr:nvSpPr>
      <xdr:spPr>
        <a:xfrm>
          <a:off x="10112375" y="523874"/>
          <a:ext cx="1333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bg1"/>
              </a:solidFill>
              <a:latin typeface="Aptos Narrow"/>
            </a:rPr>
            <a:t>TOTAL</a:t>
          </a:r>
          <a:r>
            <a:rPr lang="en-US" sz="1400" b="0" i="0" u="none" strike="noStrike" baseline="0">
              <a:solidFill>
                <a:schemeClr val="bg1"/>
              </a:solidFill>
              <a:latin typeface="Aptos Narrow"/>
            </a:rPr>
            <a:t> SALES</a:t>
          </a:r>
          <a:endParaRPr lang="en-US" sz="1400" b="0" i="0" u="none" strike="noStrike">
            <a:solidFill>
              <a:schemeClr val="bg1"/>
            </a:solidFill>
            <a:latin typeface="Aptos Narrow"/>
          </a:endParaRPr>
        </a:p>
      </xdr:txBody>
    </xdr:sp>
    <xdr:clientData/>
  </xdr:oneCellAnchor>
  <xdr:oneCellAnchor>
    <xdr:from>
      <xdr:col>25</xdr:col>
      <xdr:colOff>38100</xdr:colOff>
      <xdr:row>1</xdr:row>
      <xdr:rowOff>117474</xdr:rowOff>
    </xdr:from>
    <xdr:ext cx="1422400" cy="311496"/>
    <xdr:sp macro="" textlink="PivotTables!B4">
      <xdr:nvSpPr>
        <xdr:cNvPr id="11" name="TextBox 10">
          <a:extLst>
            <a:ext uri="{FF2B5EF4-FFF2-40B4-BE49-F238E27FC236}">
              <a16:creationId xmlns:a16="http://schemas.microsoft.com/office/drawing/2014/main" id="{560B7171-3583-5C66-C7D0-54ACE4B89F17}"/>
            </a:ext>
          </a:extLst>
        </xdr:cNvPr>
        <xdr:cNvSpPr txBox="1"/>
      </xdr:nvSpPr>
      <xdr:spPr>
        <a:xfrm>
          <a:off x="15278100" y="555624"/>
          <a:ext cx="14224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SG" sz="1400">
              <a:solidFill>
                <a:schemeClr val="bg1"/>
              </a:solidFill>
            </a:rPr>
            <a:t>TOTAL</a:t>
          </a:r>
          <a:r>
            <a:rPr lang="en-SG" sz="1400" baseline="0">
              <a:solidFill>
                <a:schemeClr val="bg1"/>
              </a:solidFill>
            </a:rPr>
            <a:t> MARGIN</a:t>
          </a:r>
        </a:p>
      </xdr:txBody>
    </xdr:sp>
    <xdr:clientData/>
  </xdr:oneCellAnchor>
  <xdr:oneCellAnchor>
    <xdr:from>
      <xdr:col>21</xdr:col>
      <xdr:colOff>180975</xdr:colOff>
      <xdr:row>1</xdr:row>
      <xdr:rowOff>69849</xdr:rowOff>
    </xdr:from>
    <xdr:ext cx="1333500" cy="311496"/>
    <xdr:sp macro="" textlink="">
      <xdr:nvSpPr>
        <xdr:cNvPr id="12" name="TextBox 11">
          <a:extLst>
            <a:ext uri="{FF2B5EF4-FFF2-40B4-BE49-F238E27FC236}">
              <a16:creationId xmlns:a16="http://schemas.microsoft.com/office/drawing/2014/main" id="{1CBDABE7-9757-7F1A-0B49-F3ACA66D38AA}"/>
            </a:ext>
          </a:extLst>
        </xdr:cNvPr>
        <xdr:cNvSpPr txBox="1"/>
      </xdr:nvSpPr>
      <xdr:spPr>
        <a:xfrm>
          <a:off x="12982575" y="507999"/>
          <a:ext cx="13335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bg1"/>
              </a:solidFill>
              <a:latin typeface="Aptos Narrow"/>
            </a:rPr>
            <a:t>TOTAL</a:t>
          </a:r>
          <a:r>
            <a:rPr lang="en-US" sz="1400" b="0" i="0" u="none" strike="noStrike" baseline="0">
              <a:solidFill>
                <a:schemeClr val="bg1"/>
              </a:solidFill>
              <a:latin typeface="Aptos Narrow"/>
            </a:rPr>
            <a:t> PROFIT</a:t>
          </a:r>
          <a:endParaRPr lang="en-US" sz="1400" b="0" i="0" u="none" strike="noStrike">
            <a:solidFill>
              <a:schemeClr val="bg1"/>
            </a:solidFill>
            <a:latin typeface="Aptos Narrow"/>
          </a:endParaRPr>
        </a:p>
      </xdr:txBody>
    </xdr:sp>
    <xdr:clientData/>
  </xdr:oneCellAnchor>
  <xdr:oneCellAnchor>
    <xdr:from>
      <xdr:col>25</xdr:col>
      <xdr:colOff>130175</xdr:colOff>
      <xdr:row>0</xdr:row>
      <xdr:rowOff>193674</xdr:rowOff>
    </xdr:from>
    <xdr:ext cx="942975" cy="405432"/>
    <xdr:sp macro="" textlink="PivotTables!C4">
      <xdr:nvSpPr>
        <xdr:cNvPr id="13" name="TextBox 12">
          <a:extLst>
            <a:ext uri="{FF2B5EF4-FFF2-40B4-BE49-F238E27FC236}">
              <a16:creationId xmlns:a16="http://schemas.microsoft.com/office/drawing/2014/main" id="{8AFAFB6C-86F1-5D93-208B-0DD8AFCE7153}"/>
            </a:ext>
          </a:extLst>
        </xdr:cNvPr>
        <xdr:cNvSpPr txBox="1"/>
      </xdr:nvSpPr>
      <xdr:spPr>
        <a:xfrm>
          <a:off x="15370175" y="193674"/>
          <a:ext cx="94297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D73F333-4ECE-46A3-8C76-5A6EC09722A6}" type="TxLink">
            <a:rPr lang="en-US" sz="2000" b="0" i="0" u="none" strike="noStrike">
              <a:solidFill>
                <a:schemeClr val="bg1"/>
              </a:solidFill>
              <a:latin typeface="Aptos Narrow"/>
            </a:rPr>
            <a:pPr/>
            <a:t>46%</a:t>
          </a:fld>
          <a:endParaRPr lang="en-SG" sz="4000">
            <a:solidFill>
              <a:schemeClr val="bg1"/>
            </a:solidFill>
          </a:endParaRPr>
        </a:p>
      </xdr:txBody>
    </xdr:sp>
    <xdr:clientData/>
  </xdr:oneCellAnchor>
  <xdr:twoCellAnchor editAs="oneCell">
    <xdr:from>
      <xdr:col>23</xdr:col>
      <xdr:colOff>381000</xdr:colOff>
      <xdr:row>0</xdr:row>
      <xdr:rowOff>44450</xdr:rowOff>
    </xdr:from>
    <xdr:to>
      <xdr:col>25</xdr:col>
      <xdr:colOff>76200</xdr:colOff>
      <xdr:row>3</xdr:row>
      <xdr:rowOff>15875</xdr:rowOff>
    </xdr:to>
    <xdr:pic>
      <xdr:nvPicPr>
        <xdr:cNvPr id="16" name="Graphic 15" descr="Pie chart outline">
          <a:extLst>
            <a:ext uri="{FF2B5EF4-FFF2-40B4-BE49-F238E27FC236}">
              <a16:creationId xmlns:a16="http://schemas.microsoft.com/office/drawing/2014/main" id="{CF13FF81-9A4F-7231-D5DE-CBBC913151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401800" y="44450"/>
          <a:ext cx="914400" cy="917575"/>
        </a:xfrm>
        <a:prstGeom prst="rect">
          <a:avLst/>
        </a:prstGeom>
      </xdr:spPr>
    </xdr:pic>
    <xdr:clientData/>
  </xdr:twoCellAnchor>
  <xdr:twoCellAnchor>
    <xdr:from>
      <xdr:col>10</xdr:col>
      <xdr:colOff>333375</xdr:colOff>
      <xdr:row>4</xdr:row>
      <xdr:rowOff>171451</xdr:rowOff>
    </xdr:from>
    <xdr:to>
      <xdr:col>25</xdr:col>
      <xdr:colOff>180975</xdr:colOff>
      <xdr:row>19</xdr:row>
      <xdr:rowOff>15876</xdr:rowOff>
    </xdr:to>
    <xdr:graphicFrame macro="">
      <xdr:nvGraphicFramePr>
        <xdr:cNvPr id="17" name="Chart 16">
          <a:extLst>
            <a:ext uri="{FF2B5EF4-FFF2-40B4-BE49-F238E27FC236}">
              <a16:creationId xmlns:a16="http://schemas.microsoft.com/office/drawing/2014/main" id="{18F5B793-DC61-4515-B1F3-1579D424D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200025</xdr:colOff>
      <xdr:row>21</xdr:row>
      <xdr:rowOff>158750</xdr:rowOff>
    </xdr:from>
    <xdr:to>
      <xdr:col>8</xdr:col>
      <xdr:colOff>504825</xdr:colOff>
      <xdr:row>37</xdr:row>
      <xdr:rowOff>6350</xdr:rowOff>
    </xdr:to>
    <xdr:graphicFrame macro="">
      <xdr:nvGraphicFramePr>
        <xdr:cNvPr id="18" name="Chart 17">
          <a:extLst>
            <a:ext uri="{FF2B5EF4-FFF2-40B4-BE49-F238E27FC236}">
              <a16:creationId xmlns:a16="http://schemas.microsoft.com/office/drawing/2014/main" id="{66307C89-A2F9-4E0E-ABB0-29A4FCCFD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56030</xdr:colOff>
      <xdr:row>22</xdr:row>
      <xdr:rowOff>22413</xdr:rowOff>
    </xdr:from>
    <xdr:to>
      <xdr:col>17</xdr:col>
      <xdr:colOff>330202</xdr:colOff>
      <xdr:row>37</xdr:row>
      <xdr:rowOff>47627</xdr:rowOff>
    </xdr:to>
    <xdr:graphicFrame macro="">
      <xdr:nvGraphicFramePr>
        <xdr:cNvPr id="19" name="Chart 18">
          <a:extLst>
            <a:ext uri="{FF2B5EF4-FFF2-40B4-BE49-F238E27FC236}">
              <a16:creationId xmlns:a16="http://schemas.microsoft.com/office/drawing/2014/main" id="{D00EA8CF-46E2-47D8-BFB1-33FD22536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11206</xdr:colOff>
      <xdr:row>21</xdr:row>
      <xdr:rowOff>134472</xdr:rowOff>
    </xdr:from>
    <xdr:to>
      <xdr:col>27</xdr:col>
      <xdr:colOff>120650</xdr:colOff>
      <xdr:row>37</xdr:row>
      <xdr:rowOff>92076</xdr:rowOff>
    </xdr:to>
    <mc:AlternateContent xmlns:mc="http://schemas.openxmlformats.org/markup-compatibility/2006">
      <mc:Choice xmlns:cx6="http://schemas.microsoft.com/office/drawing/2016/5/12/chartex" Requires="cx6">
        <xdr:graphicFrame macro="">
          <xdr:nvGraphicFramePr>
            <xdr:cNvPr id="20" name="Chart 19">
              <a:extLst>
                <a:ext uri="{FF2B5EF4-FFF2-40B4-BE49-F238E27FC236}">
                  <a16:creationId xmlns:a16="http://schemas.microsoft.com/office/drawing/2014/main" id="{7FA42145-59AA-4DF2-B328-4F69A26F81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508441" y="4303060"/>
              <a:ext cx="4950385" cy="2826310"/>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9525</xdr:colOff>
      <xdr:row>6</xdr:row>
      <xdr:rowOff>0</xdr:rowOff>
    </xdr:from>
    <xdr:to>
      <xdr:col>2</xdr:col>
      <xdr:colOff>514575</xdr:colOff>
      <xdr:row>16</xdr:row>
      <xdr:rowOff>134675</xdr:rowOff>
    </xdr:to>
    <mc:AlternateContent xmlns:mc="http://schemas.openxmlformats.org/markup-compatibility/2006" xmlns:a14="http://schemas.microsoft.com/office/drawing/2010/main">
      <mc:Choice Requires="a14">
        <xdr:graphicFrame macro="">
          <xdr:nvGraphicFramePr>
            <xdr:cNvPr id="21" name="Seller 1">
              <a:extLst>
                <a:ext uri="{FF2B5EF4-FFF2-40B4-BE49-F238E27FC236}">
                  <a16:creationId xmlns:a16="http://schemas.microsoft.com/office/drawing/2014/main" id="{8E4BD8A4-4AA4-7285-850A-379F639199F0}"/>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mlns="">
        <xdr:sp macro="" textlink="">
          <xdr:nvSpPr>
            <xdr:cNvPr id="0" name=""/>
            <xdr:cNvSpPr>
              <a:spLocks noTextEdit="1"/>
            </xdr:cNvSpPr>
          </xdr:nvSpPr>
          <xdr:spPr>
            <a:xfrm>
              <a:off x="611468" y="1479176"/>
              <a:ext cx="1113342" cy="192761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474850</xdr:colOff>
      <xdr:row>6</xdr:row>
      <xdr:rowOff>0</xdr:rowOff>
    </xdr:from>
    <xdr:to>
      <xdr:col>9</xdr:col>
      <xdr:colOff>6350</xdr:colOff>
      <xdr:row>16</xdr:row>
      <xdr:rowOff>140600</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6AD3360B-F49E-7454-329E-349834E2C79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105556" y="1479176"/>
              <a:ext cx="1346853" cy="1933542"/>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473500</xdr:colOff>
      <xdr:row>6</xdr:row>
      <xdr:rowOff>0</xdr:rowOff>
    </xdr:from>
    <xdr:to>
      <xdr:col>6</xdr:col>
      <xdr:colOff>6350</xdr:colOff>
      <xdr:row>16</xdr:row>
      <xdr:rowOff>134675</xdr:rowOff>
    </xdr:to>
    <mc:AlternateContent xmlns:mc="http://schemas.openxmlformats.org/markup-compatibility/2006" xmlns:a14="http://schemas.microsoft.com/office/drawing/2010/main">
      <mc:Choice Requires="a14">
        <xdr:graphicFrame macro="">
          <xdr:nvGraphicFramePr>
            <xdr:cNvPr id="23" name="State 1">
              <a:extLst>
                <a:ext uri="{FF2B5EF4-FFF2-40B4-BE49-F238E27FC236}">
                  <a16:creationId xmlns:a16="http://schemas.microsoft.com/office/drawing/2014/main" id="{D4EC797D-1B2C-D35B-439B-8F778E8FE2A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2288853" y="1479176"/>
              <a:ext cx="1348203" cy="192761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9.453460879631" missingItemsLimit="0" createdVersion="8" refreshedVersion="8" minRefreshableVersion="3" recordCount="200" xr:uid="{05B08039-C07F-41B1-B43D-48336AA1D520}">
  <cacheSource type="worksheet">
    <worksheetSource name="Table1"/>
  </cacheSource>
  <cacheFields count="7">
    <cacheField name="Month" numFmtId="0">
      <sharedItems containsNonDate="0" count="12">
        <s v="May"/>
        <s v="Nov"/>
        <s v="Jun"/>
        <s v="Dec"/>
        <s v="Feb"/>
        <s v="Mar"/>
        <s v="Jan"/>
        <s v="Jul"/>
        <s v="Apr"/>
        <s v="Aug"/>
        <s v="Oct"/>
        <s v="Sep"/>
      </sharedItems>
    </cacheField>
    <cacheField name="Seller" numFmtId="0">
      <sharedItems containsNonDate="0" count="7">
        <s v="Dave"/>
        <s v="Frank"/>
        <s v="Eve"/>
        <s v="Bob"/>
        <s v="Carol"/>
        <s v="Alice"/>
        <s v="Grace"/>
      </sharedItems>
    </cacheField>
    <cacheField name="Category" numFmtId="0">
      <sharedItems containsNonDate="0" count="5">
        <s v="Electronics"/>
        <s v="Clothing"/>
        <s v="Sports &amp; Fitness"/>
        <s v="Food &amp; Beverages"/>
        <s v="Home Appliances"/>
      </sharedItems>
    </cacheField>
    <cacheField name="Product" numFmtId="0">
      <sharedItems containsNonDate="0"/>
    </cacheField>
    <cacheField name="State" numFmtId="0">
      <sharedItems containsNonDate="0"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912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CA9C1-3A1A-4A66-B15B-C717FEE2D9B2}" name="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1">
  <location ref="J2:L8" firstHeaderRow="0"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numFmtId="3"/>
    <dataField name="Profit " fld="6" baseField="0" baseItem="0" numFmtId="3"/>
  </dataFields>
  <chartFormats count="3">
    <chartFormat chart="6"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6AC1F-E561-448F-BBF6-1411FB06B533}" name="Month"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1">
  <location ref="A6:C19" firstHeaderRow="0" firstDataRow="1" firstDataCol="1"/>
  <pivotFields count="7">
    <pivotField axis="axisRow" compact="0" outline="0" sortType="ascending">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numFmtId="3"/>
    <dataField name="Profit " fld="6" baseField="0" baseItem="0" numFmtId="3"/>
  </dataFields>
  <formats count="5">
    <format dxfId="8">
      <pivotArea outline="0" fieldPosition="0">
        <references count="1">
          <reference field="0" count="0" selected="0"/>
        </references>
      </pivotArea>
    </format>
    <format dxfId="7">
      <pivotArea grandRow="1" outline="0" collapsedLevelsAreSubtotals="1" fieldPosition="0"/>
    </format>
    <format dxfId="6">
      <pivotArea outline="0" collapsedLevelsAreSubtotals="1" fieldPosition="0"/>
    </format>
    <format dxfId="5">
      <pivotArea outline="0" fieldPosition="0">
        <references count="1">
          <reference field="4294967294" count="1">
            <x v="0"/>
          </reference>
        </references>
      </pivotArea>
    </format>
    <format dxfId="4">
      <pivotArea outline="0" fieldPosition="0">
        <references count="1">
          <reference field="4294967294" count="1">
            <x v="1"/>
          </reference>
        </references>
      </pivotArea>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1"/>
          </reference>
        </references>
      </pivotArea>
    </chartFormat>
    <chartFormat chart="40" format="7">
      <pivotArea type="data" outline="0" fieldPosition="0">
        <references count="2">
          <reference field="4294967294" count="1" selected="0">
            <x v="1"/>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9F3CF-D5F9-4CEA-8DA8-B5AB132862C7}" name="Salesperson"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F2:H10" firstHeaderRow="0" firstDataRow="1" firstDataCol="1"/>
  <pivotFields count="7">
    <pivotField compact="0" outline="0" showAll="0">
      <items count="13">
        <item x="6"/>
        <item x="4"/>
        <item x="5"/>
        <item x="8"/>
        <item x="0"/>
        <item x="2"/>
        <item x="7"/>
        <item x="9"/>
        <item x="11"/>
        <item x="10"/>
        <item x="1"/>
        <item x="3"/>
        <item t="default"/>
      </items>
    </pivotField>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numFmtId="3"/>
    <dataField name="Profit " fld="6" baseField="0" baseItem="0" numFmtId="3"/>
  </dataFields>
  <formats count="3">
    <format dxfId="11">
      <pivotArea outline="0" collapsedLevelsAreSubtotals="1" fieldPosition="0"/>
    </format>
    <format dxfId="10">
      <pivotArea outline="0" fieldPosition="0">
        <references count="1">
          <reference field="4294967294" count="1">
            <x v="0"/>
          </reference>
        </references>
      </pivotArea>
    </format>
    <format dxfId="9">
      <pivotArea outline="0" fieldPosition="0">
        <references count="1">
          <reference field="4294967294" count="1">
            <x v="1"/>
          </reference>
        </references>
      </pivotArea>
    </format>
  </formats>
  <chartFormats count="7">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8CBE46-2B24-4FDF-B716-026D07B15D7A}" name="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3" firstHeaderRow="0" firstDataRow="1" firstDataCol="0"/>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1">
    <format dxfId="12">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7ED1FB-0847-4966-A069-9C9DB436A458}" name="stat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N2:O9"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0"/>
        <item x="3"/>
        <item x="4"/>
        <item x="2"/>
        <item x="5"/>
        <item x="1"/>
        <item t="default"/>
      </items>
    </pivotField>
    <pivotField dataField="1" compact="0" outline="0" showAll="0"/>
    <pivotField compact="0" outline="0" showAll="0"/>
  </pivotFields>
  <rowFields count="1">
    <field x="4"/>
  </rowFields>
  <rowItems count="7">
    <i>
      <x/>
    </i>
    <i>
      <x v="1"/>
    </i>
    <i>
      <x v="2"/>
    </i>
    <i>
      <x v="3"/>
    </i>
    <i>
      <x v="4"/>
    </i>
    <i>
      <x v="5"/>
    </i>
    <i t="grand">
      <x/>
    </i>
  </rowItems>
  <colItems count="1">
    <i/>
  </colItems>
  <dataFields count="1">
    <dataField name="Sales by State" fld="5" baseField="0" baseItem="0" numFmtId="3"/>
  </dataFields>
  <formats count="3">
    <format dxfId="15">
      <pivotArea grandRow="1" outline="0" collapsedLevelsAreSubtotals="1" fieldPosition="0"/>
    </format>
    <format dxfId="14">
      <pivotArea outline="0" collapsedLevelsAreSubtotals="1" fieldPosition="0"/>
    </format>
    <format dxfId="13">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Illinois" TargetMode="External"/><Relationship Id="rId13" Type="http://schemas.openxmlformats.org/officeDocument/2006/relationships/hyperlink" Target="https://www.bing.com/th?id=OSK.64a722b3d40292398291610dc8c47d2c&amp;qlt=95" TargetMode="External"/><Relationship Id="rId3" Type="http://schemas.openxmlformats.org/officeDocument/2006/relationships/hyperlink" Target="https://www.bing.com/th?id=OSK.00be164b931c0a9427c0a2ebdae3e140&amp;qlt=95" TargetMode="External"/><Relationship Id="rId7" Type="http://schemas.openxmlformats.org/officeDocument/2006/relationships/hyperlink" Target="https://www.bing.com/th?id=OSK.78ba50cb2865d06a5e16e1016f21685d&amp;qlt=95" TargetMode="External"/><Relationship Id="rId12" Type="http://schemas.openxmlformats.org/officeDocument/2006/relationships/hyperlink" Target="https://www.bing.com/images/search?form=xlimg&amp;q=Pennsylvania" TargetMode="External"/><Relationship Id="rId2" Type="http://schemas.openxmlformats.org/officeDocument/2006/relationships/hyperlink" Target="https://www.bing.com/images/search?form=xlimg&amp;q=Sales%20(Colunga)" TargetMode="External"/><Relationship Id="rId1" Type="http://schemas.openxmlformats.org/officeDocument/2006/relationships/hyperlink" Target="https://www.bing.com/th?id=OSK.4b7c3cef55468ad6e10acf67d4cb29c6&amp;qlt=95" TargetMode="External"/><Relationship Id="rId6" Type="http://schemas.openxmlformats.org/officeDocument/2006/relationships/hyperlink" Target="https://www.bing.com/images/search?form=xlimg&amp;q=Florida" TargetMode="External"/><Relationship Id="rId11" Type="http://schemas.openxmlformats.org/officeDocument/2006/relationships/hyperlink" Target="https://www.bing.com/th?id=OSK.7bfbead25a8cd788f9ef5c17097be1bc&amp;qlt=95" TargetMode="External"/><Relationship Id="rId5" Type="http://schemas.openxmlformats.org/officeDocument/2006/relationships/hyperlink" Target="https://www.bing.com/th?id=OSK.5c9644308dc1fc218d48a103b8cf93f9&amp;qlt=95" TargetMode="External"/><Relationship Id="rId10" Type="http://schemas.openxmlformats.org/officeDocument/2006/relationships/hyperlink" Target="https://www.bing.com/images/search?form=xlimg&amp;q=New%20York%20(state)" TargetMode="External"/><Relationship Id="rId4" Type="http://schemas.openxmlformats.org/officeDocument/2006/relationships/hyperlink" Target="https://www.bing.com/images/search?form=xlimg&amp;q=California" TargetMode="External"/><Relationship Id="rId9" Type="http://schemas.openxmlformats.org/officeDocument/2006/relationships/hyperlink" Target="https://www.bing.com/th?id=OSK.cba7f275842a20f49b98d704e1366fd5&amp;qlt=95" TargetMode="External"/><Relationship Id="rId14" Type="http://schemas.openxmlformats.org/officeDocument/2006/relationships/hyperlink" Target="https://www.bing.com/images/search?form=xlimg&amp;q=Texas"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Srd>
</file>

<file path=xl/richData/rdarray.xml><?xml version="1.0" encoding="utf-8"?>
<arrayData xmlns="http://schemas.microsoft.com/office/spreadsheetml/2017/richdata2" count="10">
  <a r="2">
    <v t="r">18</v>
    <v t="r">19</v>
  </a>
  <a r="1">
    <v t="s">English language</v>
  </a>
  <a r="1">
    <v t="s">Pacific Time Zone</v>
  </a>
  <a r="2">
    <v t="r">54</v>
    <v t="r">55</v>
  </a>
  <a r="1">
    <v t="s">Eastern Time Zone</v>
  </a>
  <a r="2">
    <v t="r">88</v>
    <v t="r">89</v>
  </a>
  <a r="1">
    <v t="s">Central Time Zone</v>
  </a>
  <a r="4">
    <v t="r">120</v>
    <v t="r">121</v>
    <v t="r">122</v>
    <v t="r">123</v>
  </a>
  <a r="2">
    <v t="r">153</v>
    <v t="r">154</v>
  </a>
  <a r="2">
    <v t="r">184</v>
    <v t="r">185</v>
  </a>
</arrayData>
</file>

<file path=xl/richData/rdrichvalue.xml><?xml version="1.0" encoding="utf-8"?>
<rvData xmlns="http://schemas.microsoft.com/office/spreadsheetml/2017/richdata" count="205">
  <rv s="0">
    <v>536870912</v>
    <v>Sales</v>
    <v>7f74db5c-a368-1960-5211-327bc5d338e5</v>
    <v>en-SG</v>
    <v>Map</v>
  </rv>
  <rv s="0">
    <v>536870912</v>
    <v>Colunga</v>
    <v>3a23bfe5-5934-04ed-0cec-0c8c91d7d666</v>
    <v>en-SG</v>
    <v>Map</v>
  </rv>
  <rv s="0">
    <v>536870912</v>
    <v>Spain</v>
    <v>1baf9d59-f443-e9f4-6e49-de048a073e3f</v>
    <v>en-SG</v>
    <v>Map</v>
  </rv>
  <rv s="1">
    <v>0</v>
    <v>6</v>
    <v>0</v>
    <v>7</v>
    <v>0</v>
    <v>Image of Sales</v>
  </rv>
  <rv s="2">
    <fb>43.488220040000002</fb>
    <v>8</v>
  </rv>
  <rv s="3">
    <v>https://www.bing.com/search?q=sales+colunga&amp;form=skydnc</v>
    <v>Learn more on Bing</v>
  </rv>
  <rv s="2">
    <fb>-5.2877270699999999</fb>
    <v>8</v>
  </rv>
  <rv s="2">
    <fb>98</fb>
    <v>9</v>
  </rv>
  <rv s="4">
    <v>#VALUE!</v>
    <v>en-SG</v>
    <v>7f74db5c-a368-1960-5211-327bc5d338e5</v>
    <v>536870912</v>
    <v>1</v>
    <v>1</v>
    <v>2</v>
    <v>Sales</v>
    <v>4</v>
    <v>5</v>
    <v>Map</v>
    <v>6</v>
    <v>7</v>
    <v>1</v>
    <v>2</v>
    <v>Sales is one of 13 parishes in the Colunga municipality, within the province and autonomous community of Asturias, in northern Spain. The population is 135.</v>
    <v>3</v>
    <v>4</v>
    <v>5</v>
    <v>6</v>
    <v>Sales</v>
    <v>7</v>
    <v>Sales</v>
    <v>mdp/vdpid/5668065653962047489</v>
  </rv>
  <rv s="0">
    <v>536870912</v>
    <v>California</v>
    <v>3009d91d-d582-4c34-85ba-772ba09e5be1</v>
    <v>en-SG</v>
    <v>Map</v>
  </rv>
  <rv s="2">
    <fb>423970</fb>
    <v>9</v>
  </rv>
  <rv s="2">
    <fb>102350</fb>
    <v>9</v>
  </rv>
  <rv s="0">
    <v>536870912</v>
    <v>Sacramento</v>
    <v>4a1a8070-cc3d-4060-af9c-08ccbbca73d7</v>
    <v>en-SG</v>
    <v>Map</v>
  </rv>
  <rv s="0">
    <v>536870912</v>
    <v>United States of America</v>
    <v>5232ed96-85b1-2edb-12c6-63e6c597a1de</v>
    <v>en-SG</v>
    <v>Map</v>
  </rv>
  <rv s="2">
    <fb>12717801</fb>
    <v>9</v>
  </rv>
  <rv s="2">
    <fb>14060525</fb>
    <v>9</v>
  </rv>
  <rv s="1">
    <v>1</v>
    <v>6</v>
    <v>10</v>
    <v>7</v>
    <v>0</v>
    <v>Image of California</v>
  </rv>
  <rv s="0">
    <v>536870912</v>
    <v>Los Angeles</v>
    <v>9958ca5c-ea31-4e71-8a17-bd1e7839c723</v>
    <v>en-SG</v>
    <v>Map</v>
  </rv>
  <rv s="0">
    <v>805306368</v>
    <v>Gavin Newsom (Governor)</v>
    <v>ddd0ecbf-d7a9-4913-80c4-8eca3d95b4f2</v>
    <v>en-SG</v>
    <v>Generic</v>
  </rv>
  <rv s="0">
    <v>805306368</v>
    <v>Eleni Kounalakis (Lieutenant governor)</v>
    <v>c8b4c34f-e58f-d4cc-2651-1b432d67c11a</v>
    <v>en-SG</v>
    <v>Generic</v>
  </rv>
  <rv s="5">
    <v>0</v>
  </rv>
  <rv s="3">
    <v>https://www.bing.com/search?q=california&amp;form=skydnc</v>
    <v>Learn more on Bing</v>
  </rv>
  <rv s="2">
    <fb>1255</fb>
    <v>17</v>
  </rv>
  <rv s="2">
    <fb>61818</fb>
    <v>17</v>
  </rv>
  <rv s="2">
    <fb>385500</fb>
    <v>17</v>
  </rv>
  <rv s="5">
    <v>1</v>
  </rv>
  <rv s="2">
    <fb>2.96</fb>
    <v>18</v>
  </rv>
  <rv s="2">
    <fb>39538223</fb>
    <v>9</v>
  </rv>
  <rv s="2">
    <fb>5.4000000000000006E-2</fb>
    <v>19</v>
  </rv>
  <rv s="2">
    <fb>0.13300000000000001</fb>
    <v>19</v>
  </rv>
  <rv s="2">
    <fb>1.7000000000000001E-2</fb>
    <v>20</v>
  </rv>
  <rv s="2">
    <fb>0.14699999999999999</fb>
    <v>19</v>
  </rv>
  <rv s="2">
    <fb>0.314</fb>
    <v>19</v>
  </rv>
  <rv s="2">
    <fb>6.5000000000000002E-2</fb>
    <v>19</v>
  </rv>
  <rv s="2">
    <fb>0.27</fb>
    <v>19</v>
  </rv>
  <rv s="2">
    <fb>0.81799999999999995</fb>
    <v>19</v>
  </rv>
  <rv s="2">
    <fb>0.38799999999999996</fb>
    <v>19</v>
  </rv>
  <rv s="2">
    <fb>0.63100000000000001</fb>
    <v>19</v>
  </rv>
  <rv s="2">
    <fb>5.0000000000000001E-3</fb>
    <v>19</v>
  </rv>
  <rv s="2">
    <fb>6.8000000000000005E-2</fb>
    <v>19</v>
  </rv>
  <rv s="2">
    <fb>3.7999999999999999E-2</fb>
    <v>19</v>
  </rv>
  <rv s="2">
    <fb>0.23300000000000001</fb>
    <v>19</v>
  </rv>
  <rv s="2">
    <fb>6.4000000000000001E-2</fb>
    <v>19</v>
  </rv>
  <rv s="2">
    <fb>0.72900000000000009</fb>
    <v>19</v>
  </rv>
  <rv s="5">
    <v>2</v>
  </rv>
  <rv s="6">
    <v>#VALUE!</v>
    <v>en-SG</v>
    <v>3009d91d-d582-4c34-85ba-772ba09e5be1</v>
    <v>536870912</v>
    <v>1</v>
    <v>14</v>
    <v>15</v>
    <v>California</v>
    <v>4</v>
    <v>5</v>
    <v>Map</v>
    <v>6</v>
    <v>16</v>
    <v>US-CA</v>
    <v>10</v>
    <v>11</v>
    <v>12</v>
    <v>13</v>
    <v>California is a state in the Western United States, lying on the American Pacific Coast. It borders Oregon to the north, Nevada and Arizona to the east, and the Mexican state of Baja California to the south. With 39 million residents across an ...</v>
    <v>14</v>
    <v>15</v>
    <v>16</v>
    <v>17</v>
    <v>20</v>
    <v>21</v>
    <v>22</v>
    <v>23</v>
    <v>24</v>
    <v>California</v>
    <v>25</v>
    <v>26</v>
    <v>27</v>
    <v>28</v>
    <v>29</v>
    <v>30</v>
    <v>31</v>
    <v>32</v>
    <v>33</v>
    <v>34</v>
    <v>35</v>
    <v>36</v>
    <v>37</v>
    <v>38</v>
    <v>39</v>
    <v>40</v>
    <v>41</v>
    <v>42</v>
    <v>43</v>
    <v>44</v>
    <v>California</v>
    <v>mdp/vdpid/5599</v>
  </rv>
  <rv s="0">
    <v>536870912</v>
    <v>Florida</v>
    <v>5fece3f4-e8e8-4159-843e-f725a930ad50</v>
    <v>en-SG</v>
    <v>Map</v>
  </rv>
  <rv s="2">
    <fb>170304</fb>
    <v>9</v>
  </rv>
  <rv s="2">
    <fb>116240</fb>
    <v>9</v>
  </rv>
  <rv s="0">
    <v>536870912</v>
    <v>Tallahassee</v>
    <v>fe8036d9-2764-4483-9405-f07a59b69915</v>
    <v>en-SG</v>
    <v>Map</v>
  </rv>
  <rv s="2">
    <fb>7300494</fb>
    <v>9</v>
  </rv>
  <rv s="2">
    <fb>9301642</fb>
    <v>9</v>
  </rv>
  <rv s="1">
    <v>2</v>
    <v>6</v>
    <v>21</v>
    <v>7</v>
    <v>0</v>
    <v>Image of Florida</v>
  </rv>
  <rv s="0">
    <v>536870912</v>
    <v>Jacksonville</v>
    <v>8bd6021b-ea7f-4470-a29b-042b1c82e07f</v>
    <v>en-SG</v>
    <v>Map</v>
  </rv>
  <rv s="0">
    <v>805306368</v>
    <v>Ron DeSantis (Governor)</v>
    <v>1ed346c3-9ad7-8e78-ae55-5ed54b15749a</v>
    <v>en-SG</v>
    <v>Generic</v>
  </rv>
  <rv s="0">
    <v>805306368</v>
    <v>Jeanette Nuñez (Lieutenant governor)</v>
    <v>521859d8-c46c-b08b-cb47-7344118c3236</v>
    <v>en-SG</v>
    <v>Generic</v>
  </rv>
  <rv s="5">
    <v>3</v>
  </rv>
  <rv s="3">
    <v>https://www.bing.com/search?q=florida&amp;form=skydnc</v>
    <v>Learn more on Bing</v>
  </rv>
  <rv s="2">
    <fb>1002</fb>
    <v>17</v>
  </rv>
  <rv s="2">
    <fb>47507</fb>
    <v>17</v>
  </rv>
  <rv s="2">
    <fb>159000</fb>
    <v>17</v>
  </rv>
  <rv s="2">
    <fb>2.63</fb>
    <v>18</v>
  </rv>
  <rv s="2">
    <fb>21538187</fb>
    <v>9</v>
  </rv>
  <rv s="2">
    <fb>9.6000000000000002E-2</fb>
    <v>19</v>
  </rv>
  <rv s="2">
    <fb>0.19399999999999998</fb>
    <v>19</v>
  </rv>
  <rv s="2">
    <fb>5.0000000000000001E-3</fb>
    <v>20</v>
  </rv>
  <rv s="2">
    <fb>2.7999999999999997E-2</fb>
    <v>19</v>
  </rv>
  <rv s="2">
    <fb>0.27300000000000002</fb>
    <v>19</v>
  </rv>
  <rv s="2">
    <fb>0.16800000000000001</fb>
    <v>19</v>
  </rv>
  <rv s="2">
    <fb>0.19699999999999998</fb>
    <v>19</v>
  </rv>
  <rv s="2">
    <fb>0.86900000000000011</fb>
    <v>19</v>
  </rv>
  <rv s="2">
    <fb>0.245</fb>
    <v>19</v>
  </rv>
  <rv s="2">
    <fb>0.58799999999999997</fb>
    <v>19</v>
  </rv>
  <rv s="2">
    <fb>1E-3</fb>
    <v>19</v>
  </rv>
  <rv s="2">
    <fb>8.5000000000000006E-2</fb>
    <v>19</v>
  </rv>
  <rv s="2">
    <fb>0.02</fb>
    <v>19</v>
  </rv>
  <rv s="2">
    <fb>0.20300000000000001</fb>
    <v>19</v>
  </rv>
  <rv s="2">
    <fb>0.77700000000000002</fb>
    <v>19</v>
  </rv>
  <rv s="5">
    <v>4</v>
  </rv>
  <rv s="6">
    <v>#VALUE!</v>
    <v>en-SG</v>
    <v>5fece3f4-e8e8-4159-843e-f725a930ad50</v>
    <v>536870912</v>
    <v>1</v>
    <v>24</v>
    <v>15</v>
    <v>Florida</v>
    <v>4</v>
    <v>5</v>
    <v>Map</v>
    <v>6</v>
    <v>16</v>
    <v>US-FL</v>
    <v>47</v>
    <v>48</v>
    <v>49</v>
    <v>13</v>
    <v>Florida is a state in the Southeastern region of the United States. It borders the Gulf of Mexico to the west, Alabama to the northwest, Georgia to the north, the Atlantic Ocean to the east, and the Straits of Florida and Cuba to the south. ...</v>
    <v>50</v>
    <v>51</v>
    <v>52</v>
    <v>53</v>
    <v>56</v>
    <v>57</v>
    <v>58</v>
    <v>59</v>
    <v>60</v>
    <v>Florida</v>
    <v>25</v>
    <v>61</v>
    <v>62</v>
    <v>63</v>
    <v>64</v>
    <v>65</v>
    <v>66</v>
    <v>67</v>
    <v>68</v>
    <v>69</v>
    <v>70</v>
    <v>71</v>
    <v>72</v>
    <v>73</v>
    <v>74</v>
    <v>75</v>
    <v>76</v>
    <v>28</v>
    <v>77</v>
    <v>78</v>
    <v>Florida</v>
    <v>mdp/vdpid/11032</v>
  </rv>
  <rv s="0">
    <v>536870912</v>
    <v>Illinois</v>
    <v>4131acb8-628a-4241-8920-ca79eab9dade</v>
    <v>en-SG</v>
    <v>Map</v>
  </rv>
  <rv s="2">
    <fb>149998</fb>
    <v>9</v>
  </rv>
  <rv s="2">
    <fb>22603</fb>
    <v>9</v>
  </rv>
  <rv s="0">
    <v>536870912</v>
    <v>Springfield</v>
    <v>dc562bf8-bf83-4505-8a1b-0bdb5bd605f8</v>
    <v>en-SG</v>
    <v>Map</v>
  </rv>
  <rv s="2">
    <fb>4786388</fb>
    <v>9</v>
  </rv>
  <rv s="2">
    <fb>5326970</fb>
    <v>9</v>
  </rv>
  <rv s="1">
    <v>3</v>
    <v>6</v>
    <v>25</v>
    <v>7</v>
    <v>0</v>
    <v>Image of Illinois</v>
  </rv>
  <rv s="0">
    <v>536870912</v>
    <v>Chicago</v>
    <v>28deeb39-ca49-4bd4-913b-929b1de4b25b</v>
    <v>en-SG</v>
    <v>Map</v>
  </rv>
  <rv s="0">
    <v>805306368</v>
    <v>J. B. Pritzker (Governor)</v>
    <v>b759cb46-ad88-1a31-2b59-96119b3d5661</v>
    <v>en-SG</v>
    <v>Generic</v>
  </rv>
  <rv s="0">
    <v>805306368</v>
    <v>Juliana Stratton (Lieutenant governor)</v>
    <v>b1e39d21-a189-eb04-4b28-4942fe9dcb39</v>
    <v>en-SG</v>
    <v>Generic</v>
  </rv>
  <rv s="5">
    <v>5</v>
  </rv>
  <rv s="3">
    <v>https://www.bing.com/search?q=illinois&amp;form=skydnc</v>
    <v>Learn more on Bing</v>
  </rv>
  <rv s="2">
    <fb>907</fb>
    <v>17</v>
  </rv>
  <rv s="2">
    <fb>57574</fb>
    <v>17</v>
  </rv>
  <rv s="2">
    <fb>173800</fb>
    <v>17</v>
  </rv>
  <rv s="2">
    <fb>12812508</fb>
    <v>9</v>
  </rv>
  <rv s="2">
    <fb>-2E-3</fb>
    <v>19</v>
  </rv>
  <rv s="2">
    <fb>0.14199999999999999</fb>
    <v>19</v>
  </rv>
  <rv s="2">
    <fb>6.0000000000000001E-3</fb>
    <v>20</v>
  </rv>
  <rv s="2">
    <fb>5.5E-2</fb>
    <v>19</v>
  </rv>
  <rv s="2">
    <fb>0.32299999999999995</fb>
    <v>19</v>
  </rv>
  <rv s="2">
    <fb>0.14000000000000001</fb>
    <v>19</v>
  </rv>
  <rv s="2">
    <fb>0.879</fb>
    <v>19</v>
  </rv>
  <rv s="2">
    <fb>0.16899999999999998</fb>
    <v>19</v>
  </rv>
  <rv s="2">
    <fb>0.65599999999999992</fb>
    <v>19</v>
  </rv>
  <rv s="2">
    <fb>7.0999999999999994E-2</fb>
    <v>19</v>
  </rv>
  <rv s="2">
    <fb>1.9E-2</fb>
    <v>19</v>
  </rv>
  <rv s="2">
    <fb>0.23</fb>
    <v>19</v>
  </rv>
  <rv s="2">
    <fb>6.0999999999999999E-2</fb>
    <v>19</v>
  </rv>
  <rv s="2">
    <fb>0.77300000000000002</fb>
    <v>19</v>
  </rv>
  <rv s="5">
    <v>6</v>
  </rv>
  <rv s="6">
    <v>#VALUE!</v>
    <v>en-SG</v>
    <v>4131acb8-628a-4241-8920-ca79eab9dade</v>
    <v>536870912</v>
    <v>1</v>
    <v>28</v>
    <v>15</v>
    <v>Illinois</v>
    <v>4</v>
    <v>5</v>
    <v>Map</v>
    <v>6</v>
    <v>16</v>
    <v>US-IL</v>
    <v>81</v>
    <v>82</v>
    <v>83</v>
    <v>13</v>
    <v>Illinois is a state in the Midwestern region of the United States. It borders Lake Michigan to its northeast, the Mississippi River to its west, and the Wabash and Ohio rivers to its south. Of the fifty U.S. states, Illinois has the ...</v>
    <v>84</v>
    <v>85</v>
    <v>86</v>
    <v>87</v>
    <v>90</v>
    <v>91</v>
    <v>92</v>
    <v>93</v>
    <v>94</v>
    <v>Illinois</v>
    <v>25</v>
    <v>61</v>
    <v>95</v>
    <v>96</v>
    <v>97</v>
    <v>98</v>
    <v>99</v>
    <v>100</v>
    <v>31</v>
    <v>101</v>
    <v>102</v>
    <v>103</v>
    <v>104</v>
    <v>73</v>
    <v>105</v>
    <v>106</v>
    <v>107</v>
    <v>108</v>
    <v>109</v>
    <v>110</v>
    <v>Illinois</v>
    <v>mdp/vdpid/14808</v>
  </rv>
  <rv s="0">
    <v>536870912</v>
    <v>New York</v>
    <v>caeb7b9a-f5d7-4686-8fb5-cf7628296b13</v>
    <v>en-SG</v>
    <v>Map</v>
  </rv>
  <rv s="2">
    <fb>141300</fb>
    <v>9</v>
  </rv>
  <rv s="2">
    <fb>33711</fb>
    <v>9</v>
  </rv>
  <rv s="0">
    <v>536870912</v>
    <v>Albany</v>
    <v>62ca8245-972e-448d-af38-345d4a958798</v>
    <v>en-SG</v>
    <v>Map</v>
  </rv>
  <rv s="2">
    <fb>7262279</fb>
    <v>9</v>
  </rv>
  <rv s="2">
    <fb>8231687</fb>
    <v>9</v>
  </rv>
  <rv s="1">
    <v>4</v>
    <v>6</v>
    <v>29</v>
    <v>7</v>
    <v>0</v>
    <v>Image of New York</v>
  </rv>
  <rv s="0">
    <v>536870912</v>
    <v>New York City</v>
    <v>60d5dc2b-c915-460b-b722-c9e3485499ca</v>
    <v>en-SG</v>
    <v>Map</v>
  </rv>
  <rv s="0">
    <v>805306368</v>
    <v>Kathy Hochul (Governor)</v>
    <v>df92839d-3205-3454-b70c-aeefc37041a6</v>
    <v>en-SG</v>
    <v>Generic</v>
  </rv>
  <rv s="0">
    <v>805306368</v>
    <v>Antonio Delgado (Lieutenant governor)</v>
    <v>c20a119d-42bf-2146-a5a5-f4ec19b8a648</v>
    <v>en-SG</v>
    <v>Generic</v>
  </rv>
  <rv s="0">
    <v>805306368</v>
    <v>Chuck Schumer (Senate)</v>
    <v>d606edaa-bebe-be4b-5e66-17b8a58806b2</v>
    <v>en-SG</v>
    <v>Generic</v>
  </rv>
  <rv s="0">
    <v>805306368</v>
    <v>Kirsten Gillibrand (Senate)</v>
    <v>ae592704-1bd7-e270-aa09-cb6ec83b3467</v>
    <v>en-SG</v>
    <v>Generic</v>
  </rv>
  <rv s="5">
    <v>7</v>
  </rv>
  <rv s="3">
    <v>https://www.bing.com/search?q=new+york+state&amp;form=skydnc</v>
    <v>Learn more on Bing</v>
  </rv>
  <rv s="2">
    <fb>1132</fb>
    <v>17</v>
  </rv>
  <rv s="2">
    <fb>59269</fb>
    <v>17</v>
  </rv>
  <rv s="2">
    <fb>283400</fb>
    <v>17</v>
  </rv>
  <rv s="2">
    <fb>20201249</fb>
    <v>9</v>
  </rv>
  <rv s="2">
    <fb>0.15</fb>
    <v>19</v>
  </rv>
  <rv s="2">
    <fb>0.01</fb>
    <v>20</v>
  </rv>
  <rv s="2">
    <fb>8.8000000000000009E-2</fb>
    <v>19</v>
  </rv>
  <rv s="2">
    <fb>0.34200000000000003</fb>
    <v>19</v>
  </rv>
  <rv s="2">
    <fb>0.17600000000000002</fb>
    <v>19</v>
  </rv>
  <rv s="2">
    <fb>0.22500000000000001</fb>
    <v>19</v>
  </rv>
  <rv s="2">
    <fb>0.85599999999999998</fb>
    <v>19</v>
  </rv>
  <rv s="2">
    <fb>0.188</fb>
    <v>19</v>
  </rv>
  <rv s="2">
    <fb>0.63300000000000001</fb>
    <v>19</v>
  </rv>
  <rv s="2">
    <fb>7.400000000000001E-2</fb>
    <v>19</v>
  </rv>
  <rv s="2">
    <fb>2.4E-2</fb>
    <v>19</v>
  </rv>
  <rv s="2">
    <fb>0.21299999999999999</fb>
    <v>19</v>
  </rv>
  <rv s="2">
    <fb>0.06</fb>
    <v>19</v>
  </rv>
  <rv s="2">
    <fb>0.70099999999999996</fb>
    <v>19</v>
  </rv>
  <rv s="7">
    <v>#VALUE!</v>
    <v>en-SG</v>
    <v>caeb7b9a-f5d7-4686-8fb5-cf7628296b13</v>
    <v>536870912</v>
    <v>1</v>
    <v>32</v>
    <v>33</v>
    <v>New York</v>
    <v>4</v>
    <v>5</v>
    <v>Map</v>
    <v>6</v>
    <v>16</v>
    <v>US-NY</v>
    <v>113</v>
    <v>114</v>
    <v>115</v>
    <v>13</v>
    <v>New York, sometimes called New York State, is a state in the Northeastern region of the United States. A Mid-Atlantic state, New York borders New England, and has an international border with Canada. With almost 19.6 million residents, it is the ...</v>
    <v>116</v>
    <v>117</v>
    <v>118</v>
    <v>119</v>
    <v>124</v>
    <v>125</v>
    <v>126</v>
    <v>127</v>
    <v>128</v>
    <v>New York</v>
    <v>61</v>
    <v>129</v>
    <v>106</v>
    <v>130</v>
    <v>131</v>
    <v>132</v>
    <v>133</v>
    <v>134</v>
    <v>135</v>
    <v>136</v>
    <v>137</v>
    <v>138</v>
    <v>73</v>
    <v>139</v>
    <v>140</v>
    <v>141</v>
    <v>142</v>
    <v>143</v>
    <v>78</v>
    <v>New York</v>
    <v>mdp/vdpid/23161</v>
  </rv>
  <rv s="0">
    <v>536870912</v>
    <v>Pennsylvania</v>
    <v>6304580e-c803-4266-818a-971619176547</v>
    <v>en-SG</v>
    <v>Map</v>
  </rv>
  <rv s="2">
    <fb>119283</fb>
    <v>9</v>
  </rv>
  <rv s="2">
    <fb>23303</fb>
    <v>9</v>
  </rv>
  <rv s="0">
    <v>536870912</v>
    <v>Harrisburg</v>
    <v>c0411c8e-89cf-5f47-d2f3-d5e52d320fff</v>
    <v>en-SG</v>
    <v>Map</v>
  </rv>
  <rv s="2">
    <fb>4958859</fb>
    <v>9</v>
  </rv>
  <rv s="2">
    <fb>5612002</fb>
    <v>9</v>
  </rv>
  <rv s="1">
    <v>5</v>
    <v>6</v>
    <v>34</v>
    <v>7</v>
    <v>0</v>
    <v>Image of Pennsylvania</v>
  </rv>
  <rv s="0">
    <v>536870912</v>
    <v>Philadelphia</v>
    <v>020d4bbf-2971-4236-b87d-c3ec1d7f851c</v>
    <v>en-SG</v>
    <v>Map</v>
  </rv>
  <rv s="0">
    <v>805306368</v>
    <v>Josh Shapiro (Governor)</v>
    <v>53262225-ea14-3f9e-bd31-7e9b978d5e27</v>
    <v>en-SG</v>
    <v>Generic</v>
  </rv>
  <rv s="0">
    <v>805306368</v>
    <v>Austin Davis (Lieutenant governor)</v>
    <v>9d043ecc-c40b-67e4-0b39-b0df6bdd7dec</v>
    <v>en-SG</v>
    <v>Generic</v>
  </rv>
  <rv s="5">
    <v>8</v>
  </rv>
  <rv s="3">
    <v>https://www.bing.com/search?q=pennsylvania&amp;form=skydnc</v>
    <v>Learn more on Bing</v>
  </rv>
  <rv s="2">
    <fb>840</fb>
    <v>17</v>
  </rv>
  <rv s="2">
    <fb>53599</fb>
    <v>17</v>
  </rv>
  <rv s="2">
    <fb>166000</fb>
    <v>17</v>
  </rv>
  <rv s="2">
    <fb>2.4900000000000002</fb>
    <v>18</v>
  </rv>
  <rv s="2">
    <fb>13002700</fb>
    <v>9</v>
  </rv>
  <rv s="2">
    <fb>6.0000000000000001E-3</fb>
    <v>19</v>
  </rv>
  <rv s="2">
    <fb>0.17</fb>
    <v>19</v>
  </rv>
  <rv s="2">
    <fb>4.0000000000000001E-3</fb>
    <v>20</v>
  </rv>
  <rv s="2">
    <fb>3.4000000000000002E-2</fb>
    <v>19</v>
  </rv>
  <rv s="2">
    <fb>0.28600000000000003</fb>
    <v>19</v>
  </rv>
  <rv s="2">
    <fb>0.11699999999999999</fb>
    <v>19</v>
  </rv>
  <rv s="2">
    <fb>6.3E-2</fb>
    <v>19</v>
  </rv>
  <rv s="2">
    <fb>0.89200000000000002</fb>
    <v>19</v>
  </rv>
  <rv s="2">
    <fb>0.628</fb>
    <v>19</v>
  </rv>
  <rv s="2">
    <fb>9.5000000000000001E-2</fb>
    <v>19</v>
  </rv>
  <rv s="2">
    <fb>0.21</fb>
    <v>19</v>
  </rv>
  <rv s="2">
    <fb>5.5999999999999994E-2</fb>
    <v>19</v>
  </rv>
  <rv s="2">
    <fb>0.82599999999999996</fb>
    <v>19</v>
  </rv>
  <rv s="6">
    <v>#VALUE!</v>
    <v>en-SG</v>
    <v>6304580e-c803-4266-818a-971619176547</v>
    <v>536870912</v>
    <v>1</v>
    <v>37</v>
    <v>15</v>
    <v>Pennsylvania</v>
    <v>4</v>
    <v>5</v>
    <v>Map</v>
    <v>6</v>
    <v>16</v>
    <v>US-PA</v>
    <v>146</v>
    <v>147</v>
    <v>148</v>
    <v>13</v>
    <v>Pennsylvania, officially the Commonwealth of Pennsylvania, is a state spanning the Mid-Atlantic, Northeastern, Appalachian, and Great Lakes regions of the United States. Pennsylvania borders Delaware to its southeast, Maryland to its south, West ...</v>
    <v>149</v>
    <v>150</v>
    <v>151</v>
    <v>152</v>
    <v>155</v>
    <v>156</v>
    <v>157</v>
    <v>158</v>
    <v>159</v>
    <v>Pennsylvania</v>
    <v>25</v>
    <v>160</v>
    <v>161</v>
    <v>162</v>
    <v>163</v>
    <v>164</v>
    <v>165</v>
    <v>166</v>
    <v>167</v>
    <v>168</v>
    <v>169</v>
    <v>39</v>
    <v>170</v>
    <v>73</v>
    <v>171</v>
    <v>106</v>
    <v>172</v>
    <v>173</v>
    <v>174</v>
    <v>78</v>
    <v>Pennsylvania</v>
    <v>mdp/vdpid/25623</v>
  </rv>
  <rv s="0">
    <v>536870912</v>
    <v>Texas</v>
    <v>00a23ccd-3344-461c-8b9f-c2bb55be5815</v>
    <v>en-SG</v>
    <v>Map</v>
  </rv>
  <rv s="2">
    <fb>696241</fb>
    <v>9</v>
  </rv>
  <rv s="2">
    <fb>165853</fb>
    <v>9</v>
  </rv>
  <rv s="0">
    <v>536870912</v>
    <v>Austin</v>
    <v>afd7d7f6-01a2-401c-bb4d-59f7e34d585c</v>
    <v>en-SG</v>
    <v>Map</v>
  </rv>
  <rv s="2">
    <fb>9149196</fb>
    <v>9</v>
  </rv>
  <rv s="2">
    <fb>10753629</fb>
    <v>9</v>
  </rv>
  <rv s="1">
    <v>6</v>
    <v>6</v>
    <v>38</v>
    <v>7</v>
    <v>0</v>
    <v>Image of Texas</v>
  </rv>
  <rv s="0">
    <v>536870912</v>
    <v>Houston</v>
    <v>ad99c262-d92e-4e88-87f7-5c66752fec36</v>
    <v>en-SG</v>
    <v>Map</v>
  </rv>
  <rv s="0">
    <v>805306368</v>
    <v>Greg Abbott (Governor)</v>
    <v>3ecc1598-f192-4041-68bd-7ee531040fb8</v>
    <v>en-SG</v>
    <v>Generic</v>
  </rv>
  <rv s="0">
    <v>805306368</v>
    <v>Dan Patrick (Lieutenant governor)</v>
    <v>81fa6492-e02a-5fd9-98ea-c00f95546796</v>
    <v>en-SG</v>
    <v>Generic</v>
  </rv>
  <rv s="5">
    <v>9</v>
  </rv>
  <rv s="3">
    <v>https://www.bing.com/search?q=texas&amp;form=skydnc</v>
    <v>Learn more on Bing</v>
  </rv>
  <rv s="2">
    <fb>882</fb>
    <v>17</v>
  </rv>
  <rv s="2">
    <fb>53207</fb>
    <v>17</v>
  </rv>
  <rv s="2">
    <fb>136000</fb>
    <v>17</v>
  </rv>
  <rv s="2">
    <fb>2.84</fb>
    <v>18</v>
  </rv>
  <rv s="2">
    <fb>29145505</fb>
    <v>9</v>
  </rv>
  <rv s="2">
    <fb>0.10800000000000001</fb>
    <v>19</v>
  </rv>
  <rv s="2">
    <fb>4.7E-2</fb>
    <v>19</v>
  </rv>
  <rv s="2">
    <fb>0.27600000000000002</fb>
    <v>19</v>
  </rv>
  <rv s="2">
    <fb>0.125</fb>
    <v>19</v>
  </rv>
  <rv s="2">
    <fb>0.16600000000000001</fb>
    <v>19</v>
  </rv>
  <rv s="2">
    <fb>0.81900000000000006</fb>
    <v>19</v>
  </rv>
  <rv s="2">
    <fb>0.64300000000000002</fb>
    <v>19</v>
  </rv>
  <rv s="2">
    <fb>8.1000000000000003E-2</fb>
    <v>19</v>
  </rv>
  <rv s="2">
    <fb>0.26300000000000001</fb>
    <v>19</v>
  </rv>
  <rv s="2">
    <fb>7.2000000000000008E-2</fb>
    <v>19</v>
  </rv>
  <rv s="2">
    <fb>0.79700000000000004</fb>
    <v>19</v>
  </rv>
  <rv s="7">
    <v>#VALUE!</v>
    <v>en-SG</v>
    <v>00a23ccd-3344-461c-8b9f-c2bb55be5815</v>
    <v>536870912</v>
    <v>1</v>
    <v>41</v>
    <v>33</v>
    <v>Texas</v>
    <v>4</v>
    <v>5</v>
    <v>Map</v>
    <v>6</v>
    <v>16</v>
    <v>US-TX</v>
    <v>177</v>
    <v>178</v>
    <v>179</v>
    <v>13</v>
    <v>Texas is the most populous state in the South Central region of the United States. It borders Louisiana to the east, Arkansas to the northeast, Oklahoma to the north, New Mexico to the west, and the Mexican states of Chihuahua, Coahuila, Nuevo ...</v>
    <v>180</v>
    <v>181</v>
    <v>182</v>
    <v>183</v>
    <v>186</v>
    <v>187</v>
    <v>188</v>
    <v>189</v>
    <v>190</v>
    <v>Texas</v>
    <v>191</v>
    <v>192</v>
    <v>193</v>
    <v>167</v>
    <v>131</v>
    <v>194</v>
    <v>195</v>
    <v>196</v>
    <v>197</v>
    <v>198</v>
    <v>36</v>
    <v>199</v>
    <v>73</v>
    <v>200</v>
    <v>106</v>
    <v>201</v>
    <v>202</v>
    <v>203</v>
    <v>110</v>
    <v>Texas</v>
    <v>mdp/vdpid/33145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webimage">
    <k n="WebImageIdentifier" t="i"/>
    <k n="_Provider" t="spb"/>
    <k n="Attribution" t="spb"/>
    <k n="CalcOrigin" t="i"/>
    <k n="ComputedImage" t="b"/>
    <k n="Text" t="s"/>
  </s>
  <s t="_formattednumber">
    <k n="_Format" t="spb"/>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Country/region" t="r"/>
    <k n="Description" t="s"/>
    <k n="Image" t="r"/>
    <k n="Latitude" t="r"/>
    <k n="LearnMoreOnLink" t="r"/>
    <k n="Longitude" t="r"/>
    <k n="Name" t="s"/>
    <k n="Population" t="r"/>
    <k n="UniqueName" t="s"/>
    <k n="VDPID/VSID"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Official language" t="r"/>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Building permits" t="r"/>
    <k n="Capital/Major City" t="r"/>
    <k n="Country/region" t="r"/>
    <k n="Description" t="s"/>
    <k n="Households" t="r"/>
    <k n="Housing units" t="r"/>
    <k n="Image" t="r"/>
    <k n="Largest city" t="r"/>
    <k n="Leader(s)" t="r"/>
    <k n="LearnMoreOnLink" t="r"/>
    <k n="Median gross rent" t="r"/>
    <k n="Median household income" t="r"/>
    <k n="Median value, owner-occupied housing units" t="r"/>
    <k n="Name" t="s"/>
    <k n="Persons per household" t="r"/>
    <k n="Population" t="r"/>
    <k n="Population change (%)" t="r"/>
    <k n="Population: Age 65+ (%)" t="r"/>
    <k n="Population: American Indian and Alaskan Native (%)" t="r"/>
    <k n="Population: Asian (%)" t="r"/>
    <k n="Population: Bachelor's degree or higher (%)" t="r"/>
    <k n="Population: Black or African American (%)" t="r"/>
    <k n="Population: Foreign born persons (%)" t="r"/>
    <k n="Population: High school graduate or higher (%)" t="r"/>
    <k n="Population: Hispanic or Latino (%)" t="r"/>
    <k n="Population: In civilian labor force (%)" t="r"/>
    <k n="Population: Native Hawaiian and Other Pacific Islander (%)" t="r"/>
    <k n="Population: Persons with a disability (%)" t="r"/>
    <k n="Population: Two or more races (%)" t="r"/>
    <k n="Population: Under age 18 (%)" t="r"/>
    <k n="Population: Under age 5 (%)" t="r"/>
    <k n="Population: White (%)" t="r"/>
    <k n="Time zone(s)" t="r"/>
    <k n="UniqueName" t="s"/>
    <k n="VDPID/VSID" t="s"/>
  </s>
</rvStructures>
</file>

<file path=xl/richData/rdsupportingpropertybag.xml><?xml version="1.0" encoding="utf-8"?>
<supportingPropertyBags xmlns="http://schemas.microsoft.com/office/spreadsheetml/2017/richdata2">
  <spbArrays count="3">
    <a count="23">
      <v t="s">%EntityServiceId</v>
      <v t="s">%IsRefreshable</v>
      <v t="s">%EntityCulture</v>
      <v t="s">%EntityId</v>
      <v t="s">_Icon</v>
      <v t="s">_Provider</v>
      <v t="s">_Attribution</v>
      <v t="s">_Display</v>
      <v t="s">Name</v>
      <v t="s">_Format</v>
      <v t="s">Admin Division 2 (County/district/other)</v>
      <v t="s">Country/region</v>
      <v t="s">_SubLabel</v>
      <v t="s">Population</v>
      <v t="s">Latitude</v>
      <v t="s">Longitude</v>
      <v t="s">_Flags</v>
      <v t="s">VDPID/VSID</v>
      <v t="s">UniqueName</v>
      <v t="s">_DisplayString</v>
      <v t="s">LearnMoreOnLink</v>
      <v t="s">Image</v>
      <v t="s">Description</v>
    </a>
    <a count="50">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Population change (%)</v>
      <v t="s">Households</v>
      <v t="s">Housing units</v>
      <v t="s">Persons per household</v>
      <v t="s">Median household income</v>
      <v t="s">Median value, owner-occupied housing units</v>
      <v t="s">Median gross rent</v>
      <v t="s">Building permits</v>
      <v t="s">Population: Under age 5 (%)</v>
      <v t="s">Population: Under age 18 (%)</v>
      <v t="s">Population: Age 65+ (%)</v>
      <v t="s">Population: Persons with a disability (%)</v>
      <v t="s">Population: Bachelor's degree or higher (%)</v>
      <v t="s">Population: High school graduate or higher (%)</v>
      <v t="s">Population: In civilian labor force (%)</v>
      <v t="s">Population: Foreign born persons (%)</v>
      <v t="s">Population: American Indian and Alaskan Native (%)</v>
      <v t="s">Population: Asian (%)</v>
      <v t="s">Population: Black or African American (%)</v>
      <v t="s">Population: Hispanic or Latino (%)</v>
      <v t="s">Population: Native Hawaiian and Other Pacific Islander (%)</v>
      <v t="s">Population: White (%)</v>
      <v t="s">Population: Two or more races (%)</v>
      <v t="s">Time zone(s)</v>
      <v t="s">_Flags</v>
      <v t="s">VDPID/VSID</v>
      <v t="s">UniqueName</v>
      <v t="s">_DisplayString</v>
      <v t="s">LearnMoreOnLink</v>
      <v t="s">Image</v>
      <v t="s">Description</v>
    </a>
  </spbArrays>
  <spbData count="42">
    <spb s="0">
      <v xml:space="preserve">Wikipedia	</v>
      <v xml:space="preserve">CC BY-SA 3.0	</v>
      <v xml:space="preserve">https://en.wikipedia.org/wiki/Sales_(Colunga)	</v>
      <v xml:space="preserve">https://creativecommons.org/licenses/by-sa/3.0	</v>
    </spb>
    <spb s="1">
      <v>0</v>
      <v>0</v>
      <v>0</v>
      <v>0</v>
      <v>0</v>
      <v>0</v>
      <v>0</v>
      <v>0</v>
    </spb>
    <spb s="2">
      <v>0</v>
      <v>Name</v>
      <v>LearnMoreOnLink</v>
    </spb>
    <spb s="3">
      <v>0</v>
      <v>0</v>
      <v>0</v>
    </spb>
    <spb s="4">
      <v>3</v>
      <v>3</v>
      <v>3</v>
    </spb>
    <spb s="5">
      <v>1</v>
      <v>2</v>
    </spb>
    <spb s="6">
      <v>https://www.bing.com</v>
      <v>https://www.bing.com/th?id=Ga%5Cbing_yt.png&amp;w=100&amp;h=40&amp;c=0&amp;pid=0.1</v>
      <v>Powered by Bing</v>
    </spb>
    <spb s="7">
      <v>2020</v>
    </spb>
    <spb s="8">
      <v>3</v>
    </spb>
    <spb s="8">
      <v>4</v>
    </spb>
    <spb s="0">
      <v xml:space="preserve">Wikipedia	</v>
      <v xml:space="preserve">CC BY-SA 3.0	</v>
      <v xml:space="preserve">https://en.wikipedia.org/wiki/California	</v>
      <v xml:space="preserve">https://creativecommons.org/licenses/by-sa/3.0	</v>
    </spb>
    <spb s="0">
      <v xml:space="preserve">US Census	</v>
      <v xml:space="preserve">	</v>
      <v xml:space="preserve">https://www.census.gov/popest/data/state/asrh/2014/files/SC-EST2014-AGESEX-CIV.csv	</v>
      <v xml:space="preserve">	</v>
    </spb>
    <spb s="0">
      <v xml:space="preserve">Wikipedia	</v>
      <v xml:space="preserve">CC-BY-SA	</v>
      <v xml:space="preserve">http://en.wikipedia.org/wiki/California	</v>
      <v xml:space="preserve">http://creativecommons.org/licenses/by-sa/3.0/	</v>
    </spb>
    <spb s="0">
      <v xml:space="preserve">Wikipedia	US Census	US Census	</v>
      <v xml:space="preserve">CC-BY-SA			</v>
      <v xml:space="preserve">http://en.wikipedia.org/wiki/California	https://www.census.gov/popest/data/state/asrh/2014/files/SC-EST2014-AGESEX-CIV.csv	http://www.census.gov/quickfacts/table/VET605214/06	</v>
      <v xml:space="preserve">http://creativecommons.org/licenses/by-sa/3.0/			</v>
    </spb>
    <spb s="9">
      <v>10</v>
      <v>10</v>
      <v>11</v>
      <v>10</v>
      <v>10</v>
      <v>10</v>
      <v>12</v>
      <v>10</v>
      <v>11</v>
      <v>10</v>
      <v>11</v>
      <v>13</v>
      <v>10</v>
      <v>11</v>
      <v>11</v>
      <v>11</v>
      <v>11</v>
      <v>13</v>
      <v>11</v>
      <v>11</v>
      <v>11</v>
      <v>11</v>
      <v>11</v>
      <v>11</v>
      <v>11</v>
      <v>11</v>
      <v>11</v>
      <v>13</v>
      <v>11</v>
      <v>11</v>
      <v>11</v>
      <v>11</v>
    </spb>
    <spb s="2">
      <v>1</v>
      <v>Name</v>
      <v>LearnMoreOnLink</v>
    </spb>
    <spb s="10">
      <v>square km</v>
      <v>2015</v>
      <v>2020</v>
      <v>2016</v>
      <v>2016</v>
      <v>2015</v>
      <v>2015</v>
      <v>2010, 2016</v>
      <v>persons (2015)</v>
      <v>persons (2015)</v>
      <v>2015</v>
      <v>2015</v>
      <v>2015</v>
      <v>2015</v>
      <v>persons (2015)</v>
      <v>persons (2015)</v>
      <v>2015</v>
      <v>persons age 16+, 2015</v>
      <v>persons (2015)</v>
      <v>under age 65, 2015</v>
      <v>2015</v>
      <v>persons age 25+, 2015</v>
      <v>persons (2015)</v>
      <v>persons (2015)</v>
      <v>persons (2015)</v>
    </spb>
    <spb s="8">
      <v>5</v>
    </spb>
    <spb s="8">
      <v>6</v>
    </spb>
    <spb s="8">
      <v>7</v>
    </spb>
    <spb s="8">
      <v>8</v>
    </spb>
    <spb s="0">
      <v xml:space="preserve">Wikipedia	</v>
      <v xml:space="preserve">CC BY-SA 3.0	</v>
      <v xml:space="preserve">https://en.wikipedia.org/wiki/Florida	</v>
      <v xml:space="preserve">https://creativecommons.org/licenses/by-sa/3.0	</v>
    </spb>
    <spb s="0">
      <v xml:space="preserve">Wikipedia	</v>
      <v xml:space="preserve">CC-BY-SA	</v>
      <v xml:space="preserve">http://en.wikipedia.org/wiki/Florida	</v>
      <v xml:space="preserve">http://creativecommons.org/licenses/by-sa/3.0/	</v>
    </spb>
    <spb s="0">
      <v xml:space="preserve">Wikipedia	US Census	US Census	</v>
      <v xml:space="preserve">CC-BY-SA			</v>
      <v xml:space="preserve">http://en.wikipedia.org/wiki/Florida	https://www.census.gov/popest/data/state/asrh/2014/files/SC-EST2014-AGESEX-CIV.csv	http://www.census.gov/quickfacts/table/WTN220212/12	</v>
      <v xml:space="preserve">http://creativecommons.org/licenses/by-sa/3.0/			</v>
    </spb>
    <spb s="9">
      <v>21</v>
      <v>21</v>
      <v>11</v>
      <v>21</v>
      <v>21</v>
      <v>21</v>
      <v>22</v>
      <v>21</v>
      <v>11</v>
      <v>21</v>
      <v>11</v>
      <v>23</v>
      <v>21</v>
      <v>11</v>
      <v>11</v>
      <v>11</v>
      <v>11</v>
      <v>23</v>
      <v>11</v>
      <v>11</v>
      <v>11</v>
      <v>11</v>
      <v>11</v>
      <v>11</v>
      <v>11</v>
      <v>11</v>
      <v>11</v>
      <v>23</v>
      <v>11</v>
      <v>11</v>
      <v>11</v>
      <v>11</v>
    </spb>
    <spb s="0">
      <v xml:space="preserve">Wikipedia	</v>
      <v xml:space="preserve">CC BY-SA 3.0	</v>
      <v xml:space="preserve">https://en.wikipedia.org/wiki/Illinois	</v>
      <v xml:space="preserve">https://creativecommons.org/licenses/by-sa/3.0	</v>
    </spb>
    <spb s="0">
      <v xml:space="preserve">Wikipedia	</v>
      <v xml:space="preserve">CC-BY-SA	</v>
      <v xml:space="preserve">http://en.wikipedia.org/wiki/Illinois	</v>
      <v xml:space="preserve">http://creativecommons.org/licenses/by-sa/3.0/	</v>
    </spb>
    <spb s="0">
      <v xml:space="preserve">Wikipedia	US Census	US Census	</v>
      <v xml:space="preserve">CC-BY-SA			</v>
      <v xml:space="preserve">http://en.wikipedia.org/wiki/Illinois	https://www.census.gov/popest/data/state/asrh/2014/files/SC-EST2014-AGESEX-CIV.csv	http://www.census.gov/quickfacts/table/WTN220212/17	</v>
      <v xml:space="preserve">http://creativecommons.org/licenses/by-sa/3.0/			</v>
    </spb>
    <spb s="9">
      <v>25</v>
      <v>25</v>
      <v>11</v>
      <v>25</v>
      <v>25</v>
      <v>25</v>
      <v>26</v>
      <v>25</v>
      <v>11</v>
      <v>25</v>
      <v>11</v>
      <v>27</v>
      <v>25</v>
      <v>11</v>
      <v>11</v>
      <v>11</v>
      <v>11</v>
      <v>27</v>
      <v>11</v>
      <v>11</v>
      <v>11</v>
      <v>11</v>
      <v>11</v>
      <v>11</v>
      <v>11</v>
      <v>11</v>
      <v>11</v>
      <v>27</v>
      <v>11</v>
      <v>11</v>
      <v>11</v>
      <v>11</v>
    </spb>
    <spb s="0">
      <v xml:space="preserve">Wikipedia	</v>
      <v xml:space="preserve">CC BY-SA 3.0	</v>
      <v xml:space="preserve">https://en.wikipedia.org/wiki/New_York_(state)	</v>
      <v xml:space="preserve">https://creativecommons.org/licenses/by-sa/3.0	</v>
    </spb>
    <spb s="0">
      <v xml:space="preserve">Wikipedia	</v>
      <v xml:space="preserve">CC-BY-SA	</v>
      <v xml:space="preserve">http://en.wikipedia.org/wiki/New_York_(state)	</v>
      <v xml:space="preserve">http://creativecommons.org/licenses/by-sa/3.0/	</v>
    </spb>
    <spb s="0">
      <v xml:space="preserve">Wikipedia	Wikipedia	US Census	US Census	</v>
      <v xml:space="preserve">CC-BY-SA	CC-BY-SA			</v>
      <v xml:space="preserve">http://en.wikipedia.org/wiki/New_York_(state)	http://en.wikipedia.org/wiki/New_York	https://www.census.gov/popest/data/state/asrh/2014/files/SC-EST2014-AGESEX-CIV.csv	http://www.census.gov/quickfacts/table/WTN220212/36	</v>
      <v xml:space="preserve">http://creativecommons.org/licenses/by-sa/3.0/	http://creativecommons.org/licenses/by-sa/3.0/			</v>
    </spb>
    <spb s="9">
      <v>29</v>
      <v>29</v>
      <v>11</v>
      <v>29</v>
      <v>29</v>
      <v>29</v>
      <v>30</v>
      <v>29</v>
      <v>11</v>
      <v>29</v>
      <v>11</v>
      <v>31</v>
      <v>29</v>
      <v>11</v>
      <v>11</v>
      <v>11</v>
      <v>11</v>
      <v>31</v>
      <v>11</v>
      <v>11</v>
      <v>11</v>
      <v>11</v>
      <v>11</v>
      <v>11</v>
      <v>11</v>
      <v>11</v>
      <v>11</v>
      <v>31</v>
      <v>11</v>
      <v>11</v>
      <v>11</v>
      <v>11</v>
    </spb>
    <spb s="2">
      <v>2</v>
      <v>Name</v>
      <v>LearnMoreOnLink</v>
    </spb>
    <spb s="0">
      <v xml:space="preserve">Wikipedia	</v>
      <v xml:space="preserve">CC BY-SA 3.0	</v>
      <v xml:space="preserve">https://en.wikipedia.org/wiki/Pennsylvania	</v>
      <v xml:space="preserve">https://creativecommons.org/licenses/by-sa/3.0	</v>
    </spb>
    <spb s="0">
      <v xml:space="preserve">Wikipedia	</v>
      <v xml:space="preserve">CC-BY-SA	</v>
      <v xml:space="preserve">http://en.wikipedia.org/wiki/Pennsylvania	</v>
      <v xml:space="preserve">http://creativecommons.org/licenses/by-sa/3.0/	</v>
    </spb>
    <spb s="0">
      <v xml:space="preserve">Wikipedia	US Census	US Census	</v>
      <v xml:space="preserve">CC-BY-SA			</v>
      <v xml:space="preserve">http://en.wikipedia.org/wiki/Pennsylvania	https://www.census.gov/popest/data/state/asrh/2014/files/SC-EST2014-AGESEX-CIV.csv	http://www.census.gov/quickfacts/table/WTN220212/42	</v>
      <v xml:space="preserve">http://creativecommons.org/licenses/by-sa/3.0/			</v>
    </spb>
    <spb s="9">
      <v>34</v>
      <v>34</v>
      <v>11</v>
      <v>34</v>
      <v>34</v>
      <v>34</v>
      <v>35</v>
      <v>34</v>
      <v>11</v>
      <v>34</v>
      <v>11</v>
      <v>36</v>
      <v>34</v>
      <v>11</v>
      <v>11</v>
      <v>11</v>
      <v>11</v>
      <v>36</v>
      <v>11</v>
      <v>11</v>
      <v>11</v>
      <v>11</v>
      <v>11</v>
      <v>11</v>
      <v>11</v>
      <v>11</v>
      <v>11</v>
      <v>36</v>
      <v>11</v>
      <v>11</v>
      <v>11</v>
      <v>11</v>
    </spb>
    <spb s="0">
      <v xml:space="preserve">Wikipedia	</v>
      <v xml:space="preserve">CC BY-SA 3.0	</v>
      <v xml:space="preserve">https://en.wikipedia.org/wiki/Texas	</v>
      <v xml:space="preserve">https://creativecommons.org/licenses/by-sa/3.0	</v>
    </spb>
    <spb s="0">
      <v xml:space="preserve">Wikipedia	</v>
      <v xml:space="preserve">CC-BY-SA	</v>
      <v xml:space="preserve">http://en.wikipedia.org/wiki/Texas	</v>
      <v xml:space="preserve">http://creativecommons.org/licenses/by-sa/3.0/	</v>
    </spb>
    <spb s="0">
      <v xml:space="preserve">Wikipedia	US Census	US Census	</v>
      <v xml:space="preserve">CC-BY-SA			</v>
      <v xml:space="preserve">http://en.wikipedia.org/wiki/Texas	https://www.census.gov/popest/data/state/asrh/2014/files/SC-EST2014-AGESEX-CIV.csv	http://www.census.gov/quickfacts/table/WTN220212/48	</v>
      <v xml:space="preserve">http://creativecommons.org/licenses/by-sa/3.0/			</v>
    </spb>
    <spb s="9">
      <v>38</v>
      <v>38</v>
      <v>11</v>
      <v>38</v>
      <v>38</v>
      <v>38</v>
      <v>39</v>
      <v>38</v>
      <v>11</v>
      <v>38</v>
      <v>11</v>
      <v>40</v>
      <v>38</v>
      <v>11</v>
      <v>11</v>
      <v>11</v>
      <v>11</v>
      <v>40</v>
      <v>11</v>
      <v>11</v>
      <v>11</v>
      <v>11</v>
      <v>11</v>
      <v>11</v>
      <v>11</v>
      <v>11</v>
      <v>11</v>
      <v>40</v>
      <v>11</v>
      <v>11</v>
      <v>11</v>
      <v>11</v>
    </spb>
  </spbData>
</supportingPropertyBags>
</file>

<file path=xl/richData/rdsupportingpropertybagstructure.xml><?xml version="1.0" encoding="utf-8"?>
<spbStructures xmlns="http://schemas.microsoft.com/office/spreadsheetml/2017/richdata2" count="11">
  <s>
    <k n="SourceText" t="s"/>
    <k n="LicenseText" t="s"/>
    <k n="SourceAddress" t="s"/>
    <k n="LicenseAddress" t="s"/>
  </s>
  <s>
    <k n="Name" t="spb"/>
    <k n="Latitude" t="spb"/>
    <k n="Longitude" t="spb"/>
    <k n="Population" t="spb"/>
    <k n="UniqueName" t="spb"/>
    <k n="Description" t="spb"/>
    <k n="Country/region" t="spb"/>
    <k n="Admin Division 2 (County/district/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Population" t="s"/>
  </s>
  <s>
    <k n="_Self" t="i"/>
  </s>
  <s>
    <k n="Area" t="spb"/>
    <k n="Name" t="spb"/>
    <k n="Households" t="spb"/>
    <k n="Population" t="spb"/>
    <k n="UniqueName" t="spb"/>
    <k n="Description" t="spb"/>
    <k n="Abbreviation" t="spb"/>
    <k n="Largest city" t="spb"/>
    <k n="Housing units" t="spb"/>
    <k n="Country/region" t="spb"/>
    <k n="Building permits" t="spb"/>
    <k n="Median gross rent" t="spb"/>
    <k n="Capital/Major City" t="spb"/>
    <k n="Persons per household" t="spb"/>
    <k n="Population change (%)" t="spb"/>
    <k n="Population: Asian (%)" t="spb"/>
    <k n="Population: White (%)" t="spb"/>
    <k n="Median household income" t="spb"/>
    <k n="Population: Age 65+ (%)" t="spb"/>
    <k n="Population: Under age 5 (%)" t="spb"/>
    <k n="Population: Under age 18 (%)" t="spb"/>
    <k n="Population: Two or more races (%)" t="spb"/>
    <k n="Population: Hispanic or Latino (%)" t="spb"/>
    <k n="Population: Foreign born persons (%)" t="spb"/>
    <k n="Population: In civilian labor force (%)" t="spb"/>
    <k n="Population: Black or African American (%)" t="spb"/>
    <k n="Population: Persons with a disability (%)" t="spb"/>
    <k n="Median value, owner-occupied housing units" t="spb"/>
    <k n="Population: Bachelor's degree or higher (%)" t="spb"/>
    <k n="Population: High school graduate or higher (%)" t="spb"/>
    <k n="Population: American Indian and Alaskan Native (%)" t="spb"/>
    <k n="Population: Native Hawaiian and Other Pacific Islander (%)" t="spb"/>
  </s>
  <s>
    <k n="Area" t="s"/>
    <k n="Households" t="s"/>
    <k n="Population" t="s"/>
    <k n="Housing units" t="s"/>
    <k n="Building permits" t="s"/>
    <k n="Median gross rent" t="s"/>
    <k n="Persons per household" t="s"/>
    <k n="Population change (%)" t="s"/>
    <k n="Population: Asian (%)" t="s"/>
    <k n="Population: White (%)" t="s"/>
    <k n="Median household income" t="s"/>
    <k n="Population: Age 65+ (%)" t="s"/>
    <k n="Population: Under age 5 (%)" t="s"/>
    <k n="Population: Under age 18 (%)" t="s"/>
    <k n="Population: Two or more races (%)" t="s"/>
    <k n="Population: Hispanic or Latino (%)" t="s"/>
    <k n="Population: Foreign born persons (%)" t="s"/>
    <k n="Population: In civilian labor force (%)" t="s"/>
    <k n="Population: Black or African American (%)" t="s"/>
    <k n="Population: Persons with a disability (%)" t="s"/>
    <k n="Median value, owner-occupied housing units" t="s"/>
    <k n="Population: Bachelor's degree or higher (%)" t="s"/>
    <k n="Population: High school graduate or higher (%)" t="s"/>
    <k n="Population: American Indian and Alaskan Native (%)" t="s"/>
    <k n="Population: Native Hawaiian and Other Pacific Islander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0" formatCode="General"/>
    </x:dxf>
    <x:dxf>
      <x:numFmt numFmtId="14" formatCode="0.00%"/>
    </x:dxf>
    <x:dxf>
      <x:numFmt numFmtId="2" formatCode="0.00"/>
    </x:dxf>
    <x:dxf>
      <x:numFmt numFmtId="13" formatCode="0%"/>
    </x:dxf>
  </dxfs>
  <richProperties>
    <rPr n="IsTitleField" t="b"/>
    <rPr n="IsHeroField" t="b"/>
    <rPr n="NumberFormat" t="s"/>
  </richProperties>
  <richStyles>
    <rSty>
      <rpv i="0">1</rpv>
    </rSty>
    <rSty>
      <rpv i="1">1</rpv>
    </rSty>
    <rSty dxfid="1">
      <rpv i="2">0.0000</rpv>
    </rSty>
    <rSty dxfid="0">
      <rpv i="2">#,##0</rpv>
    </rSty>
    <rSty dxfid="1">
      <rpv i="2">_([$$-en-US]* #,##0_);_([$$-en-US]* (#,##0);_([$$-en-US]* "-"_);_(@_)</rpv>
    </rSty>
    <rSty dxfid="3">
      <rpv i="2">0.00</rpv>
    </rSty>
    <rSty dxfid="2">
      <rpv i="2">0.0%</rpv>
    </rSty>
    <rSty dxfid="4"/>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36DEE-21C6-4B49-8A76-C7B93A4A8EB6}" sourceName="State">
  <pivotTables>
    <pivotTable tabId="2" name="Month"/>
    <pivotTable tabId="2" name="Category"/>
    <pivotTable tabId="2" name="Profit"/>
    <pivotTable tabId="2" name="Salesperson"/>
  </pivotTables>
  <data>
    <tabular pivotCacheId="991207196">
      <items count="6">
        <i x="0" s="1"/>
        <i x="3" s="1"/>
        <i x="4"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B4AFE9E-DC8A-4025-AEA2-5850BA2C5C49}" sourceName="Category">
  <pivotTables>
    <pivotTable tabId="2" name="Salesperson"/>
    <pivotTable tabId="2" name="state"/>
    <pivotTable tabId="2" name="Month"/>
    <pivotTable tabId="2" name="Profit"/>
  </pivotTables>
  <data>
    <tabular pivotCacheId="99120719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C4440C88-7F88-469F-A276-6C466AC9E1A0}" sourceName="Seller">
  <pivotTables>
    <pivotTable tabId="2" name="Category"/>
    <pivotTable tabId="2" name="Month"/>
    <pivotTable tabId="2" name="Profit"/>
    <pivotTable tabId="2" name="state"/>
  </pivotTables>
  <data>
    <tabular pivotCacheId="991207196">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9F3FA5C6-F736-4ED0-B8B9-285BB00C33EC}" cache="Slicer_State" caption="State" style="Slicer Style 2" rowHeight="226800"/>
  <slicer name="Category" xr10:uid="{A7E3C8C4-71D1-40A4-B158-E6CF2E309B39}" cache="Slicer_Category1" caption="Category" style="Slicer Style 2" rowHeight="280800"/>
  <slicer name="Seller 1" xr10:uid="{557A597C-5052-4DEF-B582-A215F2F23582}" cache="Slicer_Seller" caption="Seller" style="Slicer Style 2" rowHeight="18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E0D92-B888-41B5-A0FA-14B26E83567D}" name="Table1" displayName="Table1" ref="B3:H203" totalsRowShown="0" headerRowDxfId="3" headerRowBorderDxfId="2" tableBorderDxfId="1">
  <autoFilter ref="B3:H203" xr:uid="{A2EE0D92-B888-41B5-A0FA-14B26E83567D}"/>
  <tableColumns count="7">
    <tableColumn id="1" xr3:uid="{BE600670-9049-4808-9E97-5AE7863632B8}" name="Month"/>
    <tableColumn id="2" xr3:uid="{3D88CD2D-70CB-4355-8410-7236B8AAAC18}" name="Seller"/>
    <tableColumn id="3" xr3:uid="{52148A2C-DE3F-4010-8023-2D7F2B3456E0}" name="Category"/>
    <tableColumn id="4" xr3:uid="{0593F878-C821-4127-B571-48537E669C6D}" name="Product"/>
    <tableColumn id="5" xr3:uid="{E000ADC8-D43A-43E9-B190-9FE06C0AF694}" name="State"/>
    <tableColumn id="6" xr3:uid="{D110A272-CEE9-4518-867A-572EDDC0570C}" name="Sales"/>
    <tableColumn id="7" xr3:uid="{38D82772-E476-478D-BE1D-EBF223D0C944}"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solidFill>
        <a:ln>
          <a:noFill/>
        </a:ln>
        <a:effectLst>
          <a:outerShdw blurRad="63500" sx="102000" sy="102000" algn="ctr" rotWithShape="0">
            <a:srgbClr val="00B050">
              <a:alpha val="40000"/>
            </a:srgbClr>
          </a:outerShdw>
        </a:effectLst>
      </a:spPr>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C14D-974D-42E7-9B3C-3CD3FFDACE80}">
  <dimension ref="B1:B42"/>
  <sheetViews>
    <sheetView tabSelected="1" zoomScale="85" zoomScaleNormal="85" workbookViewId="0">
      <selection activeCell="E42" sqref="E42"/>
    </sheetView>
  </sheetViews>
  <sheetFormatPr defaultRowHeight="14.5" x14ac:dyDescent="0.35"/>
  <cols>
    <col min="1" max="16384" width="8.7265625" style="9"/>
  </cols>
  <sheetData>
    <row r="1" spans="2:2" ht="37" x14ac:dyDescent="0.85">
      <c r="B1" s="12" t="s">
        <v>64</v>
      </c>
    </row>
    <row r="2" spans="2:2" ht="23.5" x14ac:dyDescent="0.55000000000000004">
      <c r="B2" s="10" t="s">
        <v>63</v>
      </c>
    </row>
    <row r="41" spans="2:2" ht="18.5" x14ac:dyDescent="0.45">
      <c r="B41" s="14" t="s">
        <v>66</v>
      </c>
    </row>
    <row r="42" spans="2:2" ht="16" x14ac:dyDescent="0.4">
      <c r="B42"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28DC-B6EA-41A5-8726-6577047FF1E5}">
  <dimension ref="A2:R19"/>
  <sheetViews>
    <sheetView workbookViewId="0">
      <selection activeCell="R17" sqref="R17"/>
    </sheetView>
  </sheetViews>
  <sheetFormatPr defaultRowHeight="14.5" x14ac:dyDescent="0.35"/>
  <cols>
    <col min="1" max="1" width="12" bestFit="1" customWidth="1"/>
    <col min="2" max="2" width="12.08984375" bestFit="1" customWidth="1"/>
    <col min="3" max="3" width="7.36328125" bestFit="1" customWidth="1"/>
    <col min="5" max="5" width="3.54296875" customWidth="1"/>
    <col min="6" max="6" width="10.7265625" bestFit="1" customWidth="1"/>
    <col min="7" max="8" width="7.36328125" bestFit="1" customWidth="1"/>
    <col min="9" max="9" width="3.54296875" customWidth="1"/>
    <col min="10" max="10" width="15.81640625" bestFit="1" customWidth="1"/>
    <col min="11" max="12" width="7.36328125" bestFit="1" customWidth="1"/>
    <col min="13" max="13" width="3.54296875" customWidth="1"/>
    <col min="14" max="14" width="12.08984375" bestFit="1" customWidth="1"/>
    <col min="15" max="15" width="13.08984375" bestFit="1" customWidth="1"/>
    <col min="18" max="18" width="20.6328125" customWidth="1"/>
  </cols>
  <sheetData>
    <row r="2" spans="1:18" x14ac:dyDescent="0.35">
      <c r="A2" t="s">
        <v>44</v>
      </c>
      <c r="B2" t="s">
        <v>48</v>
      </c>
      <c r="C2" s="3" t="s">
        <v>65</v>
      </c>
      <c r="F2" s="1" t="s">
        <v>47</v>
      </c>
      <c r="G2" t="s">
        <v>60</v>
      </c>
      <c r="H2" t="s">
        <v>62</v>
      </c>
      <c r="J2" s="1" t="s">
        <v>1</v>
      </c>
      <c r="K2" t="s">
        <v>60</v>
      </c>
      <c r="L2" t="s">
        <v>62</v>
      </c>
      <c r="N2" s="1" t="s">
        <v>2</v>
      </c>
      <c r="O2" t="s">
        <v>61</v>
      </c>
      <c r="Q2" t="s">
        <v>2</v>
      </c>
      <c r="R2" t="e" vm="1">
        <v>#VALUE!</v>
      </c>
    </row>
    <row r="3" spans="1:18" x14ac:dyDescent="0.35">
      <c r="A3" s="4">
        <v>981140.21</v>
      </c>
      <c r="B3" s="4">
        <v>448020.63999999996</v>
      </c>
      <c r="F3" t="s">
        <v>10</v>
      </c>
      <c r="G3" s="4">
        <v>106484.04000000001</v>
      </c>
      <c r="H3" s="4">
        <v>51216.37999999999</v>
      </c>
      <c r="J3" t="s">
        <v>18</v>
      </c>
      <c r="K3" s="4">
        <v>170206.58</v>
      </c>
      <c r="L3" s="4">
        <v>72951</v>
      </c>
      <c r="N3" t="s">
        <v>9</v>
      </c>
      <c r="O3" s="4">
        <v>302292.71000000002</v>
      </c>
      <c r="Q3" t="e" vm="2">
        <v>#VALUE!</v>
      </c>
      <c r="R3" s="11">
        <v>302292.71000000002</v>
      </c>
    </row>
    <row r="4" spans="1:18" x14ac:dyDescent="0.35">
      <c r="A4" s="5">
        <f>GETPIVOTDATA("Sum of Sales",$A$2)</f>
        <v>981140.21</v>
      </c>
      <c r="B4" s="5">
        <f>GETPIVOTDATA("Sum of Profit",$A$2)</f>
        <v>448020.63999999996</v>
      </c>
      <c r="C4" s="7">
        <f>B4/A4</f>
        <v>0.45663263561484241</v>
      </c>
      <c r="D4" s="8">
        <f>1-C4</f>
        <v>0.54336736438515754</v>
      </c>
      <c r="F4" t="s">
        <v>14</v>
      </c>
      <c r="G4" s="4">
        <v>123672.96000000001</v>
      </c>
      <c r="H4" s="4">
        <v>54599.55</v>
      </c>
      <c r="J4" t="s">
        <v>11</v>
      </c>
      <c r="K4" s="4">
        <v>188231.41</v>
      </c>
      <c r="L4" s="4">
        <v>89527.419999999984</v>
      </c>
      <c r="N4" t="s">
        <v>21</v>
      </c>
      <c r="O4" s="4">
        <v>124960.35</v>
      </c>
      <c r="Q4" t="e" vm="3">
        <v>#VALUE!</v>
      </c>
      <c r="R4" s="11">
        <v>124960.35</v>
      </c>
    </row>
    <row r="5" spans="1:18" x14ac:dyDescent="0.35">
      <c r="F5" t="s">
        <v>37</v>
      </c>
      <c r="G5" s="4">
        <v>138482.85999999996</v>
      </c>
      <c r="H5" s="4">
        <v>78333.89999999998</v>
      </c>
      <c r="J5" t="s">
        <v>27</v>
      </c>
      <c r="K5" s="4">
        <v>189973.73999999993</v>
      </c>
      <c r="L5" s="4">
        <v>92190.099999999977</v>
      </c>
      <c r="N5" t="s">
        <v>26</v>
      </c>
      <c r="O5" s="4">
        <v>123245.15000000001</v>
      </c>
      <c r="Q5" t="e" vm="4">
        <v>#VALUE!</v>
      </c>
      <c r="R5" s="11">
        <v>123245.15000000001</v>
      </c>
    </row>
    <row r="6" spans="1:18" x14ac:dyDescent="0.35">
      <c r="A6" s="1" t="s">
        <v>0</v>
      </c>
      <c r="B6" t="s">
        <v>60</v>
      </c>
      <c r="C6" t="s">
        <v>62</v>
      </c>
      <c r="F6" t="s">
        <v>6</v>
      </c>
      <c r="G6" s="4">
        <v>146424.48000000004</v>
      </c>
      <c r="H6" s="4">
        <v>51504.74</v>
      </c>
      <c r="J6" t="s">
        <v>7</v>
      </c>
      <c r="K6" s="4">
        <v>195290.74999999994</v>
      </c>
      <c r="L6" s="4">
        <v>86543.48</v>
      </c>
      <c r="N6" t="s">
        <v>17</v>
      </c>
      <c r="O6" s="4">
        <v>172765.65000000002</v>
      </c>
      <c r="Q6" t="e" vm="5">
        <v>#VALUE!</v>
      </c>
      <c r="R6" s="11">
        <v>172765.65000000002</v>
      </c>
    </row>
    <row r="7" spans="1:18" x14ac:dyDescent="0.35">
      <c r="A7" t="s">
        <v>54</v>
      </c>
      <c r="B7" s="4">
        <v>113697.64</v>
      </c>
      <c r="C7" s="4">
        <v>46639.99</v>
      </c>
      <c r="F7" t="s">
        <v>24</v>
      </c>
      <c r="G7" s="4">
        <v>146463.46999999997</v>
      </c>
      <c r="H7" s="4">
        <v>75659.250000000015</v>
      </c>
      <c r="J7" t="s">
        <v>15</v>
      </c>
      <c r="K7" s="4">
        <v>237437.73000000004</v>
      </c>
      <c r="L7" s="4">
        <v>106808.64000000001</v>
      </c>
      <c r="N7" t="s">
        <v>36</v>
      </c>
      <c r="O7" s="4">
        <v>129640.7</v>
      </c>
      <c r="Q7" t="e" vm="6">
        <v>#VALUE!</v>
      </c>
      <c r="R7" s="11">
        <v>129640.7</v>
      </c>
    </row>
    <row r="8" spans="1:18" x14ac:dyDescent="0.35">
      <c r="A8" t="s">
        <v>52</v>
      </c>
      <c r="B8" s="4">
        <v>97653.540000000023</v>
      </c>
      <c r="C8" s="4">
        <v>40084.160000000003</v>
      </c>
      <c r="F8" t="s">
        <v>29</v>
      </c>
      <c r="G8" s="4">
        <v>148639.21999999997</v>
      </c>
      <c r="H8" s="4">
        <v>68976.390000000014</v>
      </c>
      <c r="J8" t="s">
        <v>45</v>
      </c>
      <c r="K8" s="4">
        <v>981140.20999999973</v>
      </c>
      <c r="L8" s="4">
        <v>448020.63999999996</v>
      </c>
      <c r="N8" t="s">
        <v>13</v>
      </c>
      <c r="O8" s="4">
        <v>128235.65</v>
      </c>
      <c r="Q8" t="e" vm="7">
        <v>#VALUE!</v>
      </c>
      <c r="R8" s="11">
        <v>128235.65</v>
      </c>
    </row>
    <row r="9" spans="1:18" x14ac:dyDescent="0.35">
      <c r="A9" t="s">
        <v>53</v>
      </c>
      <c r="B9" s="4">
        <v>69469.650000000009</v>
      </c>
      <c r="C9" s="4">
        <v>28621.84</v>
      </c>
      <c r="F9" t="s">
        <v>22</v>
      </c>
      <c r="G9" s="4">
        <v>170973.17999999993</v>
      </c>
      <c r="H9" s="4">
        <v>67730.429999999993</v>
      </c>
      <c r="N9" t="s">
        <v>45</v>
      </c>
      <c r="O9" s="4">
        <v>981140.21000000008</v>
      </c>
    </row>
    <row r="10" spans="1:18" x14ac:dyDescent="0.35">
      <c r="A10" t="s">
        <v>56</v>
      </c>
      <c r="B10" s="4">
        <v>117785.47000000002</v>
      </c>
      <c r="C10" s="4">
        <v>57158.5</v>
      </c>
      <c r="F10" t="s">
        <v>45</v>
      </c>
      <c r="G10" s="4">
        <v>981140.20999999985</v>
      </c>
      <c r="H10" s="4">
        <v>448020.63999999996</v>
      </c>
    </row>
    <row r="11" spans="1:18" x14ac:dyDescent="0.35">
      <c r="A11" t="s">
        <v>5</v>
      </c>
      <c r="B11" s="4">
        <v>51206.009999999995</v>
      </c>
      <c r="C11" s="4">
        <v>24074.780000000002</v>
      </c>
    </row>
    <row r="12" spans="1:18" x14ac:dyDescent="0.35">
      <c r="A12" t="s">
        <v>50</v>
      </c>
      <c r="B12" s="4">
        <v>111064.25999999998</v>
      </c>
      <c r="C12" s="4">
        <v>44431.750000000007</v>
      </c>
    </row>
    <row r="13" spans="1:18" x14ac:dyDescent="0.35">
      <c r="A13" t="s">
        <v>55</v>
      </c>
      <c r="B13" s="4">
        <v>94539.450000000012</v>
      </c>
      <c r="C13" s="4">
        <v>45810.009999999995</v>
      </c>
    </row>
    <row r="14" spans="1:18" x14ac:dyDescent="0.35">
      <c r="A14" t="s">
        <v>57</v>
      </c>
      <c r="B14" s="4">
        <v>62616.81</v>
      </c>
      <c r="C14" s="4">
        <v>33871.340000000004</v>
      </c>
    </row>
    <row r="15" spans="1:18" x14ac:dyDescent="0.35">
      <c r="A15" t="s">
        <v>59</v>
      </c>
      <c r="B15" s="4">
        <v>65562.06</v>
      </c>
      <c r="C15" s="4">
        <v>32213.510000000006</v>
      </c>
    </row>
    <row r="16" spans="1:18" x14ac:dyDescent="0.35">
      <c r="A16" t="s">
        <v>58</v>
      </c>
      <c r="B16" s="4">
        <v>87670.030000000013</v>
      </c>
      <c r="C16" s="4">
        <v>38316.69</v>
      </c>
    </row>
    <row r="17" spans="1:3" x14ac:dyDescent="0.35">
      <c r="A17" t="s">
        <v>49</v>
      </c>
      <c r="B17" s="4">
        <v>63912.19</v>
      </c>
      <c r="C17" s="4">
        <v>35866.939999999995</v>
      </c>
    </row>
    <row r="18" spans="1:3" x14ac:dyDescent="0.35">
      <c r="A18" t="s">
        <v>51</v>
      </c>
      <c r="B18" s="4">
        <v>45963.1</v>
      </c>
      <c r="C18" s="4">
        <v>20931.129999999997</v>
      </c>
    </row>
    <row r="19" spans="1:3" x14ac:dyDescent="0.35">
      <c r="A19" t="s">
        <v>45</v>
      </c>
      <c r="B19" s="4">
        <v>981140.21000000008</v>
      </c>
      <c r="C19" s="4">
        <v>448020.64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205"/>
  <sheetViews>
    <sheetView workbookViewId="0"/>
  </sheetViews>
  <sheetFormatPr defaultRowHeight="14.5" x14ac:dyDescent="0.35"/>
  <cols>
    <col min="1" max="1" width="5.26953125" customWidth="1"/>
    <col min="2" max="2" width="10.7265625" customWidth="1"/>
    <col min="3" max="3" width="16.7265625" customWidth="1"/>
    <col min="4" max="4" width="17" customWidth="1"/>
    <col min="5" max="5" width="18.7265625" customWidth="1"/>
    <col min="6" max="6" width="12.54296875" customWidth="1"/>
    <col min="8" max="8" width="12" customWidth="1"/>
  </cols>
  <sheetData>
    <row r="3" spans="2:8" x14ac:dyDescent="0.35">
      <c r="B3" s="6" t="s">
        <v>0</v>
      </c>
      <c r="C3" s="6" t="s">
        <v>47</v>
      </c>
      <c r="D3" s="6" t="s">
        <v>1</v>
      </c>
      <c r="E3" s="6" t="s">
        <v>46</v>
      </c>
      <c r="F3" s="6" t="s">
        <v>2</v>
      </c>
      <c r="G3" s="6" t="s">
        <v>3</v>
      </c>
      <c r="H3" s="6" t="s">
        <v>4</v>
      </c>
    </row>
    <row r="4" spans="2:8" x14ac:dyDescent="0.35">
      <c r="B4" t="s">
        <v>5</v>
      </c>
      <c r="C4" t="s">
        <v>6</v>
      </c>
      <c r="D4" t="s">
        <v>7</v>
      </c>
      <c r="E4" t="s">
        <v>8</v>
      </c>
      <c r="F4" t="s">
        <v>9</v>
      </c>
      <c r="G4">
        <v>2122.15</v>
      </c>
      <c r="H4">
        <v>1384.86</v>
      </c>
    </row>
    <row r="5" spans="2:8" x14ac:dyDescent="0.35">
      <c r="B5" t="s">
        <v>49</v>
      </c>
      <c r="C5" t="s">
        <v>10</v>
      </c>
      <c r="D5" t="s">
        <v>11</v>
      </c>
      <c r="E5" t="s">
        <v>12</v>
      </c>
      <c r="F5" t="s">
        <v>13</v>
      </c>
      <c r="G5">
        <v>8413.3700000000008</v>
      </c>
      <c r="H5">
        <v>6642.86</v>
      </c>
    </row>
    <row r="6" spans="2:8" x14ac:dyDescent="0.35">
      <c r="B6" t="s">
        <v>50</v>
      </c>
      <c r="C6" t="s">
        <v>14</v>
      </c>
      <c r="D6" t="s">
        <v>15</v>
      </c>
      <c r="E6" t="s">
        <v>16</v>
      </c>
      <c r="F6" t="s">
        <v>17</v>
      </c>
      <c r="G6">
        <v>9088.41</v>
      </c>
      <c r="H6">
        <v>4855.3</v>
      </c>
    </row>
    <row r="7" spans="2:8" x14ac:dyDescent="0.35">
      <c r="B7" t="s">
        <v>51</v>
      </c>
      <c r="C7" t="s">
        <v>6</v>
      </c>
      <c r="D7" t="s">
        <v>18</v>
      </c>
      <c r="E7" t="s">
        <v>19</v>
      </c>
      <c r="F7" t="s">
        <v>13</v>
      </c>
      <c r="G7">
        <v>3250.66</v>
      </c>
      <c r="H7">
        <v>395.36</v>
      </c>
    </row>
    <row r="8" spans="2:8" x14ac:dyDescent="0.35">
      <c r="B8" t="s">
        <v>52</v>
      </c>
      <c r="C8" t="s">
        <v>6</v>
      </c>
      <c r="D8" t="s">
        <v>11</v>
      </c>
      <c r="E8" t="s">
        <v>20</v>
      </c>
      <c r="F8" t="s">
        <v>21</v>
      </c>
      <c r="G8">
        <v>8721.92</v>
      </c>
      <c r="H8">
        <v>2873.34</v>
      </c>
    </row>
    <row r="9" spans="2:8" x14ac:dyDescent="0.35">
      <c r="B9" t="s">
        <v>53</v>
      </c>
      <c r="C9" t="s">
        <v>22</v>
      </c>
      <c r="D9" t="s">
        <v>18</v>
      </c>
      <c r="E9" t="s">
        <v>23</v>
      </c>
      <c r="F9" t="s">
        <v>9</v>
      </c>
      <c r="G9">
        <v>2361.0700000000002</v>
      </c>
      <c r="H9">
        <v>126.6</v>
      </c>
    </row>
    <row r="10" spans="2:8" x14ac:dyDescent="0.35">
      <c r="B10" t="s">
        <v>52</v>
      </c>
      <c r="C10" t="s">
        <v>24</v>
      </c>
      <c r="D10" t="s">
        <v>15</v>
      </c>
      <c r="E10" t="s">
        <v>25</v>
      </c>
      <c r="F10" t="s">
        <v>26</v>
      </c>
      <c r="G10">
        <v>6033.49</v>
      </c>
      <c r="H10">
        <v>713.3</v>
      </c>
    </row>
    <row r="11" spans="2:8" x14ac:dyDescent="0.35">
      <c r="B11" t="s">
        <v>49</v>
      </c>
      <c r="C11" t="s">
        <v>6</v>
      </c>
      <c r="D11" t="s">
        <v>27</v>
      </c>
      <c r="E11" t="s">
        <v>28</v>
      </c>
      <c r="F11" t="s">
        <v>13</v>
      </c>
      <c r="G11">
        <v>2770.26</v>
      </c>
      <c r="H11">
        <v>633.86</v>
      </c>
    </row>
    <row r="12" spans="2:8" x14ac:dyDescent="0.35">
      <c r="B12" t="s">
        <v>54</v>
      </c>
      <c r="C12" t="s">
        <v>6</v>
      </c>
      <c r="D12" t="s">
        <v>7</v>
      </c>
      <c r="E12" t="s">
        <v>8</v>
      </c>
      <c r="F12" t="s">
        <v>21</v>
      </c>
      <c r="G12">
        <v>3101.1</v>
      </c>
      <c r="H12">
        <v>1063.08</v>
      </c>
    </row>
    <row r="13" spans="2:8" x14ac:dyDescent="0.35">
      <c r="B13" t="s">
        <v>55</v>
      </c>
      <c r="C13" t="s">
        <v>29</v>
      </c>
      <c r="D13" t="s">
        <v>15</v>
      </c>
      <c r="E13" t="s">
        <v>25</v>
      </c>
      <c r="F13" t="s">
        <v>9</v>
      </c>
      <c r="G13">
        <v>9995.59</v>
      </c>
      <c r="H13">
        <v>6411.72</v>
      </c>
    </row>
    <row r="14" spans="2:8" x14ac:dyDescent="0.35">
      <c r="B14" t="s">
        <v>56</v>
      </c>
      <c r="C14" t="s">
        <v>10</v>
      </c>
      <c r="D14" t="s">
        <v>27</v>
      </c>
      <c r="E14" t="s">
        <v>28</v>
      </c>
      <c r="F14" t="s">
        <v>9</v>
      </c>
      <c r="G14">
        <v>6751.92</v>
      </c>
      <c r="H14">
        <v>4074.55</v>
      </c>
    </row>
    <row r="15" spans="2:8" x14ac:dyDescent="0.35">
      <c r="B15" t="s">
        <v>57</v>
      </c>
      <c r="C15" t="s">
        <v>22</v>
      </c>
      <c r="D15" t="s">
        <v>15</v>
      </c>
      <c r="E15" t="s">
        <v>30</v>
      </c>
      <c r="F15" t="s">
        <v>17</v>
      </c>
      <c r="G15">
        <v>1619.29</v>
      </c>
      <c r="H15">
        <v>1268.3900000000001</v>
      </c>
    </row>
    <row r="16" spans="2:8" x14ac:dyDescent="0.35">
      <c r="B16" t="s">
        <v>5</v>
      </c>
      <c r="C16" t="s">
        <v>10</v>
      </c>
      <c r="D16" t="s">
        <v>27</v>
      </c>
      <c r="E16" t="s">
        <v>28</v>
      </c>
      <c r="F16" t="s">
        <v>17</v>
      </c>
      <c r="G16">
        <v>1062.95</v>
      </c>
      <c r="H16">
        <v>12.54</v>
      </c>
    </row>
    <row r="17" spans="2:8" x14ac:dyDescent="0.35">
      <c r="B17" t="s">
        <v>55</v>
      </c>
      <c r="C17" t="s">
        <v>6</v>
      </c>
      <c r="D17" t="s">
        <v>11</v>
      </c>
      <c r="E17" t="s">
        <v>31</v>
      </c>
      <c r="F17" t="s">
        <v>13</v>
      </c>
      <c r="G17">
        <v>6399.74</v>
      </c>
      <c r="H17">
        <v>2725.63</v>
      </c>
    </row>
    <row r="18" spans="2:8" x14ac:dyDescent="0.35">
      <c r="B18" t="s">
        <v>5</v>
      </c>
      <c r="C18" t="s">
        <v>6</v>
      </c>
      <c r="D18" t="s">
        <v>27</v>
      </c>
      <c r="E18" t="s">
        <v>32</v>
      </c>
      <c r="F18" t="s">
        <v>21</v>
      </c>
      <c r="G18">
        <v>1184.17</v>
      </c>
      <c r="H18">
        <v>1004.27</v>
      </c>
    </row>
    <row r="19" spans="2:8" x14ac:dyDescent="0.35">
      <c r="B19" t="s">
        <v>54</v>
      </c>
      <c r="C19" t="s">
        <v>10</v>
      </c>
      <c r="D19" t="s">
        <v>15</v>
      </c>
      <c r="E19" t="s">
        <v>30</v>
      </c>
      <c r="F19" t="s">
        <v>9</v>
      </c>
      <c r="G19">
        <v>3336.38</v>
      </c>
      <c r="H19">
        <v>572.85</v>
      </c>
    </row>
    <row r="20" spans="2:8" x14ac:dyDescent="0.35">
      <c r="B20" t="s">
        <v>54</v>
      </c>
      <c r="C20" t="s">
        <v>22</v>
      </c>
      <c r="D20" t="s">
        <v>18</v>
      </c>
      <c r="E20" t="s">
        <v>33</v>
      </c>
      <c r="F20" t="s">
        <v>9</v>
      </c>
      <c r="G20">
        <v>8421.1</v>
      </c>
      <c r="H20">
        <v>831.55</v>
      </c>
    </row>
    <row r="21" spans="2:8" x14ac:dyDescent="0.35">
      <c r="B21" t="s">
        <v>54</v>
      </c>
      <c r="C21" t="s">
        <v>22</v>
      </c>
      <c r="D21" t="s">
        <v>11</v>
      </c>
      <c r="E21" t="s">
        <v>34</v>
      </c>
      <c r="F21" t="s">
        <v>26</v>
      </c>
      <c r="G21">
        <v>455.63</v>
      </c>
      <c r="H21">
        <v>319.60000000000002</v>
      </c>
    </row>
    <row r="22" spans="2:8" x14ac:dyDescent="0.35">
      <c r="B22" t="s">
        <v>5</v>
      </c>
      <c r="C22" t="s">
        <v>29</v>
      </c>
      <c r="D22" t="s">
        <v>15</v>
      </c>
      <c r="E22" t="s">
        <v>30</v>
      </c>
      <c r="F22" t="s">
        <v>21</v>
      </c>
      <c r="G22">
        <v>3638.37</v>
      </c>
      <c r="H22">
        <v>3250.9</v>
      </c>
    </row>
    <row r="23" spans="2:8" x14ac:dyDescent="0.35">
      <c r="B23" t="s">
        <v>56</v>
      </c>
      <c r="C23" t="s">
        <v>10</v>
      </c>
      <c r="D23" t="s">
        <v>7</v>
      </c>
      <c r="E23" t="s">
        <v>35</v>
      </c>
      <c r="F23" t="s">
        <v>9</v>
      </c>
      <c r="G23">
        <v>1147.8399999999999</v>
      </c>
      <c r="H23">
        <v>888.28</v>
      </c>
    </row>
    <row r="24" spans="2:8" x14ac:dyDescent="0.35">
      <c r="B24" t="s">
        <v>50</v>
      </c>
      <c r="C24" t="s">
        <v>29</v>
      </c>
      <c r="D24" t="s">
        <v>7</v>
      </c>
      <c r="E24" t="s">
        <v>8</v>
      </c>
      <c r="F24" t="s">
        <v>36</v>
      </c>
      <c r="G24">
        <v>2413.4499999999998</v>
      </c>
      <c r="H24">
        <v>254.14</v>
      </c>
    </row>
    <row r="25" spans="2:8" x14ac:dyDescent="0.35">
      <c r="B25" t="s">
        <v>51</v>
      </c>
      <c r="C25" t="s">
        <v>22</v>
      </c>
      <c r="D25" t="s">
        <v>11</v>
      </c>
      <c r="E25" t="s">
        <v>12</v>
      </c>
      <c r="F25" t="s">
        <v>21</v>
      </c>
      <c r="G25">
        <v>8105.44</v>
      </c>
      <c r="H25">
        <v>6249.24</v>
      </c>
    </row>
    <row r="26" spans="2:8" x14ac:dyDescent="0.35">
      <c r="B26" t="s">
        <v>53</v>
      </c>
      <c r="C26" t="s">
        <v>37</v>
      </c>
      <c r="D26" t="s">
        <v>27</v>
      </c>
      <c r="E26" t="s">
        <v>38</v>
      </c>
      <c r="F26" t="s">
        <v>21</v>
      </c>
      <c r="G26">
        <v>3481.09</v>
      </c>
      <c r="H26">
        <v>1954.98</v>
      </c>
    </row>
    <row r="27" spans="2:8" x14ac:dyDescent="0.35">
      <c r="B27" t="s">
        <v>56</v>
      </c>
      <c r="C27" t="s">
        <v>14</v>
      </c>
      <c r="D27" t="s">
        <v>7</v>
      </c>
      <c r="E27" t="s">
        <v>39</v>
      </c>
      <c r="F27" t="s">
        <v>9</v>
      </c>
      <c r="G27">
        <v>1366.9</v>
      </c>
      <c r="H27">
        <v>741.2</v>
      </c>
    </row>
    <row r="28" spans="2:8" x14ac:dyDescent="0.35">
      <c r="B28" t="s">
        <v>51</v>
      </c>
      <c r="C28" t="s">
        <v>22</v>
      </c>
      <c r="D28" t="s">
        <v>11</v>
      </c>
      <c r="E28" t="s">
        <v>20</v>
      </c>
      <c r="F28" t="s">
        <v>26</v>
      </c>
      <c r="G28">
        <v>5313.49</v>
      </c>
      <c r="H28">
        <v>3318.13</v>
      </c>
    </row>
    <row r="29" spans="2:8" x14ac:dyDescent="0.35">
      <c r="B29" t="s">
        <v>58</v>
      </c>
      <c r="C29" t="s">
        <v>6</v>
      </c>
      <c r="D29" t="s">
        <v>15</v>
      </c>
      <c r="E29" t="s">
        <v>40</v>
      </c>
      <c r="F29" t="s">
        <v>13</v>
      </c>
      <c r="G29">
        <v>8291.9500000000007</v>
      </c>
      <c r="H29">
        <v>6119.23</v>
      </c>
    </row>
    <row r="30" spans="2:8" x14ac:dyDescent="0.35">
      <c r="B30" t="s">
        <v>55</v>
      </c>
      <c r="C30" t="s">
        <v>14</v>
      </c>
      <c r="D30" t="s">
        <v>15</v>
      </c>
      <c r="E30" t="s">
        <v>25</v>
      </c>
      <c r="F30" t="s">
        <v>26</v>
      </c>
      <c r="G30">
        <v>6144.45</v>
      </c>
      <c r="H30">
        <v>3992.38</v>
      </c>
    </row>
    <row r="31" spans="2:8" x14ac:dyDescent="0.35">
      <c r="B31" t="s">
        <v>50</v>
      </c>
      <c r="C31" t="s">
        <v>6</v>
      </c>
      <c r="D31" t="s">
        <v>7</v>
      </c>
      <c r="E31" t="s">
        <v>41</v>
      </c>
      <c r="F31" t="s">
        <v>26</v>
      </c>
      <c r="G31">
        <v>6458.2</v>
      </c>
      <c r="H31">
        <v>585.11</v>
      </c>
    </row>
    <row r="32" spans="2:8" x14ac:dyDescent="0.35">
      <c r="B32" t="s">
        <v>5</v>
      </c>
      <c r="C32" t="s">
        <v>6</v>
      </c>
      <c r="D32" t="s">
        <v>11</v>
      </c>
      <c r="E32" t="s">
        <v>12</v>
      </c>
      <c r="F32" t="s">
        <v>9</v>
      </c>
      <c r="G32">
        <v>1714.15</v>
      </c>
      <c r="H32">
        <v>1408.89</v>
      </c>
    </row>
    <row r="33" spans="2:8" x14ac:dyDescent="0.35">
      <c r="B33" t="s">
        <v>59</v>
      </c>
      <c r="C33" t="s">
        <v>22</v>
      </c>
      <c r="D33" t="s">
        <v>15</v>
      </c>
      <c r="E33" t="s">
        <v>25</v>
      </c>
      <c r="F33" t="s">
        <v>17</v>
      </c>
      <c r="G33">
        <v>5708.29</v>
      </c>
      <c r="H33">
        <v>289.67</v>
      </c>
    </row>
    <row r="34" spans="2:8" x14ac:dyDescent="0.35">
      <c r="B34" t="s">
        <v>50</v>
      </c>
      <c r="C34" t="s">
        <v>37</v>
      </c>
      <c r="D34" t="s">
        <v>11</v>
      </c>
      <c r="E34" t="s">
        <v>31</v>
      </c>
      <c r="F34" t="s">
        <v>9</v>
      </c>
      <c r="G34">
        <v>1251.78</v>
      </c>
      <c r="H34">
        <v>478.76</v>
      </c>
    </row>
    <row r="35" spans="2:8" x14ac:dyDescent="0.35">
      <c r="B35" t="s">
        <v>56</v>
      </c>
      <c r="C35" t="s">
        <v>14</v>
      </c>
      <c r="D35" t="s">
        <v>18</v>
      </c>
      <c r="E35" t="s">
        <v>19</v>
      </c>
      <c r="F35" t="s">
        <v>9</v>
      </c>
      <c r="G35">
        <v>3720.62</v>
      </c>
      <c r="H35">
        <v>2228.4299999999998</v>
      </c>
    </row>
    <row r="36" spans="2:8" x14ac:dyDescent="0.35">
      <c r="B36" t="s">
        <v>53</v>
      </c>
      <c r="C36" t="s">
        <v>22</v>
      </c>
      <c r="D36" t="s">
        <v>15</v>
      </c>
      <c r="E36" t="s">
        <v>25</v>
      </c>
      <c r="F36" t="s">
        <v>13</v>
      </c>
      <c r="G36">
        <v>9523.52</v>
      </c>
      <c r="H36">
        <v>3268.02</v>
      </c>
    </row>
    <row r="37" spans="2:8" x14ac:dyDescent="0.35">
      <c r="B37" t="s">
        <v>56</v>
      </c>
      <c r="C37" t="s">
        <v>22</v>
      </c>
      <c r="D37" t="s">
        <v>7</v>
      </c>
      <c r="E37" t="s">
        <v>39</v>
      </c>
      <c r="F37" t="s">
        <v>9</v>
      </c>
      <c r="G37">
        <v>2774.29</v>
      </c>
      <c r="H37">
        <v>454.3</v>
      </c>
    </row>
    <row r="38" spans="2:8" x14ac:dyDescent="0.35">
      <c r="B38" t="s">
        <v>54</v>
      </c>
      <c r="C38" t="s">
        <v>37</v>
      </c>
      <c r="D38" t="s">
        <v>7</v>
      </c>
      <c r="E38" t="s">
        <v>41</v>
      </c>
      <c r="F38" t="s">
        <v>21</v>
      </c>
      <c r="G38">
        <v>3788.17</v>
      </c>
      <c r="H38">
        <v>2227.1799999999998</v>
      </c>
    </row>
    <row r="39" spans="2:8" x14ac:dyDescent="0.35">
      <c r="B39" t="s">
        <v>54</v>
      </c>
      <c r="C39" t="s">
        <v>24</v>
      </c>
      <c r="D39" t="s">
        <v>18</v>
      </c>
      <c r="E39" t="s">
        <v>19</v>
      </c>
      <c r="F39" t="s">
        <v>26</v>
      </c>
      <c r="G39">
        <v>5553.06</v>
      </c>
      <c r="H39">
        <v>2256.86</v>
      </c>
    </row>
    <row r="40" spans="2:8" x14ac:dyDescent="0.35">
      <c r="B40" t="s">
        <v>50</v>
      </c>
      <c r="C40" t="s">
        <v>37</v>
      </c>
      <c r="D40" t="s">
        <v>7</v>
      </c>
      <c r="E40" t="s">
        <v>35</v>
      </c>
      <c r="F40" t="s">
        <v>36</v>
      </c>
      <c r="G40">
        <v>7640.85</v>
      </c>
      <c r="H40">
        <v>4524.8599999999997</v>
      </c>
    </row>
    <row r="41" spans="2:8" x14ac:dyDescent="0.35">
      <c r="B41" t="s">
        <v>53</v>
      </c>
      <c r="C41" t="s">
        <v>14</v>
      </c>
      <c r="D41" t="s">
        <v>7</v>
      </c>
      <c r="E41" t="s">
        <v>35</v>
      </c>
      <c r="F41" t="s">
        <v>36</v>
      </c>
      <c r="G41">
        <v>3304.9</v>
      </c>
      <c r="H41">
        <v>1529.44</v>
      </c>
    </row>
    <row r="42" spans="2:8" x14ac:dyDescent="0.35">
      <c r="B42" t="s">
        <v>52</v>
      </c>
      <c r="C42" t="s">
        <v>37</v>
      </c>
      <c r="D42" t="s">
        <v>27</v>
      </c>
      <c r="E42" t="s">
        <v>28</v>
      </c>
      <c r="F42" t="s">
        <v>13</v>
      </c>
      <c r="G42">
        <v>6488.17</v>
      </c>
      <c r="H42">
        <v>3978.21</v>
      </c>
    </row>
    <row r="43" spans="2:8" x14ac:dyDescent="0.35">
      <c r="B43" t="s">
        <v>59</v>
      </c>
      <c r="C43" t="s">
        <v>29</v>
      </c>
      <c r="D43" t="s">
        <v>7</v>
      </c>
      <c r="E43" t="s">
        <v>41</v>
      </c>
      <c r="F43" t="s">
        <v>36</v>
      </c>
      <c r="G43">
        <v>9839.82</v>
      </c>
      <c r="H43">
        <v>3939.1</v>
      </c>
    </row>
    <row r="44" spans="2:8" x14ac:dyDescent="0.35">
      <c r="B44" t="s">
        <v>51</v>
      </c>
      <c r="C44" t="s">
        <v>22</v>
      </c>
      <c r="D44" t="s">
        <v>11</v>
      </c>
      <c r="E44" t="s">
        <v>12</v>
      </c>
      <c r="F44" t="s">
        <v>13</v>
      </c>
      <c r="G44">
        <v>3712.82</v>
      </c>
      <c r="H44">
        <v>3263.23</v>
      </c>
    </row>
    <row r="45" spans="2:8" x14ac:dyDescent="0.35">
      <c r="B45" t="s">
        <v>55</v>
      </c>
      <c r="C45" t="s">
        <v>29</v>
      </c>
      <c r="D45" t="s">
        <v>15</v>
      </c>
      <c r="E45" t="s">
        <v>30</v>
      </c>
      <c r="F45" t="s">
        <v>9</v>
      </c>
      <c r="G45">
        <v>6866.73</v>
      </c>
      <c r="H45">
        <v>4423.2700000000004</v>
      </c>
    </row>
    <row r="46" spans="2:8" x14ac:dyDescent="0.35">
      <c r="B46" t="s">
        <v>53</v>
      </c>
      <c r="C46" t="s">
        <v>37</v>
      </c>
      <c r="D46" t="s">
        <v>18</v>
      </c>
      <c r="E46" t="s">
        <v>23</v>
      </c>
      <c r="F46" t="s">
        <v>9</v>
      </c>
      <c r="G46">
        <v>6460.53</v>
      </c>
      <c r="H46">
        <v>745.41</v>
      </c>
    </row>
    <row r="47" spans="2:8" x14ac:dyDescent="0.35">
      <c r="B47" t="s">
        <v>5</v>
      </c>
      <c r="C47" t="s">
        <v>14</v>
      </c>
      <c r="D47" t="s">
        <v>7</v>
      </c>
      <c r="E47" t="s">
        <v>41</v>
      </c>
      <c r="F47" t="s">
        <v>17</v>
      </c>
      <c r="G47">
        <v>9990.16</v>
      </c>
      <c r="H47">
        <v>7152.55</v>
      </c>
    </row>
    <row r="48" spans="2:8" x14ac:dyDescent="0.35">
      <c r="B48" t="s">
        <v>52</v>
      </c>
      <c r="C48" t="s">
        <v>22</v>
      </c>
      <c r="D48" t="s">
        <v>11</v>
      </c>
      <c r="E48" t="s">
        <v>34</v>
      </c>
      <c r="F48" t="s">
        <v>9</v>
      </c>
      <c r="G48">
        <v>5484.24</v>
      </c>
      <c r="H48">
        <v>1310.53</v>
      </c>
    </row>
    <row r="49" spans="2:8" x14ac:dyDescent="0.35">
      <c r="B49" t="s">
        <v>55</v>
      </c>
      <c r="C49" t="s">
        <v>24</v>
      </c>
      <c r="D49" t="s">
        <v>27</v>
      </c>
      <c r="E49" t="s">
        <v>38</v>
      </c>
      <c r="F49" t="s">
        <v>36</v>
      </c>
      <c r="G49">
        <v>2308.25</v>
      </c>
      <c r="H49">
        <v>1842.98</v>
      </c>
    </row>
    <row r="50" spans="2:8" x14ac:dyDescent="0.35">
      <c r="B50" t="s">
        <v>49</v>
      </c>
      <c r="C50" t="s">
        <v>29</v>
      </c>
      <c r="D50" t="s">
        <v>27</v>
      </c>
      <c r="E50" t="s">
        <v>32</v>
      </c>
      <c r="F50" t="s">
        <v>17</v>
      </c>
      <c r="G50">
        <v>2676.37</v>
      </c>
      <c r="H50">
        <v>1010.73</v>
      </c>
    </row>
    <row r="51" spans="2:8" x14ac:dyDescent="0.35">
      <c r="B51" t="s">
        <v>57</v>
      </c>
      <c r="C51" t="s">
        <v>37</v>
      </c>
      <c r="D51" t="s">
        <v>15</v>
      </c>
      <c r="E51" t="s">
        <v>16</v>
      </c>
      <c r="F51" t="s">
        <v>36</v>
      </c>
      <c r="G51">
        <v>7227.06</v>
      </c>
      <c r="H51">
        <v>5149.08</v>
      </c>
    </row>
    <row r="52" spans="2:8" x14ac:dyDescent="0.35">
      <c r="B52" t="s">
        <v>54</v>
      </c>
      <c r="C52" t="s">
        <v>24</v>
      </c>
      <c r="D52" t="s">
        <v>27</v>
      </c>
      <c r="E52" t="s">
        <v>38</v>
      </c>
      <c r="F52" t="s">
        <v>21</v>
      </c>
      <c r="G52">
        <v>5372.31</v>
      </c>
      <c r="H52">
        <v>4233.07</v>
      </c>
    </row>
    <row r="53" spans="2:8" x14ac:dyDescent="0.35">
      <c r="B53" t="s">
        <v>54</v>
      </c>
      <c r="C53" t="s">
        <v>29</v>
      </c>
      <c r="D53" t="s">
        <v>27</v>
      </c>
      <c r="E53" t="s">
        <v>28</v>
      </c>
      <c r="F53" t="s">
        <v>17</v>
      </c>
      <c r="G53">
        <v>8701.17</v>
      </c>
      <c r="H53">
        <v>4410.42</v>
      </c>
    </row>
    <row r="54" spans="2:8" x14ac:dyDescent="0.35">
      <c r="B54" t="s">
        <v>50</v>
      </c>
      <c r="C54" t="s">
        <v>37</v>
      </c>
      <c r="D54" t="s">
        <v>15</v>
      </c>
      <c r="E54" t="s">
        <v>40</v>
      </c>
      <c r="F54" t="s">
        <v>36</v>
      </c>
      <c r="G54">
        <v>3021.68</v>
      </c>
      <c r="H54">
        <v>655.8</v>
      </c>
    </row>
    <row r="55" spans="2:8" x14ac:dyDescent="0.35">
      <c r="B55" t="s">
        <v>52</v>
      </c>
      <c r="C55" t="s">
        <v>24</v>
      </c>
      <c r="D55" t="s">
        <v>27</v>
      </c>
      <c r="E55" t="s">
        <v>38</v>
      </c>
      <c r="F55" t="s">
        <v>36</v>
      </c>
      <c r="G55">
        <v>8956.6299999999992</v>
      </c>
      <c r="H55">
        <v>4038.86</v>
      </c>
    </row>
    <row r="56" spans="2:8" x14ac:dyDescent="0.35">
      <c r="B56" t="s">
        <v>55</v>
      </c>
      <c r="C56" t="s">
        <v>29</v>
      </c>
      <c r="D56" t="s">
        <v>11</v>
      </c>
      <c r="E56" t="s">
        <v>31</v>
      </c>
      <c r="F56" t="s">
        <v>9</v>
      </c>
      <c r="G56">
        <v>3598.37</v>
      </c>
      <c r="H56">
        <v>2396.0500000000002</v>
      </c>
    </row>
    <row r="57" spans="2:8" x14ac:dyDescent="0.35">
      <c r="B57" t="s">
        <v>59</v>
      </c>
      <c r="C57" t="s">
        <v>10</v>
      </c>
      <c r="D57" t="s">
        <v>15</v>
      </c>
      <c r="E57" t="s">
        <v>30</v>
      </c>
      <c r="F57" t="s">
        <v>36</v>
      </c>
      <c r="G57">
        <v>2727.34</v>
      </c>
      <c r="H57">
        <v>1513.75</v>
      </c>
    </row>
    <row r="58" spans="2:8" x14ac:dyDescent="0.35">
      <c r="B58" t="s">
        <v>53</v>
      </c>
      <c r="C58" t="s">
        <v>6</v>
      </c>
      <c r="D58" t="s">
        <v>18</v>
      </c>
      <c r="E58" t="s">
        <v>42</v>
      </c>
      <c r="F58" t="s">
        <v>9</v>
      </c>
      <c r="G58">
        <v>9937.5499999999993</v>
      </c>
      <c r="H58">
        <v>7188.04</v>
      </c>
    </row>
    <row r="59" spans="2:8" x14ac:dyDescent="0.35">
      <c r="B59" t="s">
        <v>49</v>
      </c>
      <c r="C59" t="s">
        <v>22</v>
      </c>
      <c r="D59" t="s">
        <v>11</v>
      </c>
      <c r="E59" t="s">
        <v>12</v>
      </c>
      <c r="F59" t="s">
        <v>9</v>
      </c>
      <c r="G59">
        <v>5381.29</v>
      </c>
      <c r="H59">
        <v>1610.64</v>
      </c>
    </row>
    <row r="60" spans="2:8" x14ac:dyDescent="0.35">
      <c r="B60" t="s">
        <v>56</v>
      </c>
      <c r="C60" t="s">
        <v>10</v>
      </c>
      <c r="D60" t="s">
        <v>27</v>
      </c>
      <c r="E60" t="s">
        <v>28</v>
      </c>
      <c r="F60" t="s">
        <v>9</v>
      </c>
      <c r="G60">
        <v>9712.16</v>
      </c>
      <c r="H60">
        <v>6861.75</v>
      </c>
    </row>
    <row r="61" spans="2:8" x14ac:dyDescent="0.35">
      <c r="B61" t="s">
        <v>54</v>
      </c>
      <c r="C61" t="s">
        <v>22</v>
      </c>
      <c r="D61" t="s">
        <v>27</v>
      </c>
      <c r="E61" t="s">
        <v>28</v>
      </c>
      <c r="F61" t="s">
        <v>13</v>
      </c>
      <c r="G61">
        <v>9104.2900000000009</v>
      </c>
      <c r="H61">
        <v>4342.49</v>
      </c>
    </row>
    <row r="62" spans="2:8" x14ac:dyDescent="0.35">
      <c r="B62" t="s">
        <v>52</v>
      </c>
      <c r="C62" t="s">
        <v>6</v>
      </c>
      <c r="D62" t="s">
        <v>11</v>
      </c>
      <c r="E62" t="s">
        <v>34</v>
      </c>
      <c r="F62" t="s">
        <v>9</v>
      </c>
      <c r="G62">
        <v>612.22</v>
      </c>
      <c r="H62">
        <v>81.2</v>
      </c>
    </row>
    <row r="63" spans="2:8" x14ac:dyDescent="0.35">
      <c r="B63" t="s">
        <v>55</v>
      </c>
      <c r="C63" t="s">
        <v>10</v>
      </c>
      <c r="D63" t="s">
        <v>18</v>
      </c>
      <c r="E63" t="s">
        <v>19</v>
      </c>
      <c r="F63" t="s">
        <v>9</v>
      </c>
      <c r="G63">
        <v>1254.8</v>
      </c>
      <c r="H63">
        <v>348.34</v>
      </c>
    </row>
    <row r="64" spans="2:8" x14ac:dyDescent="0.35">
      <c r="B64" t="s">
        <v>50</v>
      </c>
      <c r="C64" t="s">
        <v>6</v>
      </c>
      <c r="D64" t="s">
        <v>27</v>
      </c>
      <c r="E64" t="s">
        <v>32</v>
      </c>
      <c r="F64" t="s">
        <v>17</v>
      </c>
      <c r="G64">
        <v>7302.14</v>
      </c>
      <c r="H64">
        <v>212.01</v>
      </c>
    </row>
    <row r="65" spans="2:8" x14ac:dyDescent="0.35">
      <c r="B65" t="s">
        <v>59</v>
      </c>
      <c r="C65" t="s">
        <v>24</v>
      </c>
      <c r="D65" t="s">
        <v>27</v>
      </c>
      <c r="E65" t="s">
        <v>28</v>
      </c>
      <c r="F65" t="s">
        <v>26</v>
      </c>
      <c r="G65">
        <v>7622.37</v>
      </c>
      <c r="H65">
        <v>4974.68</v>
      </c>
    </row>
    <row r="66" spans="2:8" x14ac:dyDescent="0.35">
      <c r="B66" t="s">
        <v>5</v>
      </c>
      <c r="C66" t="s">
        <v>24</v>
      </c>
      <c r="D66" t="s">
        <v>15</v>
      </c>
      <c r="E66" t="s">
        <v>30</v>
      </c>
      <c r="F66" t="s">
        <v>36</v>
      </c>
      <c r="G66">
        <v>2560.33</v>
      </c>
      <c r="H66">
        <v>1580.31</v>
      </c>
    </row>
    <row r="67" spans="2:8" x14ac:dyDescent="0.35">
      <c r="B67" t="s">
        <v>5</v>
      </c>
      <c r="C67" t="s">
        <v>6</v>
      </c>
      <c r="D67" t="s">
        <v>18</v>
      </c>
      <c r="E67" t="s">
        <v>19</v>
      </c>
      <c r="F67" t="s">
        <v>9</v>
      </c>
      <c r="G67">
        <v>2340.3000000000002</v>
      </c>
      <c r="H67">
        <v>297.27</v>
      </c>
    </row>
    <row r="68" spans="2:8" x14ac:dyDescent="0.35">
      <c r="B68" t="s">
        <v>53</v>
      </c>
      <c r="C68" t="s">
        <v>29</v>
      </c>
      <c r="D68" t="s">
        <v>11</v>
      </c>
      <c r="E68" t="s">
        <v>34</v>
      </c>
      <c r="F68" t="s">
        <v>17</v>
      </c>
      <c r="G68">
        <v>8967.25</v>
      </c>
      <c r="H68">
        <v>1088.21</v>
      </c>
    </row>
    <row r="69" spans="2:8" x14ac:dyDescent="0.35">
      <c r="B69" t="s">
        <v>58</v>
      </c>
      <c r="C69" t="s">
        <v>29</v>
      </c>
      <c r="D69" t="s">
        <v>7</v>
      </c>
      <c r="E69" t="s">
        <v>35</v>
      </c>
      <c r="F69" t="s">
        <v>17</v>
      </c>
      <c r="G69">
        <v>7815.24</v>
      </c>
      <c r="H69">
        <v>4640.09</v>
      </c>
    </row>
    <row r="70" spans="2:8" x14ac:dyDescent="0.35">
      <c r="B70" t="s">
        <v>58</v>
      </c>
      <c r="C70" t="s">
        <v>14</v>
      </c>
      <c r="D70" t="s">
        <v>11</v>
      </c>
      <c r="E70" t="s">
        <v>20</v>
      </c>
      <c r="F70" t="s">
        <v>17</v>
      </c>
      <c r="G70">
        <v>1269.5999999999999</v>
      </c>
      <c r="H70">
        <v>1097.05</v>
      </c>
    </row>
    <row r="71" spans="2:8" x14ac:dyDescent="0.35">
      <c r="B71" t="s">
        <v>54</v>
      </c>
      <c r="C71" t="s">
        <v>24</v>
      </c>
      <c r="D71" t="s">
        <v>27</v>
      </c>
      <c r="E71" t="s">
        <v>43</v>
      </c>
      <c r="F71" t="s">
        <v>13</v>
      </c>
      <c r="G71">
        <v>6333.05</v>
      </c>
      <c r="H71">
        <v>4493.8100000000004</v>
      </c>
    </row>
    <row r="72" spans="2:8" x14ac:dyDescent="0.35">
      <c r="B72" t="s">
        <v>50</v>
      </c>
      <c r="C72" t="s">
        <v>10</v>
      </c>
      <c r="D72" t="s">
        <v>15</v>
      </c>
      <c r="E72" t="s">
        <v>25</v>
      </c>
      <c r="F72" t="s">
        <v>17</v>
      </c>
      <c r="G72">
        <v>2894.66</v>
      </c>
      <c r="H72">
        <v>2417.04</v>
      </c>
    </row>
    <row r="73" spans="2:8" x14ac:dyDescent="0.35">
      <c r="B73" t="s">
        <v>50</v>
      </c>
      <c r="C73" t="s">
        <v>29</v>
      </c>
      <c r="D73" t="s">
        <v>11</v>
      </c>
      <c r="E73" t="s">
        <v>12</v>
      </c>
      <c r="F73" t="s">
        <v>9</v>
      </c>
      <c r="G73">
        <v>6710.53</v>
      </c>
      <c r="H73">
        <v>4605.67</v>
      </c>
    </row>
    <row r="74" spans="2:8" x14ac:dyDescent="0.35">
      <c r="B74" t="s">
        <v>49</v>
      </c>
      <c r="C74" t="s">
        <v>24</v>
      </c>
      <c r="D74" t="s">
        <v>18</v>
      </c>
      <c r="E74" t="s">
        <v>23</v>
      </c>
      <c r="F74" t="s">
        <v>36</v>
      </c>
      <c r="G74">
        <v>2832.91</v>
      </c>
      <c r="H74">
        <v>2464.64</v>
      </c>
    </row>
    <row r="75" spans="2:8" x14ac:dyDescent="0.35">
      <c r="B75" t="s">
        <v>54</v>
      </c>
      <c r="C75" t="s">
        <v>29</v>
      </c>
      <c r="D75" t="s">
        <v>18</v>
      </c>
      <c r="E75" t="s">
        <v>42</v>
      </c>
      <c r="F75" t="s">
        <v>17</v>
      </c>
      <c r="G75">
        <v>3711.91</v>
      </c>
      <c r="H75">
        <v>911.44</v>
      </c>
    </row>
    <row r="76" spans="2:8" x14ac:dyDescent="0.35">
      <c r="B76" t="s">
        <v>56</v>
      </c>
      <c r="C76" t="s">
        <v>14</v>
      </c>
      <c r="D76" t="s">
        <v>15</v>
      </c>
      <c r="E76" t="s">
        <v>25</v>
      </c>
      <c r="F76" t="s">
        <v>26</v>
      </c>
      <c r="G76">
        <v>5574.28</v>
      </c>
      <c r="H76">
        <v>697.25</v>
      </c>
    </row>
    <row r="77" spans="2:8" x14ac:dyDescent="0.35">
      <c r="B77" t="s">
        <v>57</v>
      </c>
      <c r="C77" t="s">
        <v>24</v>
      </c>
      <c r="D77" t="s">
        <v>11</v>
      </c>
      <c r="E77" t="s">
        <v>20</v>
      </c>
      <c r="F77" t="s">
        <v>13</v>
      </c>
      <c r="G77">
        <v>5732.96</v>
      </c>
      <c r="H77">
        <v>195.59</v>
      </c>
    </row>
    <row r="78" spans="2:8" x14ac:dyDescent="0.35">
      <c r="B78" t="s">
        <v>49</v>
      </c>
      <c r="C78" t="s">
        <v>37</v>
      </c>
      <c r="D78" t="s">
        <v>27</v>
      </c>
      <c r="E78" t="s">
        <v>28</v>
      </c>
      <c r="F78" t="s">
        <v>9</v>
      </c>
      <c r="G78">
        <v>8381.41</v>
      </c>
      <c r="H78">
        <v>6322.48</v>
      </c>
    </row>
    <row r="79" spans="2:8" x14ac:dyDescent="0.35">
      <c r="B79" t="s">
        <v>54</v>
      </c>
      <c r="C79" t="s">
        <v>14</v>
      </c>
      <c r="D79" t="s">
        <v>11</v>
      </c>
      <c r="E79" t="s">
        <v>34</v>
      </c>
      <c r="F79" t="s">
        <v>26</v>
      </c>
      <c r="G79">
        <v>6715.85</v>
      </c>
      <c r="H79">
        <v>5193.37</v>
      </c>
    </row>
    <row r="80" spans="2:8" x14ac:dyDescent="0.35">
      <c r="B80" t="s">
        <v>57</v>
      </c>
      <c r="C80" t="s">
        <v>29</v>
      </c>
      <c r="D80" t="s">
        <v>7</v>
      </c>
      <c r="E80" t="s">
        <v>41</v>
      </c>
      <c r="F80" t="s">
        <v>21</v>
      </c>
      <c r="G80">
        <v>1999.52</v>
      </c>
      <c r="H80">
        <v>676.28</v>
      </c>
    </row>
    <row r="81" spans="2:8" x14ac:dyDescent="0.35">
      <c r="B81" t="s">
        <v>53</v>
      </c>
      <c r="C81" t="s">
        <v>10</v>
      </c>
      <c r="D81" t="s">
        <v>15</v>
      </c>
      <c r="E81" t="s">
        <v>25</v>
      </c>
      <c r="F81" t="s">
        <v>17</v>
      </c>
      <c r="G81">
        <v>600.72</v>
      </c>
      <c r="H81">
        <v>139.96</v>
      </c>
    </row>
    <row r="82" spans="2:8" x14ac:dyDescent="0.35">
      <c r="B82" t="s">
        <v>5</v>
      </c>
      <c r="C82" t="s">
        <v>22</v>
      </c>
      <c r="D82" t="s">
        <v>11</v>
      </c>
      <c r="E82" t="s">
        <v>31</v>
      </c>
      <c r="F82" t="s">
        <v>9</v>
      </c>
      <c r="G82">
        <v>2127.62</v>
      </c>
      <c r="H82">
        <v>31.04</v>
      </c>
    </row>
    <row r="83" spans="2:8" x14ac:dyDescent="0.35">
      <c r="B83" t="s">
        <v>52</v>
      </c>
      <c r="C83" t="s">
        <v>37</v>
      </c>
      <c r="D83" t="s">
        <v>11</v>
      </c>
      <c r="E83" t="s">
        <v>31</v>
      </c>
      <c r="F83" t="s">
        <v>9</v>
      </c>
      <c r="G83">
        <v>3735.72</v>
      </c>
      <c r="H83">
        <v>2694.71</v>
      </c>
    </row>
    <row r="84" spans="2:8" x14ac:dyDescent="0.35">
      <c r="B84" t="s">
        <v>56</v>
      </c>
      <c r="C84" t="s">
        <v>37</v>
      </c>
      <c r="D84" t="s">
        <v>15</v>
      </c>
      <c r="E84" t="s">
        <v>16</v>
      </c>
      <c r="F84" t="s">
        <v>17</v>
      </c>
      <c r="G84">
        <v>2856.86</v>
      </c>
      <c r="H84">
        <v>2120.92</v>
      </c>
    </row>
    <row r="85" spans="2:8" x14ac:dyDescent="0.35">
      <c r="B85" t="s">
        <v>51</v>
      </c>
      <c r="C85" t="s">
        <v>10</v>
      </c>
      <c r="D85" t="s">
        <v>27</v>
      </c>
      <c r="E85" t="s">
        <v>28</v>
      </c>
      <c r="F85" t="s">
        <v>36</v>
      </c>
      <c r="G85">
        <v>1342.77</v>
      </c>
      <c r="H85">
        <v>980.78</v>
      </c>
    </row>
    <row r="86" spans="2:8" x14ac:dyDescent="0.35">
      <c r="B86" t="s">
        <v>53</v>
      </c>
      <c r="C86" t="s">
        <v>37</v>
      </c>
      <c r="D86" t="s">
        <v>11</v>
      </c>
      <c r="E86" t="s">
        <v>12</v>
      </c>
      <c r="F86" t="s">
        <v>13</v>
      </c>
      <c r="G86">
        <v>4869.2299999999996</v>
      </c>
      <c r="H86">
        <v>3917.47</v>
      </c>
    </row>
    <row r="87" spans="2:8" x14ac:dyDescent="0.35">
      <c r="B87" t="s">
        <v>59</v>
      </c>
      <c r="C87" t="s">
        <v>29</v>
      </c>
      <c r="D87" t="s">
        <v>15</v>
      </c>
      <c r="E87" t="s">
        <v>25</v>
      </c>
      <c r="F87" t="s">
        <v>9</v>
      </c>
      <c r="G87">
        <v>5444.61</v>
      </c>
      <c r="H87">
        <v>1132.7</v>
      </c>
    </row>
    <row r="88" spans="2:8" x14ac:dyDescent="0.35">
      <c r="B88" t="s">
        <v>51</v>
      </c>
      <c r="C88" t="s">
        <v>14</v>
      </c>
      <c r="D88" t="s">
        <v>7</v>
      </c>
      <c r="E88" t="s">
        <v>8</v>
      </c>
      <c r="F88" t="s">
        <v>9</v>
      </c>
      <c r="G88">
        <v>5891.91</v>
      </c>
      <c r="H88">
        <v>445.9</v>
      </c>
    </row>
    <row r="89" spans="2:8" x14ac:dyDescent="0.35">
      <c r="B89" t="s">
        <v>58</v>
      </c>
      <c r="C89" t="s">
        <v>14</v>
      </c>
      <c r="D89" t="s">
        <v>18</v>
      </c>
      <c r="E89" t="s">
        <v>19</v>
      </c>
      <c r="F89" t="s">
        <v>26</v>
      </c>
      <c r="G89">
        <v>949.88</v>
      </c>
      <c r="H89">
        <v>578.25</v>
      </c>
    </row>
    <row r="90" spans="2:8" x14ac:dyDescent="0.35">
      <c r="B90" t="s">
        <v>50</v>
      </c>
      <c r="C90" t="s">
        <v>37</v>
      </c>
      <c r="D90" t="s">
        <v>15</v>
      </c>
      <c r="E90" t="s">
        <v>25</v>
      </c>
      <c r="F90" t="s">
        <v>13</v>
      </c>
      <c r="G90">
        <v>580.63</v>
      </c>
      <c r="H90">
        <v>126.29</v>
      </c>
    </row>
    <row r="91" spans="2:8" x14ac:dyDescent="0.35">
      <c r="B91" t="s">
        <v>55</v>
      </c>
      <c r="C91" t="s">
        <v>22</v>
      </c>
      <c r="D91" t="s">
        <v>11</v>
      </c>
      <c r="E91" t="s">
        <v>31</v>
      </c>
      <c r="F91" t="s">
        <v>13</v>
      </c>
      <c r="G91">
        <v>4376.82</v>
      </c>
      <c r="H91">
        <v>2440.69</v>
      </c>
    </row>
    <row r="92" spans="2:8" x14ac:dyDescent="0.35">
      <c r="B92" t="s">
        <v>51</v>
      </c>
      <c r="C92" t="s">
        <v>37</v>
      </c>
      <c r="D92" t="s">
        <v>18</v>
      </c>
      <c r="E92" t="s">
        <v>23</v>
      </c>
      <c r="F92" t="s">
        <v>13</v>
      </c>
      <c r="G92">
        <v>5329.19</v>
      </c>
      <c r="H92">
        <v>709.28</v>
      </c>
    </row>
    <row r="93" spans="2:8" x14ac:dyDescent="0.35">
      <c r="B93" t="s">
        <v>49</v>
      </c>
      <c r="C93" t="s">
        <v>37</v>
      </c>
      <c r="D93" t="s">
        <v>7</v>
      </c>
      <c r="E93" t="s">
        <v>35</v>
      </c>
      <c r="F93" t="s">
        <v>17</v>
      </c>
      <c r="G93">
        <v>4789.41</v>
      </c>
      <c r="H93">
        <v>2629.17</v>
      </c>
    </row>
    <row r="94" spans="2:8" x14ac:dyDescent="0.35">
      <c r="B94" t="s">
        <v>53</v>
      </c>
      <c r="C94" t="s">
        <v>24</v>
      </c>
      <c r="D94" t="s">
        <v>27</v>
      </c>
      <c r="E94" t="s">
        <v>43</v>
      </c>
      <c r="F94" t="s">
        <v>36</v>
      </c>
      <c r="G94">
        <v>2299.36</v>
      </c>
      <c r="H94">
        <v>1915.5</v>
      </c>
    </row>
    <row r="95" spans="2:8" x14ac:dyDescent="0.35">
      <c r="B95" t="s">
        <v>52</v>
      </c>
      <c r="C95" t="s">
        <v>22</v>
      </c>
      <c r="D95" t="s">
        <v>11</v>
      </c>
      <c r="E95" t="s">
        <v>31</v>
      </c>
      <c r="F95" t="s">
        <v>17</v>
      </c>
      <c r="G95">
        <v>745.98</v>
      </c>
      <c r="H95">
        <v>277.54000000000002</v>
      </c>
    </row>
    <row r="96" spans="2:8" x14ac:dyDescent="0.35">
      <c r="B96" t="s">
        <v>49</v>
      </c>
      <c r="C96" t="s">
        <v>24</v>
      </c>
      <c r="D96" t="s">
        <v>15</v>
      </c>
      <c r="E96" t="s">
        <v>30</v>
      </c>
      <c r="F96" t="s">
        <v>17</v>
      </c>
      <c r="G96">
        <v>8558.85</v>
      </c>
      <c r="H96">
        <v>4423.1000000000004</v>
      </c>
    </row>
    <row r="97" spans="2:8" x14ac:dyDescent="0.35">
      <c r="B97" t="s">
        <v>55</v>
      </c>
      <c r="C97" t="s">
        <v>10</v>
      </c>
      <c r="D97" t="s">
        <v>15</v>
      </c>
      <c r="E97" t="s">
        <v>16</v>
      </c>
      <c r="F97" t="s">
        <v>9</v>
      </c>
      <c r="G97">
        <v>1630.03</v>
      </c>
      <c r="H97">
        <v>948.42</v>
      </c>
    </row>
    <row r="98" spans="2:8" x14ac:dyDescent="0.35">
      <c r="B98" t="s">
        <v>49</v>
      </c>
      <c r="C98" t="s">
        <v>22</v>
      </c>
      <c r="D98" t="s">
        <v>27</v>
      </c>
      <c r="E98" t="s">
        <v>32</v>
      </c>
      <c r="F98" t="s">
        <v>9</v>
      </c>
      <c r="G98">
        <v>3582.45</v>
      </c>
      <c r="H98">
        <v>944.91</v>
      </c>
    </row>
    <row r="99" spans="2:8" x14ac:dyDescent="0.35">
      <c r="B99" t="s">
        <v>49</v>
      </c>
      <c r="C99" t="s">
        <v>22</v>
      </c>
      <c r="D99" t="s">
        <v>27</v>
      </c>
      <c r="E99" t="s">
        <v>32</v>
      </c>
      <c r="F99" t="s">
        <v>13</v>
      </c>
      <c r="G99">
        <v>4806.49</v>
      </c>
      <c r="H99">
        <v>842.36</v>
      </c>
    </row>
    <row r="100" spans="2:8" x14ac:dyDescent="0.35">
      <c r="B100" t="s">
        <v>55</v>
      </c>
      <c r="C100" t="s">
        <v>24</v>
      </c>
      <c r="D100" t="s">
        <v>27</v>
      </c>
      <c r="E100" t="s">
        <v>28</v>
      </c>
      <c r="F100" t="s">
        <v>9</v>
      </c>
      <c r="G100">
        <v>8035.93</v>
      </c>
      <c r="H100">
        <v>2917.09</v>
      </c>
    </row>
    <row r="101" spans="2:8" x14ac:dyDescent="0.35">
      <c r="B101" t="s">
        <v>50</v>
      </c>
      <c r="C101" t="s">
        <v>6</v>
      </c>
      <c r="D101" t="s">
        <v>18</v>
      </c>
      <c r="E101" t="s">
        <v>23</v>
      </c>
      <c r="F101" t="s">
        <v>9</v>
      </c>
      <c r="G101">
        <v>1021.24</v>
      </c>
      <c r="H101">
        <v>407.07</v>
      </c>
    </row>
    <row r="102" spans="2:8" x14ac:dyDescent="0.35">
      <c r="B102" t="s">
        <v>52</v>
      </c>
      <c r="C102" t="s">
        <v>22</v>
      </c>
      <c r="D102" t="s">
        <v>7</v>
      </c>
      <c r="E102" t="s">
        <v>35</v>
      </c>
      <c r="F102" t="s">
        <v>26</v>
      </c>
      <c r="G102">
        <v>3527.69</v>
      </c>
      <c r="H102">
        <v>1180.96</v>
      </c>
    </row>
    <row r="103" spans="2:8" x14ac:dyDescent="0.35">
      <c r="B103" t="s">
        <v>57</v>
      </c>
      <c r="C103" t="s">
        <v>29</v>
      </c>
      <c r="D103" t="s">
        <v>18</v>
      </c>
      <c r="E103" t="s">
        <v>19</v>
      </c>
      <c r="F103" t="s">
        <v>36</v>
      </c>
      <c r="G103">
        <v>5826.46</v>
      </c>
      <c r="H103">
        <v>4300.93</v>
      </c>
    </row>
    <row r="104" spans="2:8" x14ac:dyDescent="0.35">
      <c r="B104" t="s">
        <v>58</v>
      </c>
      <c r="C104" t="s">
        <v>10</v>
      </c>
      <c r="D104" t="s">
        <v>11</v>
      </c>
      <c r="E104" t="s">
        <v>12</v>
      </c>
      <c r="F104" t="s">
        <v>9</v>
      </c>
      <c r="G104">
        <v>9376.5</v>
      </c>
      <c r="H104">
        <v>917.14</v>
      </c>
    </row>
    <row r="105" spans="2:8" x14ac:dyDescent="0.35">
      <c r="B105" t="s">
        <v>50</v>
      </c>
      <c r="C105" t="s">
        <v>6</v>
      </c>
      <c r="D105" t="s">
        <v>18</v>
      </c>
      <c r="E105" t="s">
        <v>33</v>
      </c>
      <c r="F105" t="s">
        <v>21</v>
      </c>
      <c r="G105">
        <v>3645.5</v>
      </c>
      <c r="H105">
        <v>687.2</v>
      </c>
    </row>
    <row r="106" spans="2:8" x14ac:dyDescent="0.35">
      <c r="B106" t="s">
        <v>55</v>
      </c>
      <c r="C106" t="s">
        <v>24</v>
      </c>
      <c r="D106" t="s">
        <v>15</v>
      </c>
      <c r="E106" t="s">
        <v>30</v>
      </c>
      <c r="F106" t="s">
        <v>9</v>
      </c>
      <c r="G106">
        <v>666.75</v>
      </c>
      <c r="H106">
        <v>412.78</v>
      </c>
    </row>
    <row r="107" spans="2:8" x14ac:dyDescent="0.35">
      <c r="B107" t="s">
        <v>53</v>
      </c>
      <c r="C107" t="s">
        <v>14</v>
      </c>
      <c r="D107" t="s">
        <v>15</v>
      </c>
      <c r="E107" t="s">
        <v>30</v>
      </c>
      <c r="F107" t="s">
        <v>17</v>
      </c>
      <c r="G107">
        <v>5020.32</v>
      </c>
      <c r="H107">
        <v>1839.86</v>
      </c>
    </row>
    <row r="108" spans="2:8" x14ac:dyDescent="0.35">
      <c r="B108" t="s">
        <v>5</v>
      </c>
      <c r="C108" t="s">
        <v>10</v>
      </c>
      <c r="D108" t="s">
        <v>18</v>
      </c>
      <c r="E108" t="s">
        <v>23</v>
      </c>
      <c r="F108" t="s">
        <v>9</v>
      </c>
      <c r="G108">
        <v>2664</v>
      </c>
      <c r="H108">
        <v>1103.1400000000001</v>
      </c>
    </row>
    <row r="109" spans="2:8" x14ac:dyDescent="0.35">
      <c r="B109" t="s">
        <v>56</v>
      </c>
      <c r="C109" t="s">
        <v>10</v>
      </c>
      <c r="D109" t="s">
        <v>18</v>
      </c>
      <c r="E109" t="s">
        <v>42</v>
      </c>
      <c r="F109" t="s">
        <v>13</v>
      </c>
      <c r="G109">
        <v>6252.79</v>
      </c>
      <c r="H109">
        <v>4829.1099999999997</v>
      </c>
    </row>
    <row r="110" spans="2:8" x14ac:dyDescent="0.35">
      <c r="B110" t="s">
        <v>56</v>
      </c>
      <c r="C110" t="s">
        <v>29</v>
      </c>
      <c r="D110" t="s">
        <v>11</v>
      </c>
      <c r="E110" t="s">
        <v>12</v>
      </c>
      <c r="F110" t="s">
        <v>36</v>
      </c>
      <c r="G110">
        <v>7547.82</v>
      </c>
      <c r="H110">
        <v>3850.16</v>
      </c>
    </row>
    <row r="111" spans="2:8" x14ac:dyDescent="0.35">
      <c r="B111" t="s">
        <v>54</v>
      </c>
      <c r="C111" t="s">
        <v>37</v>
      </c>
      <c r="D111" t="s">
        <v>15</v>
      </c>
      <c r="E111" t="s">
        <v>25</v>
      </c>
      <c r="F111" t="s">
        <v>36</v>
      </c>
      <c r="G111">
        <v>9636.9500000000007</v>
      </c>
      <c r="H111">
        <v>845.42</v>
      </c>
    </row>
    <row r="112" spans="2:8" x14ac:dyDescent="0.35">
      <c r="B112" t="s">
        <v>54</v>
      </c>
      <c r="C112" t="s">
        <v>22</v>
      </c>
      <c r="D112" t="s">
        <v>11</v>
      </c>
      <c r="E112" t="s">
        <v>12</v>
      </c>
      <c r="F112" t="s">
        <v>17</v>
      </c>
      <c r="G112">
        <v>352.89</v>
      </c>
      <c r="H112">
        <v>101.3</v>
      </c>
    </row>
    <row r="113" spans="2:8" x14ac:dyDescent="0.35">
      <c r="B113" t="s">
        <v>5</v>
      </c>
      <c r="C113" t="s">
        <v>10</v>
      </c>
      <c r="D113" t="s">
        <v>27</v>
      </c>
      <c r="E113" t="s">
        <v>28</v>
      </c>
      <c r="F113" t="s">
        <v>36</v>
      </c>
      <c r="G113">
        <v>5059.7</v>
      </c>
      <c r="H113">
        <v>919.79</v>
      </c>
    </row>
    <row r="114" spans="2:8" x14ac:dyDescent="0.35">
      <c r="B114" t="s">
        <v>56</v>
      </c>
      <c r="C114" t="s">
        <v>14</v>
      </c>
      <c r="D114" t="s">
        <v>15</v>
      </c>
      <c r="E114" t="s">
        <v>16</v>
      </c>
      <c r="F114" t="s">
        <v>13</v>
      </c>
      <c r="G114">
        <v>7407.02</v>
      </c>
      <c r="H114">
        <v>90.8</v>
      </c>
    </row>
    <row r="115" spans="2:8" x14ac:dyDescent="0.35">
      <c r="B115" t="s">
        <v>55</v>
      </c>
      <c r="C115" t="s">
        <v>22</v>
      </c>
      <c r="D115" t="s">
        <v>7</v>
      </c>
      <c r="E115" t="s">
        <v>35</v>
      </c>
      <c r="F115" t="s">
        <v>21</v>
      </c>
      <c r="G115">
        <v>6667.62</v>
      </c>
      <c r="H115">
        <v>1713.38</v>
      </c>
    </row>
    <row r="116" spans="2:8" x14ac:dyDescent="0.35">
      <c r="B116" t="s">
        <v>58</v>
      </c>
      <c r="C116" t="s">
        <v>6</v>
      </c>
      <c r="D116" t="s">
        <v>7</v>
      </c>
      <c r="E116" t="s">
        <v>35</v>
      </c>
      <c r="F116" t="s">
        <v>9</v>
      </c>
      <c r="G116">
        <v>3322.06</v>
      </c>
      <c r="H116">
        <v>2562.04</v>
      </c>
    </row>
    <row r="117" spans="2:8" x14ac:dyDescent="0.35">
      <c r="B117" t="s">
        <v>58</v>
      </c>
      <c r="C117" t="s">
        <v>22</v>
      </c>
      <c r="D117" t="s">
        <v>27</v>
      </c>
      <c r="E117" t="s">
        <v>38</v>
      </c>
      <c r="F117" t="s">
        <v>17</v>
      </c>
      <c r="G117">
        <v>6843.25</v>
      </c>
      <c r="H117">
        <v>2110.91</v>
      </c>
    </row>
    <row r="118" spans="2:8" x14ac:dyDescent="0.35">
      <c r="B118" t="s">
        <v>54</v>
      </c>
      <c r="C118" t="s">
        <v>24</v>
      </c>
      <c r="D118" t="s">
        <v>11</v>
      </c>
      <c r="E118" t="s">
        <v>34</v>
      </c>
      <c r="F118" t="s">
        <v>17</v>
      </c>
      <c r="G118">
        <v>2571.37</v>
      </c>
      <c r="H118">
        <v>1336.75</v>
      </c>
    </row>
    <row r="119" spans="2:8" x14ac:dyDescent="0.35">
      <c r="B119" t="s">
        <v>57</v>
      </c>
      <c r="C119" t="s">
        <v>24</v>
      </c>
      <c r="D119" t="s">
        <v>18</v>
      </c>
      <c r="E119" t="s">
        <v>19</v>
      </c>
      <c r="F119" t="s">
        <v>13</v>
      </c>
      <c r="G119">
        <v>7479.72</v>
      </c>
      <c r="H119">
        <v>3389.93</v>
      </c>
    </row>
    <row r="120" spans="2:8" x14ac:dyDescent="0.35">
      <c r="B120" t="s">
        <v>56</v>
      </c>
      <c r="C120" t="s">
        <v>10</v>
      </c>
      <c r="D120" t="s">
        <v>27</v>
      </c>
      <c r="E120" t="s">
        <v>32</v>
      </c>
      <c r="F120" t="s">
        <v>9</v>
      </c>
      <c r="G120">
        <v>7591.39</v>
      </c>
      <c r="H120">
        <v>3261.65</v>
      </c>
    </row>
    <row r="121" spans="2:8" x14ac:dyDescent="0.35">
      <c r="B121" t="s">
        <v>59</v>
      </c>
      <c r="C121" t="s">
        <v>37</v>
      </c>
      <c r="D121" t="s">
        <v>15</v>
      </c>
      <c r="E121" t="s">
        <v>40</v>
      </c>
      <c r="F121" t="s">
        <v>21</v>
      </c>
      <c r="G121">
        <v>8744.75</v>
      </c>
      <c r="H121">
        <v>4083.16</v>
      </c>
    </row>
    <row r="122" spans="2:8" x14ac:dyDescent="0.35">
      <c r="B122" t="s">
        <v>52</v>
      </c>
      <c r="C122" t="s">
        <v>37</v>
      </c>
      <c r="D122" t="s">
        <v>15</v>
      </c>
      <c r="E122" t="s">
        <v>16</v>
      </c>
      <c r="F122" t="s">
        <v>9</v>
      </c>
      <c r="G122">
        <v>6543.09</v>
      </c>
      <c r="H122">
        <v>4343.0200000000004</v>
      </c>
    </row>
    <row r="123" spans="2:8" x14ac:dyDescent="0.35">
      <c r="B123" t="s">
        <v>55</v>
      </c>
      <c r="C123" t="s">
        <v>22</v>
      </c>
      <c r="D123" t="s">
        <v>18</v>
      </c>
      <c r="E123" t="s">
        <v>33</v>
      </c>
      <c r="F123" t="s">
        <v>9</v>
      </c>
      <c r="G123">
        <v>9451.36</v>
      </c>
      <c r="H123">
        <v>3445.57</v>
      </c>
    </row>
    <row r="124" spans="2:8" x14ac:dyDescent="0.35">
      <c r="B124" t="s">
        <v>55</v>
      </c>
      <c r="C124" t="s">
        <v>29</v>
      </c>
      <c r="D124" t="s">
        <v>7</v>
      </c>
      <c r="E124" t="s">
        <v>39</v>
      </c>
      <c r="F124" t="s">
        <v>26</v>
      </c>
      <c r="G124">
        <v>1622.03</v>
      </c>
      <c r="H124">
        <v>164.11</v>
      </c>
    </row>
    <row r="125" spans="2:8" x14ac:dyDescent="0.35">
      <c r="B125" t="s">
        <v>57</v>
      </c>
      <c r="C125" t="s">
        <v>29</v>
      </c>
      <c r="D125" t="s">
        <v>18</v>
      </c>
      <c r="E125" t="s">
        <v>23</v>
      </c>
      <c r="F125" t="s">
        <v>9</v>
      </c>
      <c r="G125">
        <v>5157.5600000000004</v>
      </c>
      <c r="H125">
        <v>3843.67</v>
      </c>
    </row>
    <row r="126" spans="2:8" x14ac:dyDescent="0.35">
      <c r="B126" t="s">
        <v>56</v>
      </c>
      <c r="C126" t="s">
        <v>37</v>
      </c>
      <c r="D126" t="s">
        <v>27</v>
      </c>
      <c r="E126" t="s">
        <v>32</v>
      </c>
      <c r="F126" t="s">
        <v>9</v>
      </c>
      <c r="G126">
        <v>7831.92</v>
      </c>
      <c r="H126">
        <v>6310.48</v>
      </c>
    </row>
    <row r="127" spans="2:8" x14ac:dyDescent="0.35">
      <c r="B127" t="s">
        <v>58</v>
      </c>
      <c r="C127" t="s">
        <v>29</v>
      </c>
      <c r="D127" t="s">
        <v>7</v>
      </c>
      <c r="E127" t="s">
        <v>8</v>
      </c>
      <c r="F127" t="s">
        <v>17</v>
      </c>
      <c r="G127">
        <v>4722.2299999999996</v>
      </c>
      <c r="H127">
        <v>2653.62</v>
      </c>
    </row>
    <row r="128" spans="2:8" x14ac:dyDescent="0.35">
      <c r="B128" t="s">
        <v>57</v>
      </c>
      <c r="C128" t="s">
        <v>6</v>
      </c>
      <c r="D128" t="s">
        <v>7</v>
      </c>
      <c r="E128" t="s">
        <v>39</v>
      </c>
      <c r="F128" t="s">
        <v>21</v>
      </c>
      <c r="G128">
        <v>2235.4</v>
      </c>
      <c r="H128">
        <v>976.75</v>
      </c>
    </row>
    <row r="129" spans="2:8" x14ac:dyDescent="0.35">
      <c r="B129" t="s">
        <v>50</v>
      </c>
      <c r="C129" t="s">
        <v>22</v>
      </c>
      <c r="D129" t="s">
        <v>15</v>
      </c>
      <c r="E129" t="s">
        <v>30</v>
      </c>
      <c r="F129" t="s">
        <v>9</v>
      </c>
      <c r="G129">
        <v>8559.49</v>
      </c>
      <c r="H129">
        <v>4310.71</v>
      </c>
    </row>
    <row r="130" spans="2:8" x14ac:dyDescent="0.35">
      <c r="B130" t="s">
        <v>49</v>
      </c>
      <c r="C130" t="s">
        <v>24</v>
      </c>
      <c r="D130" t="s">
        <v>7</v>
      </c>
      <c r="E130" t="s">
        <v>41</v>
      </c>
      <c r="F130" t="s">
        <v>21</v>
      </c>
      <c r="G130">
        <v>960.08</v>
      </c>
      <c r="H130">
        <v>117.05</v>
      </c>
    </row>
    <row r="131" spans="2:8" x14ac:dyDescent="0.35">
      <c r="B131" t="s">
        <v>55</v>
      </c>
      <c r="C131" t="s">
        <v>29</v>
      </c>
      <c r="D131" t="s">
        <v>11</v>
      </c>
      <c r="E131" t="s">
        <v>34</v>
      </c>
      <c r="F131" t="s">
        <v>26</v>
      </c>
      <c r="G131">
        <v>7735.05</v>
      </c>
      <c r="H131">
        <v>908.26</v>
      </c>
    </row>
    <row r="132" spans="2:8" x14ac:dyDescent="0.35">
      <c r="B132" t="s">
        <v>59</v>
      </c>
      <c r="C132" t="s">
        <v>6</v>
      </c>
      <c r="D132" t="s">
        <v>15</v>
      </c>
      <c r="E132" t="s">
        <v>25</v>
      </c>
      <c r="F132" t="s">
        <v>17</v>
      </c>
      <c r="G132">
        <v>4084.07</v>
      </c>
      <c r="H132">
        <v>2888.94</v>
      </c>
    </row>
    <row r="133" spans="2:8" x14ac:dyDescent="0.35">
      <c r="B133" t="s">
        <v>58</v>
      </c>
      <c r="C133" t="s">
        <v>29</v>
      </c>
      <c r="D133" t="s">
        <v>15</v>
      </c>
      <c r="E133" t="s">
        <v>30</v>
      </c>
      <c r="F133" t="s">
        <v>26</v>
      </c>
      <c r="G133">
        <v>933.26</v>
      </c>
      <c r="H133">
        <v>509.09</v>
      </c>
    </row>
    <row r="134" spans="2:8" x14ac:dyDescent="0.35">
      <c r="B134" t="s">
        <v>58</v>
      </c>
      <c r="C134" t="s">
        <v>22</v>
      </c>
      <c r="D134" t="s">
        <v>11</v>
      </c>
      <c r="E134" t="s">
        <v>20</v>
      </c>
      <c r="F134" t="s">
        <v>17</v>
      </c>
      <c r="G134">
        <v>2900.45</v>
      </c>
      <c r="H134">
        <v>18.82</v>
      </c>
    </row>
    <row r="135" spans="2:8" x14ac:dyDescent="0.35">
      <c r="B135" t="s">
        <v>58</v>
      </c>
      <c r="C135" t="s">
        <v>6</v>
      </c>
      <c r="D135" t="s">
        <v>27</v>
      </c>
      <c r="E135" t="s">
        <v>38</v>
      </c>
      <c r="F135" t="s">
        <v>21</v>
      </c>
      <c r="G135">
        <v>5890.36</v>
      </c>
      <c r="H135">
        <v>371.14</v>
      </c>
    </row>
    <row r="136" spans="2:8" x14ac:dyDescent="0.35">
      <c r="B136" t="s">
        <v>50</v>
      </c>
      <c r="C136" t="s">
        <v>29</v>
      </c>
      <c r="D136" t="s">
        <v>7</v>
      </c>
      <c r="E136" t="s">
        <v>8</v>
      </c>
      <c r="F136" t="s">
        <v>9</v>
      </c>
      <c r="G136">
        <v>6569.98</v>
      </c>
      <c r="H136">
        <v>3789.26</v>
      </c>
    </row>
    <row r="137" spans="2:8" x14ac:dyDescent="0.35">
      <c r="B137" t="s">
        <v>52</v>
      </c>
      <c r="C137" t="s">
        <v>14</v>
      </c>
      <c r="D137" t="s">
        <v>7</v>
      </c>
      <c r="E137" t="s">
        <v>41</v>
      </c>
      <c r="F137" t="s">
        <v>9</v>
      </c>
      <c r="G137">
        <v>8306.7000000000007</v>
      </c>
      <c r="H137">
        <v>2662.93</v>
      </c>
    </row>
    <row r="138" spans="2:8" x14ac:dyDescent="0.35">
      <c r="B138" t="s">
        <v>54</v>
      </c>
      <c r="C138" t="s">
        <v>6</v>
      </c>
      <c r="D138" t="s">
        <v>18</v>
      </c>
      <c r="E138" t="s">
        <v>33</v>
      </c>
      <c r="F138" t="s">
        <v>36</v>
      </c>
      <c r="G138">
        <v>3571.72</v>
      </c>
      <c r="H138">
        <v>152.5</v>
      </c>
    </row>
    <row r="139" spans="2:8" x14ac:dyDescent="0.35">
      <c r="B139" t="s">
        <v>59</v>
      </c>
      <c r="C139" t="s">
        <v>22</v>
      </c>
      <c r="D139" t="s">
        <v>7</v>
      </c>
      <c r="E139" t="s">
        <v>39</v>
      </c>
      <c r="F139" t="s">
        <v>9</v>
      </c>
      <c r="G139">
        <v>5441.76</v>
      </c>
      <c r="H139">
        <v>531.24</v>
      </c>
    </row>
    <row r="140" spans="2:8" x14ac:dyDescent="0.35">
      <c r="B140" t="s">
        <v>5</v>
      </c>
      <c r="C140" t="s">
        <v>29</v>
      </c>
      <c r="D140" t="s">
        <v>18</v>
      </c>
      <c r="E140" t="s">
        <v>23</v>
      </c>
      <c r="F140" t="s">
        <v>26</v>
      </c>
      <c r="G140">
        <v>5487.68</v>
      </c>
      <c r="H140">
        <v>818.16</v>
      </c>
    </row>
    <row r="141" spans="2:8" x14ac:dyDescent="0.35">
      <c r="B141" t="s">
        <v>59</v>
      </c>
      <c r="C141" t="s">
        <v>24</v>
      </c>
      <c r="D141" t="s">
        <v>27</v>
      </c>
      <c r="E141" t="s">
        <v>28</v>
      </c>
      <c r="F141" t="s">
        <v>26</v>
      </c>
      <c r="G141">
        <v>1470.28</v>
      </c>
      <c r="H141">
        <v>934.06</v>
      </c>
    </row>
    <row r="142" spans="2:8" x14ac:dyDescent="0.35">
      <c r="B142" t="s">
        <v>51</v>
      </c>
      <c r="C142" t="s">
        <v>6</v>
      </c>
      <c r="D142" t="s">
        <v>11</v>
      </c>
      <c r="E142" t="s">
        <v>12</v>
      </c>
      <c r="F142" t="s">
        <v>21</v>
      </c>
      <c r="G142">
        <v>4247.75</v>
      </c>
      <c r="H142">
        <v>1950.02</v>
      </c>
    </row>
    <row r="143" spans="2:8" x14ac:dyDescent="0.35">
      <c r="B143" t="s">
        <v>50</v>
      </c>
      <c r="C143" t="s">
        <v>6</v>
      </c>
      <c r="D143" t="s">
        <v>27</v>
      </c>
      <c r="E143" t="s">
        <v>43</v>
      </c>
      <c r="F143" t="s">
        <v>36</v>
      </c>
      <c r="G143">
        <v>3686.64</v>
      </c>
      <c r="H143">
        <v>187.65</v>
      </c>
    </row>
    <row r="144" spans="2:8" x14ac:dyDescent="0.35">
      <c r="B144" t="s">
        <v>54</v>
      </c>
      <c r="C144" t="s">
        <v>6</v>
      </c>
      <c r="D144" t="s">
        <v>18</v>
      </c>
      <c r="E144" t="s">
        <v>19</v>
      </c>
      <c r="F144" t="s">
        <v>26</v>
      </c>
      <c r="G144">
        <v>5623.85</v>
      </c>
      <c r="H144">
        <v>612.91</v>
      </c>
    </row>
    <row r="145" spans="2:8" x14ac:dyDescent="0.35">
      <c r="B145" t="s">
        <v>49</v>
      </c>
      <c r="C145" t="s">
        <v>10</v>
      </c>
      <c r="D145" t="s">
        <v>7</v>
      </c>
      <c r="E145" t="s">
        <v>41</v>
      </c>
      <c r="F145" t="s">
        <v>13</v>
      </c>
      <c r="G145">
        <v>177.48</v>
      </c>
      <c r="H145">
        <v>125.73</v>
      </c>
    </row>
    <row r="146" spans="2:8" x14ac:dyDescent="0.35">
      <c r="B146" t="s">
        <v>53</v>
      </c>
      <c r="C146" t="s">
        <v>14</v>
      </c>
      <c r="D146" t="s">
        <v>15</v>
      </c>
      <c r="E146" t="s">
        <v>30</v>
      </c>
      <c r="F146" t="s">
        <v>21</v>
      </c>
      <c r="G146">
        <v>3789.4</v>
      </c>
      <c r="H146">
        <v>898.71</v>
      </c>
    </row>
    <row r="147" spans="2:8" x14ac:dyDescent="0.35">
      <c r="B147" t="s">
        <v>56</v>
      </c>
      <c r="C147" t="s">
        <v>37</v>
      </c>
      <c r="D147" t="s">
        <v>18</v>
      </c>
      <c r="E147" t="s">
        <v>33</v>
      </c>
      <c r="F147" t="s">
        <v>36</v>
      </c>
      <c r="G147">
        <v>3978.59</v>
      </c>
      <c r="H147">
        <v>1547.92</v>
      </c>
    </row>
    <row r="148" spans="2:8" x14ac:dyDescent="0.35">
      <c r="B148" t="s">
        <v>55</v>
      </c>
      <c r="C148" t="s">
        <v>22</v>
      </c>
      <c r="D148" t="s">
        <v>27</v>
      </c>
      <c r="E148" t="s">
        <v>43</v>
      </c>
      <c r="F148" t="s">
        <v>9</v>
      </c>
      <c r="G148">
        <v>3113.91</v>
      </c>
      <c r="H148">
        <v>1677.53</v>
      </c>
    </row>
    <row r="149" spans="2:8" x14ac:dyDescent="0.35">
      <c r="B149" t="s">
        <v>59</v>
      </c>
      <c r="C149" t="s">
        <v>37</v>
      </c>
      <c r="D149" t="s">
        <v>18</v>
      </c>
      <c r="E149" t="s">
        <v>42</v>
      </c>
      <c r="F149" t="s">
        <v>21</v>
      </c>
      <c r="G149">
        <v>7246.84</v>
      </c>
      <c r="H149">
        <v>6341.08</v>
      </c>
    </row>
    <row r="150" spans="2:8" x14ac:dyDescent="0.35">
      <c r="B150" t="s">
        <v>53</v>
      </c>
      <c r="C150" t="s">
        <v>10</v>
      </c>
      <c r="D150" t="s">
        <v>11</v>
      </c>
      <c r="E150" t="s">
        <v>20</v>
      </c>
      <c r="F150" t="s">
        <v>9</v>
      </c>
      <c r="G150">
        <v>1732.96</v>
      </c>
      <c r="H150">
        <v>841.81</v>
      </c>
    </row>
    <row r="151" spans="2:8" x14ac:dyDescent="0.35">
      <c r="B151" t="s">
        <v>51</v>
      </c>
      <c r="C151" t="s">
        <v>6</v>
      </c>
      <c r="D151" t="s">
        <v>7</v>
      </c>
      <c r="E151" t="s">
        <v>41</v>
      </c>
      <c r="F151" t="s">
        <v>21</v>
      </c>
      <c r="G151">
        <v>2353.96</v>
      </c>
      <c r="H151">
        <v>234.17</v>
      </c>
    </row>
    <row r="152" spans="2:8" x14ac:dyDescent="0.35">
      <c r="B152" t="s">
        <v>56</v>
      </c>
      <c r="C152" t="s">
        <v>14</v>
      </c>
      <c r="D152" t="s">
        <v>18</v>
      </c>
      <c r="E152" t="s">
        <v>19</v>
      </c>
      <c r="F152" t="s">
        <v>17</v>
      </c>
      <c r="G152">
        <v>8712.7999999999993</v>
      </c>
      <c r="H152">
        <v>5509.81</v>
      </c>
    </row>
    <row r="153" spans="2:8" x14ac:dyDescent="0.35">
      <c r="B153" t="s">
        <v>57</v>
      </c>
      <c r="C153" t="s">
        <v>10</v>
      </c>
      <c r="D153" t="s">
        <v>15</v>
      </c>
      <c r="E153" t="s">
        <v>40</v>
      </c>
      <c r="F153" t="s">
        <v>9</v>
      </c>
      <c r="G153">
        <v>3338.63</v>
      </c>
      <c r="H153">
        <v>907.11</v>
      </c>
    </row>
    <row r="154" spans="2:8" x14ac:dyDescent="0.35">
      <c r="B154" t="s">
        <v>52</v>
      </c>
      <c r="C154" t="s">
        <v>6</v>
      </c>
      <c r="D154" t="s">
        <v>7</v>
      </c>
      <c r="E154" t="s">
        <v>8</v>
      </c>
      <c r="F154" t="s">
        <v>26</v>
      </c>
      <c r="G154">
        <v>9974.5499999999993</v>
      </c>
      <c r="H154">
        <v>6660.93</v>
      </c>
    </row>
    <row r="155" spans="2:8" x14ac:dyDescent="0.35">
      <c r="B155" t="s">
        <v>57</v>
      </c>
      <c r="C155" t="s">
        <v>24</v>
      </c>
      <c r="D155" t="s">
        <v>15</v>
      </c>
      <c r="E155" t="s">
        <v>25</v>
      </c>
      <c r="F155" t="s">
        <v>9</v>
      </c>
      <c r="G155">
        <v>105.17</v>
      </c>
      <c r="H155">
        <v>48.49</v>
      </c>
    </row>
    <row r="156" spans="2:8" x14ac:dyDescent="0.35">
      <c r="B156" t="s">
        <v>5</v>
      </c>
      <c r="C156" t="s">
        <v>14</v>
      </c>
      <c r="D156" t="s">
        <v>27</v>
      </c>
      <c r="E156" t="s">
        <v>38</v>
      </c>
      <c r="F156" t="s">
        <v>17</v>
      </c>
      <c r="G156">
        <v>3730.68</v>
      </c>
      <c r="H156">
        <v>245.32</v>
      </c>
    </row>
    <row r="157" spans="2:8" x14ac:dyDescent="0.35">
      <c r="B157" t="s">
        <v>56</v>
      </c>
      <c r="C157" t="s">
        <v>10</v>
      </c>
      <c r="D157" t="s">
        <v>27</v>
      </c>
      <c r="E157" t="s">
        <v>43</v>
      </c>
      <c r="F157" t="s">
        <v>36</v>
      </c>
      <c r="G157">
        <v>845.25</v>
      </c>
      <c r="H157">
        <v>281.74</v>
      </c>
    </row>
    <row r="158" spans="2:8" x14ac:dyDescent="0.35">
      <c r="B158" t="s">
        <v>5</v>
      </c>
      <c r="C158" t="s">
        <v>22</v>
      </c>
      <c r="D158" t="s">
        <v>27</v>
      </c>
      <c r="E158" t="s">
        <v>38</v>
      </c>
      <c r="F158" t="s">
        <v>13</v>
      </c>
      <c r="G158">
        <v>1372.49</v>
      </c>
      <c r="H158">
        <v>683.4</v>
      </c>
    </row>
    <row r="159" spans="2:8" x14ac:dyDescent="0.35">
      <c r="B159" t="s">
        <v>51</v>
      </c>
      <c r="C159" t="s">
        <v>22</v>
      </c>
      <c r="D159" t="s">
        <v>11</v>
      </c>
      <c r="E159" t="s">
        <v>20</v>
      </c>
      <c r="F159" t="s">
        <v>13</v>
      </c>
      <c r="G159">
        <v>1529.93</v>
      </c>
      <c r="H159">
        <v>649.89</v>
      </c>
    </row>
    <row r="160" spans="2:8" x14ac:dyDescent="0.35">
      <c r="B160" t="s">
        <v>56</v>
      </c>
      <c r="C160" t="s">
        <v>6</v>
      </c>
      <c r="D160" t="s">
        <v>27</v>
      </c>
      <c r="E160" t="s">
        <v>28</v>
      </c>
      <c r="F160" t="s">
        <v>9</v>
      </c>
      <c r="G160">
        <v>5744.71</v>
      </c>
      <c r="H160">
        <v>849.52</v>
      </c>
    </row>
    <row r="161" spans="2:8" x14ac:dyDescent="0.35">
      <c r="B161" t="s">
        <v>52</v>
      </c>
      <c r="C161" t="s">
        <v>14</v>
      </c>
      <c r="D161" t="s">
        <v>15</v>
      </c>
      <c r="E161" t="s">
        <v>40</v>
      </c>
      <c r="F161" t="s">
        <v>17</v>
      </c>
      <c r="G161">
        <v>2089.1</v>
      </c>
      <c r="H161">
        <v>1146.1199999999999</v>
      </c>
    </row>
    <row r="162" spans="2:8" x14ac:dyDescent="0.35">
      <c r="B162" t="s">
        <v>58</v>
      </c>
      <c r="C162" t="s">
        <v>10</v>
      </c>
      <c r="D162" t="s">
        <v>27</v>
      </c>
      <c r="E162" t="s">
        <v>38</v>
      </c>
      <c r="F162" t="s">
        <v>36</v>
      </c>
      <c r="G162">
        <v>4865.1099999999997</v>
      </c>
      <c r="H162">
        <v>3032.02</v>
      </c>
    </row>
    <row r="163" spans="2:8" x14ac:dyDescent="0.35">
      <c r="B163" t="s">
        <v>50</v>
      </c>
      <c r="C163" t="s">
        <v>10</v>
      </c>
      <c r="D163" t="s">
        <v>15</v>
      </c>
      <c r="E163" t="s">
        <v>40</v>
      </c>
      <c r="F163" t="s">
        <v>36</v>
      </c>
      <c r="G163">
        <v>9241.23</v>
      </c>
      <c r="H163">
        <v>3388.77</v>
      </c>
    </row>
    <row r="164" spans="2:8" x14ac:dyDescent="0.35">
      <c r="B164" t="s">
        <v>55</v>
      </c>
      <c r="C164" t="s">
        <v>14</v>
      </c>
      <c r="D164" t="s">
        <v>7</v>
      </c>
      <c r="E164" t="s">
        <v>41</v>
      </c>
      <c r="F164" t="s">
        <v>9</v>
      </c>
      <c r="G164">
        <v>736.99</v>
      </c>
      <c r="H164">
        <v>342.46</v>
      </c>
    </row>
    <row r="165" spans="2:8" x14ac:dyDescent="0.35">
      <c r="B165" t="s">
        <v>52</v>
      </c>
      <c r="C165" t="s">
        <v>22</v>
      </c>
      <c r="D165" t="s">
        <v>15</v>
      </c>
      <c r="E165" t="s">
        <v>25</v>
      </c>
      <c r="F165" t="s">
        <v>17</v>
      </c>
      <c r="G165">
        <v>4381.41</v>
      </c>
      <c r="H165">
        <v>3161.78</v>
      </c>
    </row>
    <row r="166" spans="2:8" x14ac:dyDescent="0.35">
      <c r="B166" t="s">
        <v>58</v>
      </c>
      <c r="C166" t="s">
        <v>24</v>
      </c>
      <c r="D166" t="s">
        <v>18</v>
      </c>
      <c r="E166" t="s">
        <v>33</v>
      </c>
      <c r="F166" t="s">
        <v>9</v>
      </c>
      <c r="G166">
        <v>8924.4500000000007</v>
      </c>
      <c r="H166">
        <v>6743.86</v>
      </c>
    </row>
    <row r="167" spans="2:8" x14ac:dyDescent="0.35">
      <c r="B167" t="s">
        <v>56</v>
      </c>
      <c r="C167" t="s">
        <v>24</v>
      </c>
      <c r="D167" t="s">
        <v>7</v>
      </c>
      <c r="E167" t="s">
        <v>41</v>
      </c>
      <c r="F167" t="s">
        <v>17</v>
      </c>
      <c r="G167">
        <v>4647.5</v>
      </c>
      <c r="H167">
        <v>1411.03</v>
      </c>
    </row>
    <row r="168" spans="2:8" x14ac:dyDescent="0.35">
      <c r="B168" t="s">
        <v>54</v>
      </c>
      <c r="C168" t="s">
        <v>22</v>
      </c>
      <c r="D168" t="s">
        <v>15</v>
      </c>
      <c r="E168" t="s">
        <v>30</v>
      </c>
      <c r="F168" t="s">
        <v>17</v>
      </c>
      <c r="G168">
        <v>646.21</v>
      </c>
      <c r="H168">
        <v>179.19</v>
      </c>
    </row>
    <row r="169" spans="2:8" x14ac:dyDescent="0.35">
      <c r="B169" t="s">
        <v>59</v>
      </c>
      <c r="C169" t="s">
        <v>6</v>
      </c>
      <c r="D169" t="s">
        <v>15</v>
      </c>
      <c r="E169" t="s">
        <v>30</v>
      </c>
      <c r="F169" t="s">
        <v>26</v>
      </c>
      <c r="G169">
        <v>7231.93</v>
      </c>
      <c r="H169">
        <v>5585.13</v>
      </c>
    </row>
    <row r="170" spans="2:8" x14ac:dyDescent="0.35">
      <c r="B170" t="s">
        <v>5</v>
      </c>
      <c r="C170" t="s">
        <v>24</v>
      </c>
      <c r="D170" t="s">
        <v>15</v>
      </c>
      <c r="E170" t="s">
        <v>16</v>
      </c>
      <c r="F170" t="s">
        <v>9</v>
      </c>
      <c r="G170">
        <v>5540.59</v>
      </c>
      <c r="H170">
        <v>3996.05</v>
      </c>
    </row>
    <row r="171" spans="2:8" x14ac:dyDescent="0.35">
      <c r="B171" t="s">
        <v>52</v>
      </c>
      <c r="C171" t="s">
        <v>6</v>
      </c>
      <c r="D171" t="s">
        <v>7</v>
      </c>
      <c r="E171" t="s">
        <v>39</v>
      </c>
      <c r="F171" t="s">
        <v>36</v>
      </c>
      <c r="G171">
        <v>9072.49</v>
      </c>
      <c r="H171">
        <v>301.48</v>
      </c>
    </row>
    <row r="172" spans="2:8" x14ac:dyDescent="0.35">
      <c r="B172" t="s">
        <v>58</v>
      </c>
      <c r="C172" t="s">
        <v>10</v>
      </c>
      <c r="D172" t="s">
        <v>18</v>
      </c>
      <c r="E172" t="s">
        <v>33</v>
      </c>
      <c r="F172" t="s">
        <v>17</v>
      </c>
      <c r="G172">
        <v>4720.6000000000004</v>
      </c>
      <c r="H172">
        <v>3435.36</v>
      </c>
    </row>
    <row r="173" spans="2:8" x14ac:dyDescent="0.35">
      <c r="B173" t="s">
        <v>57</v>
      </c>
      <c r="C173" t="s">
        <v>24</v>
      </c>
      <c r="D173" t="s">
        <v>7</v>
      </c>
      <c r="E173" t="s">
        <v>35</v>
      </c>
      <c r="F173" t="s">
        <v>9</v>
      </c>
      <c r="G173">
        <v>1649.91</v>
      </c>
      <c r="H173">
        <v>483.23</v>
      </c>
    </row>
    <row r="174" spans="2:8" x14ac:dyDescent="0.35">
      <c r="B174" t="s">
        <v>55</v>
      </c>
      <c r="C174" t="s">
        <v>22</v>
      </c>
      <c r="D174" t="s">
        <v>15</v>
      </c>
      <c r="E174" t="s">
        <v>30</v>
      </c>
      <c r="F174" t="s">
        <v>21</v>
      </c>
      <c r="G174">
        <v>4336.97</v>
      </c>
      <c r="H174">
        <v>2669.37</v>
      </c>
    </row>
    <row r="175" spans="2:8" x14ac:dyDescent="0.35">
      <c r="B175" t="s">
        <v>49</v>
      </c>
      <c r="C175" t="s">
        <v>22</v>
      </c>
      <c r="D175" t="s">
        <v>27</v>
      </c>
      <c r="E175" t="s">
        <v>28</v>
      </c>
      <c r="F175" t="s">
        <v>9</v>
      </c>
      <c r="G175">
        <v>3670.36</v>
      </c>
      <c r="H175">
        <v>2315.29</v>
      </c>
    </row>
    <row r="176" spans="2:8" x14ac:dyDescent="0.35">
      <c r="B176" t="s">
        <v>50</v>
      </c>
      <c r="C176" t="s">
        <v>29</v>
      </c>
      <c r="D176" t="s">
        <v>11</v>
      </c>
      <c r="E176" t="s">
        <v>12</v>
      </c>
      <c r="F176" t="s">
        <v>17</v>
      </c>
      <c r="G176">
        <v>3571.26</v>
      </c>
      <c r="H176">
        <v>933.79</v>
      </c>
    </row>
    <row r="177" spans="2:8" x14ac:dyDescent="0.35">
      <c r="B177" t="s">
        <v>50</v>
      </c>
      <c r="C177" t="s">
        <v>37</v>
      </c>
      <c r="D177" t="s">
        <v>15</v>
      </c>
      <c r="E177" t="s">
        <v>16</v>
      </c>
      <c r="F177" t="s">
        <v>36</v>
      </c>
      <c r="G177">
        <v>5174.9799999999996</v>
      </c>
      <c r="H177">
        <v>3905.3</v>
      </c>
    </row>
    <row r="178" spans="2:8" x14ac:dyDescent="0.35">
      <c r="B178" t="s">
        <v>55</v>
      </c>
      <c r="C178" t="s">
        <v>37</v>
      </c>
      <c r="D178" t="s">
        <v>11</v>
      </c>
      <c r="E178" t="s">
        <v>12</v>
      </c>
      <c r="F178" t="s">
        <v>21</v>
      </c>
      <c r="G178">
        <v>9598.06</v>
      </c>
      <c r="H178">
        <v>6029.98</v>
      </c>
    </row>
    <row r="179" spans="2:8" x14ac:dyDescent="0.35">
      <c r="B179" t="s">
        <v>56</v>
      </c>
      <c r="C179" t="s">
        <v>14</v>
      </c>
      <c r="D179" t="s">
        <v>7</v>
      </c>
      <c r="E179" t="s">
        <v>41</v>
      </c>
      <c r="F179" t="s">
        <v>21</v>
      </c>
      <c r="G179">
        <v>8465.58</v>
      </c>
      <c r="H179">
        <v>5340.76</v>
      </c>
    </row>
    <row r="180" spans="2:8" x14ac:dyDescent="0.35">
      <c r="B180" t="s">
        <v>52</v>
      </c>
      <c r="C180" t="s">
        <v>14</v>
      </c>
      <c r="D180" t="s">
        <v>18</v>
      </c>
      <c r="E180" t="s">
        <v>33</v>
      </c>
      <c r="F180" t="s">
        <v>9</v>
      </c>
      <c r="G180">
        <v>4287.16</v>
      </c>
      <c r="H180">
        <v>3680.53</v>
      </c>
    </row>
    <row r="181" spans="2:8" x14ac:dyDescent="0.35">
      <c r="B181" t="s">
        <v>49</v>
      </c>
      <c r="C181" t="s">
        <v>22</v>
      </c>
      <c r="D181" t="s">
        <v>27</v>
      </c>
      <c r="E181" t="s">
        <v>32</v>
      </c>
      <c r="F181" t="s">
        <v>21</v>
      </c>
      <c r="G181">
        <v>6911.46</v>
      </c>
      <c r="H181">
        <v>5784.12</v>
      </c>
    </row>
    <row r="182" spans="2:8" x14ac:dyDescent="0.35">
      <c r="B182" t="s">
        <v>54</v>
      </c>
      <c r="C182" t="s">
        <v>24</v>
      </c>
      <c r="D182" t="s">
        <v>7</v>
      </c>
      <c r="E182" t="s">
        <v>39</v>
      </c>
      <c r="F182" t="s">
        <v>17</v>
      </c>
      <c r="G182">
        <v>9380.16</v>
      </c>
      <c r="H182">
        <v>6707.4</v>
      </c>
    </row>
    <row r="183" spans="2:8" x14ac:dyDescent="0.35">
      <c r="B183" t="s">
        <v>57</v>
      </c>
      <c r="C183" t="s">
        <v>29</v>
      </c>
      <c r="D183" t="s">
        <v>18</v>
      </c>
      <c r="E183" t="s">
        <v>42</v>
      </c>
      <c r="F183" t="s">
        <v>9</v>
      </c>
      <c r="G183">
        <v>4770.8599999999997</v>
      </c>
      <c r="H183">
        <v>522.48</v>
      </c>
    </row>
    <row r="184" spans="2:8" x14ac:dyDescent="0.35">
      <c r="B184" t="s">
        <v>50</v>
      </c>
      <c r="C184" t="s">
        <v>29</v>
      </c>
      <c r="D184" t="s">
        <v>7</v>
      </c>
      <c r="E184" t="s">
        <v>35</v>
      </c>
      <c r="F184" t="s">
        <v>9</v>
      </c>
      <c r="G184">
        <v>7013.11</v>
      </c>
      <c r="H184">
        <v>4490.7299999999996</v>
      </c>
    </row>
    <row r="185" spans="2:8" x14ac:dyDescent="0.35">
      <c r="B185" t="s">
        <v>54</v>
      </c>
      <c r="C185" t="s">
        <v>14</v>
      </c>
      <c r="D185" t="s">
        <v>15</v>
      </c>
      <c r="E185" t="s">
        <v>30</v>
      </c>
      <c r="F185" t="s">
        <v>13</v>
      </c>
      <c r="G185">
        <v>7246.39</v>
      </c>
      <c r="H185">
        <v>2766.01</v>
      </c>
    </row>
    <row r="186" spans="2:8" x14ac:dyDescent="0.35">
      <c r="B186" t="s">
        <v>50</v>
      </c>
      <c r="C186" t="s">
        <v>10</v>
      </c>
      <c r="D186" t="s">
        <v>7</v>
      </c>
      <c r="E186" t="s">
        <v>39</v>
      </c>
      <c r="F186" t="s">
        <v>9</v>
      </c>
      <c r="G186">
        <v>7510.31</v>
      </c>
      <c r="H186">
        <v>2202.1</v>
      </c>
    </row>
    <row r="187" spans="2:8" x14ac:dyDescent="0.35">
      <c r="B187" t="s">
        <v>54</v>
      </c>
      <c r="C187" t="s">
        <v>22</v>
      </c>
      <c r="D187" t="s">
        <v>15</v>
      </c>
      <c r="E187" t="s">
        <v>30</v>
      </c>
      <c r="F187" t="s">
        <v>26</v>
      </c>
      <c r="G187">
        <v>7907.65</v>
      </c>
      <c r="H187">
        <v>1177.95</v>
      </c>
    </row>
    <row r="188" spans="2:8" x14ac:dyDescent="0.35">
      <c r="B188" t="s">
        <v>5</v>
      </c>
      <c r="C188" t="s">
        <v>24</v>
      </c>
      <c r="D188" t="s">
        <v>11</v>
      </c>
      <c r="E188" t="s">
        <v>34</v>
      </c>
      <c r="F188" t="s">
        <v>21</v>
      </c>
      <c r="G188">
        <v>610.66999999999996</v>
      </c>
      <c r="H188">
        <v>186.29</v>
      </c>
    </row>
    <row r="189" spans="2:8" x14ac:dyDescent="0.35">
      <c r="B189" t="s">
        <v>57</v>
      </c>
      <c r="C189" t="s">
        <v>37</v>
      </c>
      <c r="D189" t="s">
        <v>11</v>
      </c>
      <c r="E189" t="s">
        <v>12</v>
      </c>
      <c r="F189" t="s">
        <v>17</v>
      </c>
      <c r="G189">
        <v>6755.38</v>
      </c>
      <c r="H189">
        <v>5469.79</v>
      </c>
    </row>
    <row r="190" spans="2:8" x14ac:dyDescent="0.35">
      <c r="B190" t="s">
        <v>56</v>
      </c>
      <c r="C190" t="s">
        <v>24</v>
      </c>
      <c r="D190" t="s">
        <v>7</v>
      </c>
      <c r="E190" t="s">
        <v>35</v>
      </c>
      <c r="F190" t="s">
        <v>13</v>
      </c>
      <c r="G190">
        <v>6786.68</v>
      </c>
      <c r="H190">
        <v>3240.54</v>
      </c>
    </row>
    <row r="191" spans="2:8" x14ac:dyDescent="0.35">
      <c r="B191" t="s">
        <v>58</v>
      </c>
      <c r="C191" t="s">
        <v>10</v>
      </c>
      <c r="D191" t="s">
        <v>7</v>
      </c>
      <c r="E191" t="s">
        <v>39</v>
      </c>
      <c r="F191" t="s">
        <v>17</v>
      </c>
      <c r="G191">
        <v>2233.15</v>
      </c>
      <c r="H191">
        <v>569.79</v>
      </c>
    </row>
    <row r="192" spans="2:8" x14ac:dyDescent="0.35">
      <c r="B192" t="s">
        <v>56</v>
      </c>
      <c r="C192" t="s">
        <v>22</v>
      </c>
      <c r="D192" t="s">
        <v>15</v>
      </c>
      <c r="E192" t="s">
        <v>30</v>
      </c>
      <c r="F192" t="s">
        <v>36</v>
      </c>
      <c r="G192">
        <v>1024.99</v>
      </c>
      <c r="H192">
        <v>20.11</v>
      </c>
    </row>
    <row r="193" spans="2:8" x14ac:dyDescent="0.35">
      <c r="B193" t="s">
        <v>54</v>
      </c>
      <c r="C193" t="s">
        <v>22</v>
      </c>
      <c r="D193" t="s">
        <v>7</v>
      </c>
      <c r="E193" t="s">
        <v>39</v>
      </c>
      <c r="F193" t="s">
        <v>26</v>
      </c>
      <c r="G193">
        <v>2166.4299999999998</v>
      </c>
      <c r="H193">
        <v>1904.84</v>
      </c>
    </row>
    <row r="194" spans="2:8" x14ac:dyDescent="0.35">
      <c r="B194" t="s">
        <v>53</v>
      </c>
      <c r="C194" t="s">
        <v>6</v>
      </c>
      <c r="D194" t="s">
        <v>18</v>
      </c>
      <c r="E194" t="s">
        <v>33</v>
      </c>
      <c r="F194" t="s">
        <v>36</v>
      </c>
      <c r="G194">
        <v>1818.76</v>
      </c>
      <c r="H194">
        <v>126.42</v>
      </c>
    </row>
    <row r="195" spans="2:8" x14ac:dyDescent="0.35">
      <c r="B195" t="s">
        <v>50</v>
      </c>
      <c r="C195" t="s">
        <v>24</v>
      </c>
      <c r="D195" t="s">
        <v>11</v>
      </c>
      <c r="E195" t="s">
        <v>20</v>
      </c>
      <c r="F195" t="s">
        <v>9</v>
      </c>
      <c r="G195">
        <v>7708.19</v>
      </c>
      <c r="H195">
        <v>1414.19</v>
      </c>
    </row>
    <row r="196" spans="2:8" x14ac:dyDescent="0.35">
      <c r="B196" t="s">
        <v>57</v>
      </c>
      <c r="C196" t="s">
        <v>24</v>
      </c>
      <c r="D196" t="s">
        <v>11</v>
      </c>
      <c r="E196" t="s">
        <v>34</v>
      </c>
      <c r="F196" t="s">
        <v>9</v>
      </c>
      <c r="G196">
        <v>8718.89</v>
      </c>
      <c r="H196">
        <v>6639.62</v>
      </c>
    </row>
    <row r="197" spans="2:8" x14ac:dyDescent="0.35">
      <c r="B197" t="s">
        <v>58</v>
      </c>
      <c r="C197" t="s">
        <v>14</v>
      </c>
      <c r="D197" t="s">
        <v>15</v>
      </c>
      <c r="E197" t="s">
        <v>25</v>
      </c>
      <c r="F197" t="s">
        <v>21</v>
      </c>
      <c r="G197">
        <v>9863.86</v>
      </c>
      <c r="H197">
        <v>1565.12</v>
      </c>
    </row>
    <row r="198" spans="2:8" x14ac:dyDescent="0.35">
      <c r="B198" t="s">
        <v>51</v>
      </c>
      <c r="C198" t="s">
        <v>37</v>
      </c>
      <c r="D198" t="s">
        <v>27</v>
      </c>
      <c r="E198" t="s">
        <v>38</v>
      </c>
      <c r="F198" t="s">
        <v>9</v>
      </c>
      <c r="G198">
        <v>3070.52</v>
      </c>
      <c r="H198">
        <v>1223.1500000000001</v>
      </c>
    </row>
    <row r="199" spans="2:8" x14ac:dyDescent="0.35">
      <c r="B199" t="s">
        <v>56</v>
      </c>
      <c r="C199" t="s">
        <v>24</v>
      </c>
      <c r="D199" t="s">
        <v>11</v>
      </c>
      <c r="E199" t="s">
        <v>20</v>
      </c>
      <c r="F199" t="s">
        <v>17</v>
      </c>
      <c r="G199">
        <v>7043.56</v>
      </c>
      <c r="H199">
        <v>2548.19</v>
      </c>
    </row>
    <row r="200" spans="2:8" x14ac:dyDescent="0.35">
      <c r="B200" t="s">
        <v>53</v>
      </c>
      <c r="C200" t="s">
        <v>29</v>
      </c>
      <c r="D200" t="s">
        <v>7</v>
      </c>
      <c r="E200" t="s">
        <v>35</v>
      </c>
      <c r="F200" t="s">
        <v>26</v>
      </c>
      <c r="G200">
        <v>5302.99</v>
      </c>
      <c r="H200">
        <v>3041.41</v>
      </c>
    </row>
    <row r="201" spans="2:8" x14ac:dyDescent="0.35">
      <c r="B201" t="s">
        <v>51</v>
      </c>
      <c r="C201" t="s">
        <v>22</v>
      </c>
      <c r="D201" t="s">
        <v>11</v>
      </c>
      <c r="E201" t="s">
        <v>20</v>
      </c>
      <c r="F201" t="s">
        <v>36</v>
      </c>
      <c r="G201">
        <v>1814.66</v>
      </c>
      <c r="H201">
        <v>1511.98</v>
      </c>
    </row>
    <row r="202" spans="2:8" x14ac:dyDescent="0.35">
      <c r="B202" t="s">
        <v>58</v>
      </c>
      <c r="C202" t="s">
        <v>22</v>
      </c>
      <c r="D202" t="s">
        <v>18</v>
      </c>
      <c r="E202" t="s">
        <v>33</v>
      </c>
      <c r="F202" t="s">
        <v>26</v>
      </c>
      <c r="G202">
        <v>4748.08</v>
      </c>
      <c r="H202">
        <v>1393.16</v>
      </c>
    </row>
    <row r="203" spans="2:8" x14ac:dyDescent="0.35">
      <c r="B203" t="s">
        <v>52</v>
      </c>
      <c r="C203" t="s">
        <v>6</v>
      </c>
      <c r="D203" t="s">
        <v>18</v>
      </c>
      <c r="E203" t="s">
        <v>19</v>
      </c>
      <c r="F203" t="s">
        <v>26</v>
      </c>
      <c r="G203">
        <v>8692.98</v>
      </c>
      <c r="H203">
        <v>978.72</v>
      </c>
    </row>
    <row r="205" spans="2:8" x14ac:dyDescent="0.35">
      <c r="H20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d579085-3de5-41fc-9f0a-bba038b31af5" xsi:nil="true"/>
    <lcf76f155ced4ddcb4097134ff3c332f xmlns="8d463809-8ae6-4eb2-a14b-50faafc5057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A9CF2F80553F44DB538DFBFFA514173" ma:contentTypeVersion="13" ma:contentTypeDescription="Create a new document." ma:contentTypeScope="" ma:versionID="99380c955ede6dd9ff514e4b2e5e8b61">
  <xsd:schema xmlns:xsd="http://www.w3.org/2001/XMLSchema" xmlns:xs="http://www.w3.org/2001/XMLSchema" xmlns:p="http://schemas.microsoft.com/office/2006/metadata/properties" xmlns:ns2="8d463809-8ae6-4eb2-a14b-50faafc5057b" xmlns:ns3="7d579085-3de5-41fc-9f0a-bba038b31af5" targetNamespace="http://schemas.microsoft.com/office/2006/metadata/properties" ma:root="true" ma:fieldsID="76fa7e73291c6bbfd6a1d830f81c09b3" ns2:_="" ns3:_="">
    <xsd:import namespace="8d463809-8ae6-4eb2-a14b-50faafc5057b"/>
    <xsd:import namespace="7d579085-3de5-41fc-9f0a-bba038b31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63809-8ae6-4eb2-a14b-50faafc50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32e3ad1-47c4-459e-adcb-0ed37a573b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79085-3de5-41fc-9f0a-bba038b31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2cd1d-b291-48b9-97ab-4a8b4fc02422}" ma:internalName="TaxCatchAll" ma:showField="CatchAllData" ma:web="7d579085-3de5-41fc-9f0a-bba038b31af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3BF259-23C2-4EF9-BFFA-FC444F066712}">
  <ds:schemaRefs>
    <ds:schemaRef ds:uri="http://purl.org/dc/terms/"/>
    <ds:schemaRef ds:uri="http://schemas.microsoft.com/office/infopath/2007/PartnerControls"/>
    <ds:schemaRef ds:uri="http://purl.org/dc/dcmitype/"/>
    <ds:schemaRef ds:uri="http://schemas.microsoft.com/office/2006/metadata/properties"/>
    <ds:schemaRef ds:uri="http://schemas.microsoft.com/office/2006/documentManagement/types"/>
    <ds:schemaRef ds:uri="http://purl.org/dc/elements/1.1/"/>
    <ds:schemaRef ds:uri="7d579085-3de5-41fc-9f0a-bba038b31af5"/>
    <ds:schemaRef ds:uri="http://schemas.openxmlformats.org/package/2006/metadata/core-properties"/>
    <ds:schemaRef ds:uri="8d463809-8ae6-4eb2-a14b-50faafc5057b"/>
    <ds:schemaRef ds:uri="http://www.w3.org/XML/1998/namespace"/>
  </ds:schemaRefs>
</ds:datastoreItem>
</file>

<file path=customXml/itemProps2.xml><?xml version="1.0" encoding="utf-8"?>
<ds:datastoreItem xmlns:ds="http://schemas.openxmlformats.org/officeDocument/2006/customXml" ds:itemID="{E2446325-3C6F-437E-907C-A0341F280ED4}">
  <ds:schemaRefs>
    <ds:schemaRef ds:uri="http://schemas.microsoft.com/sharepoint/v3/contenttype/forms"/>
  </ds:schemaRefs>
</ds:datastoreItem>
</file>

<file path=customXml/itemProps3.xml><?xml version="1.0" encoding="utf-8"?>
<ds:datastoreItem xmlns:ds="http://schemas.openxmlformats.org/officeDocument/2006/customXml" ds:itemID="{5CBDE505-A00D-4356-91B5-5A45445CA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63809-8ae6-4eb2-a14b-50faafc5057b"/>
    <ds:schemaRef ds:uri="7d579085-3de5-41fc-9f0a-bba038b3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PivotTables</vt:lpstr>
      <vt:lpstr>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Harison Nagisvaran</cp:lastModifiedBy>
  <cp:revision/>
  <dcterms:created xsi:type="dcterms:W3CDTF">2024-04-16T13:14:50Z</dcterms:created>
  <dcterms:modified xsi:type="dcterms:W3CDTF">2024-06-22T02:28:52Z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0x0101000A9CF2F80553F44DB538DFBFFA514173</vt:lpwstr>
  </property>
  <property fmtid="{D5CDD505-2E9C-101B-9397-08002B2CF9AE}" pid="3" name="MediaServiceImageTags">
    <vt:lpwstr/>
  </property>
</Properties>
</file>