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.brandao\Documents\"/>
    </mc:Choice>
  </mc:AlternateContent>
  <xr:revisionPtr revIDLastSave="0" documentId="8_{5833611F-912F-4685-9EC7-D8B7F8371282}" xr6:coauthVersionLast="41" xr6:coauthVersionMax="41" xr10:uidLastSave="{00000000-0000-0000-0000-000000000000}"/>
  <bookViews>
    <workbookView xWindow="-120" yWindow="-120" windowWidth="20730" windowHeight="11160" xr2:uid="{379F938F-2642-4FF6-A098-38F000ED9D8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20" i="1"/>
  <c r="F21" i="1"/>
  <c r="F22" i="1"/>
  <c r="F23" i="1"/>
  <c r="F24" i="1"/>
  <c r="F25" i="1"/>
  <c r="F33" i="1"/>
  <c r="F34" i="1"/>
  <c r="F35" i="1"/>
  <c r="D36" i="1"/>
  <c r="F36" i="1"/>
  <c r="D37" i="1"/>
  <c r="F37" i="1"/>
  <c r="D38" i="1"/>
  <c r="F38" i="1"/>
  <c r="F42" i="1"/>
  <c r="F43" i="1"/>
  <c r="F44" i="1"/>
  <c r="F45" i="1"/>
  <c r="F46" i="1"/>
  <c r="F47" i="1"/>
</calcChain>
</file>

<file path=xl/sharedStrings.xml><?xml version="1.0" encoding="utf-8"?>
<sst xmlns="http://schemas.openxmlformats.org/spreadsheetml/2006/main" count="64" uniqueCount="25">
  <si>
    <t>Centro-Oeste</t>
  </si>
  <si>
    <t>Deficiências</t>
  </si>
  <si>
    <t>Fisica</t>
  </si>
  <si>
    <t>Auditiva</t>
  </si>
  <si>
    <t>Visual</t>
  </si>
  <si>
    <t>Mental</t>
  </si>
  <si>
    <t>Multipla</t>
  </si>
  <si>
    <t>Reabilitado</t>
  </si>
  <si>
    <t>Sudeste</t>
  </si>
  <si>
    <t>Nordeste</t>
  </si>
  <si>
    <t>Norte</t>
  </si>
  <si>
    <t>Sul</t>
  </si>
  <si>
    <t>Mulheres</t>
  </si>
  <si>
    <t>Feminino</t>
  </si>
  <si>
    <t>Masculino</t>
  </si>
  <si>
    <t xml:space="preserve">COORDERNAÇÃO GERAL DE DADOS E INFORMAÇÃO DA PESSOA COM DEFICIÊNCIA - CGDIPD </t>
  </si>
  <si>
    <t>Assunto: Modelo de planilha de resposta.</t>
  </si>
  <si>
    <t>Requisitante: João Souza (joao.souza@email.com)</t>
  </si>
  <si>
    <t>Responsável pela análise: José Santos (joao.santos@email.com)</t>
  </si>
  <si>
    <t>MÉDIA DE IDADE EM ATLÂNTIDA: 2015-2020</t>
  </si>
  <si>
    <t>Bases consultadas: Base_1; Base_2; Base_3.</t>
  </si>
  <si>
    <t>Homens</t>
  </si>
  <si>
    <t>Média anual</t>
  </si>
  <si>
    <t>Assunto: Pessoas no mercado de trabalho dividido por ano, sexo e região.</t>
  </si>
  <si>
    <t>Requisitante: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</si>
</sst>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8"/>
      <color theme="0"/>
      <name val="Calibri Light"/>
      <family val="2"/>
      <scheme val="major"/>
    </font>
    <font>
      <b/>
      <u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thick">
        <color rgb="FF3F3F3F"/>
      </left>
      <right style="thick">
        <color rgb="FF3F3F3F"/>
      </right>
      <top style="thick">
        <color rgb="FF3F3F3F"/>
      </top>
      <bottom style="thick">
        <color rgb="FF3F3F3F"/>
      </bottom>
      <diagonal/>
    </border>
  </borders>
  <cellStyleXfs count="15">
    <xf numFmtId="0" fontId="0" fillId="0" borderId="0"/>
    <xf numFmtId="0" fontId="4" fillId="0" borderId="0"/>
    <xf numFmtId="0" fontId="4" fillId="0" borderId="0"/>
    <xf numFmtId="0" fontId="7" fillId="0" borderId="0">
      <alignment horizontal="center" vertical="center"/>
      <protection locked="0"/>
    </xf>
    <xf numFmtId="0" fontId="10" fillId="12" borderId="0" applyNumberFormat="0" applyBorder="0" applyProtection="0">
      <alignment horizontal="left" vertical="center"/>
    </xf>
    <xf numFmtId="0" fontId="12" fillId="2" borderId="0" applyNumberFormat="0" applyBorder="0" applyAlignment="0" applyProtection="0"/>
    <xf numFmtId="0" fontId="14" fillId="3" borderId="0" applyNumberFormat="0" applyBorder="0" applyAlignment="0" applyProtection="0"/>
    <xf numFmtId="0" fontId="13" fillId="4" borderId="0" applyNumberFormat="0" applyBorder="0" applyAlignment="0" applyProtection="0"/>
    <xf numFmtId="0" fontId="11" fillId="5" borderId="12" applyNumberFormat="0" applyProtection="0">
      <alignment horizontal="center" vertical="center"/>
    </xf>
    <xf numFmtId="0" fontId="1" fillId="6" borderId="6">
      <alignment horizontal="left" vertical="center"/>
    </xf>
    <xf numFmtId="0" fontId="6" fillId="10" borderId="10">
      <alignment horizontal="left" vertical="center"/>
    </xf>
    <xf numFmtId="0" fontId="6" fillId="11" borderId="10">
      <alignment horizontal="left" vertical="center"/>
    </xf>
    <xf numFmtId="0" fontId="1" fillId="6" borderId="6">
      <alignment horizontal="center" vertical="center"/>
    </xf>
    <xf numFmtId="0" fontId="1" fillId="6" borderId="1">
      <alignment horizontal="center" vertical="center"/>
    </xf>
    <xf numFmtId="0" fontId="6" fillId="0" borderId="0">
      <alignment horizontal="center" vertical="center"/>
      <protection locked="0"/>
    </xf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4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6" fillId="10" borderId="7" xfId="10" applyBorder="1">
      <alignment horizontal="left" vertical="center"/>
    </xf>
    <xf numFmtId="0" fontId="15" fillId="13" borderId="9" xfId="3" applyFont="1" applyFill="1" applyBorder="1" applyAlignment="1">
      <alignment horizontal="left"/>
      <protection locked="0"/>
    </xf>
    <xf numFmtId="0" fontId="10" fillId="9" borderId="8" xfId="4" applyFill="1" applyBorder="1">
      <alignment horizontal="left" vertical="center"/>
    </xf>
    <xf numFmtId="0" fontId="6" fillId="11" borderId="10" xfId="11">
      <alignment horizontal="left" vertical="center"/>
    </xf>
    <xf numFmtId="0" fontId="7" fillId="8" borderId="0" xfId="3" applyFill="1" applyAlignment="1">
      <alignment horizontal="center"/>
      <protection locked="0"/>
    </xf>
    <xf numFmtId="0" fontId="6" fillId="10" borderId="8" xfId="10" applyBorder="1">
      <alignment horizontal="left" vertical="center"/>
    </xf>
    <xf numFmtId="0" fontId="6" fillId="10" borderId="10" xfId="10">
      <alignment horizontal="left" vertical="center"/>
    </xf>
    <xf numFmtId="0" fontId="6" fillId="10" borderId="11" xfId="10" applyBorder="1">
      <alignment horizontal="left" vertical="center"/>
    </xf>
    <xf numFmtId="0" fontId="7" fillId="0" borderId="3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textRotation="90"/>
    </xf>
    <xf numFmtId="0" fontId="7" fillId="0" borderId="2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/>
    </xf>
    <xf numFmtId="0" fontId="6" fillId="10" borderId="8" xfId="10" applyBorder="1" applyAlignment="1">
      <alignment vertical="center"/>
    </xf>
    <xf numFmtId="0" fontId="6" fillId="10" borderId="7" xfId="10" applyBorder="1" applyAlignment="1">
      <alignment vertical="center"/>
    </xf>
    <xf numFmtId="0" fontId="1" fillId="14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15" fillId="0" borderId="0" xfId="3" applyFont="1" applyFill="1" applyBorder="1" applyAlignment="1">
      <protection locked="0"/>
    </xf>
    <xf numFmtId="0" fontId="0" fillId="14" borderId="0" xfId="0" applyFill="1" applyAlignment="1">
      <alignment vertical="center"/>
    </xf>
    <xf numFmtId="0" fontId="15" fillId="9" borderId="9" xfId="3" applyFont="1" applyFill="1" applyBorder="1" applyAlignment="1">
      <protection locked="0"/>
    </xf>
    <xf numFmtId="0" fontId="6" fillId="0" borderId="0" xfId="1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3">
      <alignment horizontal="center" vertical="center"/>
      <protection locked="0"/>
    </xf>
    <xf numFmtId="0" fontId="7" fillId="0" borderId="0" xfId="3" applyAlignment="1">
      <protection locked="0"/>
    </xf>
    <xf numFmtId="0" fontId="1" fillId="6" borderId="6" xfId="12">
      <alignment horizontal="center" vertical="center"/>
    </xf>
    <xf numFmtId="0" fontId="1" fillId="6" borderId="1" xfId="13">
      <alignment horizontal="center" vertical="center"/>
    </xf>
    <xf numFmtId="0" fontId="11" fillId="5" borderId="12" xfId="8" applyProtection="1">
      <alignment horizontal="center" vertical="center"/>
      <protection locked="0"/>
    </xf>
    <xf numFmtId="0" fontId="13" fillId="4" borderId="0" xfId="7" applyAlignment="1" applyProtection="1">
      <alignment horizontal="center" vertical="center"/>
      <protection locked="0"/>
    </xf>
    <xf numFmtId="0" fontId="14" fillId="3" borderId="0" xfId="6" applyAlignment="1" applyProtection="1">
      <alignment horizontal="center" vertical="center"/>
      <protection locked="0"/>
    </xf>
    <xf numFmtId="0" fontId="12" fillId="2" borderId="0" xfId="5" applyAlignment="1" applyProtection="1">
      <alignment horizontal="center" vertical="center"/>
      <protection locked="0"/>
    </xf>
    <xf numFmtId="0" fontId="7" fillId="8" borderId="0" xfId="3" applyFill="1" applyAlignment="1">
      <alignment horizontal="center"/>
      <protection locked="0"/>
    </xf>
    <xf numFmtId="0" fontId="9" fillId="7" borderId="0" xfId="3" applyFont="1" applyFill="1" applyAlignment="1">
      <alignment horizontal="center"/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 wrapText="1"/>
    </xf>
    <xf numFmtId="0" fontId="17" fillId="15" borderId="5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</cellXfs>
  <cellStyles count="15">
    <cellStyle name="Bom 2" xfId="5" xr:uid="{14CDA27F-421B-429B-9116-B348AF6E68D7}"/>
    <cellStyle name="Campos de Identificação" xfId="10" xr:uid="{80939F31-0C40-4799-8A87-3CECEF963866}"/>
    <cellStyle name="Campos de Respostas - Bases" xfId="11" xr:uid="{6C5157E7-1822-42D0-98C4-8CC189858C48}"/>
    <cellStyle name="Campos de Respostas - Identificadores horizontais" xfId="12" xr:uid="{F646D9E4-D015-4E60-A92A-9FFAB987325B}"/>
    <cellStyle name="Campos de Respostas - Identificadores verticais" xfId="13" xr:uid="{F657C148-3392-40CE-BEEC-D0C49689541C}"/>
    <cellStyle name="Célula de Verificação 2" xfId="9" xr:uid="{4A8A5C29-D8EA-4F4A-B5F1-9335DD631383}"/>
    <cellStyle name="Neutro 2" xfId="7" xr:uid="{6612AEB7-7F3F-4CB1-B561-E4F3F64FFD36}"/>
    <cellStyle name="Normal" xfId="0" builtinId="0"/>
    <cellStyle name="Normal 2" xfId="2" xr:uid="{DC5EE6C6-50BE-4363-9D7C-2F1EBBB85403}"/>
    <cellStyle name="Normal 3" xfId="1" xr:uid="{9F67BAAA-318A-48BF-BCBA-382C24A32369}"/>
    <cellStyle name="Normal 4" xfId="3" xr:uid="{37BE1B3B-A80B-44F6-90FE-DB4EFC09BA27}"/>
    <cellStyle name="Resultado apenas" xfId="14" xr:uid="{AF91AEC9-C326-4CD2-8C7F-7144E38FF303}"/>
    <cellStyle name="Ruim 2" xfId="6" xr:uid="{06E01D63-FADC-4B41-BB46-1A53E8E533C7}"/>
    <cellStyle name="Saída 2" xfId="8" xr:uid="{3F6A571C-6FD3-4879-B77B-9E675AE271EE}"/>
    <cellStyle name="Título 5" xfId="4" xr:uid="{48CCC185-A5EA-415C-85E2-AF31B49DBB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0</xdr:row>
      <xdr:rowOff>142875</xdr:rowOff>
    </xdr:from>
    <xdr:to>
      <xdr:col>13</xdr:col>
      <xdr:colOff>533400</xdr:colOff>
      <xdr:row>0</xdr:row>
      <xdr:rowOff>1072818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50BA98-BDCA-4F9E-AD42-4A47A8B9F6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45" r="1369" b="4795"/>
        <a:stretch/>
      </xdr:blipFill>
      <xdr:spPr bwMode="auto">
        <a:xfrm>
          <a:off x="1609725" y="142875"/>
          <a:ext cx="6353175" cy="929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5717-5D4A-4FB1-B832-8C987FE6143D}">
  <dimension ref="A1:EM59"/>
  <sheetViews>
    <sheetView tabSelected="1" workbookViewId="0">
      <selection sqref="A1:N50"/>
    </sheetView>
  </sheetViews>
  <sheetFormatPr defaultRowHeight="15" x14ac:dyDescent="0.25"/>
  <cols>
    <col min="1" max="1" width="7.140625" style="2" customWidth="1"/>
    <col min="2" max="2" width="5.7109375" style="3" customWidth="1"/>
    <col min="3" max="4" width="15.7109375" style="2" customWidth="1"/>
    <col min="5" max="5" width="0.85546875" style="2" customWidth="1"/>
    <col min="6" max="6" width="15.7109375" style="2" customWidth="1"/>
    <col min="7" max="7" width="0.85546875" style="2" customWidth="1"/>
    <col min="8" max="8" width="15.7109375" style="2" customWidth="1"/>
    <col min="9" max="9" width="0.85546875" style="2" customWidth="1"/>
    <col min="10" max="10" width="15.7109375" style="2" customWidth="1"/>
    <col min="11" max="11" width="0.85546875" style="2" customWidth="1"/>
    <col min="12" max="12" width="15.7109375" style="2" customWidth="1"/>
    <col min="13" max="13" width="0.85546875" style="2" customWidth="1"/>
    <col min="14" max="14" width="12.28515625" style="2" customWidth="1"/>
    <col min="15" max="16384" width="9.140625" style="2"/>
  </cols>
  <sheetData>
    <row r="1" spans="1:143" s="35" customFormat="1" ht="99.95" customHeight="1" x14ac:dyDescent="0.25">
      <c r="A1" s="32"/>
      <c r="B1" s="28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3" s="35" customFormat="1" ht="21.75" thickBot="1" x14ac:dyDescent="0.4">
      <c r="A2" s="33" t="s">
        <v>15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</row>
    <row r="3" spans="1:143" s="35" customFormat="1" ht="17.25" thickTop="1" thickBot="1" x14ac:dyDescent="0.3">
      <c r="A3" s="27" t="s">
        <v>23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</row>
    <row r="4" spans="1:143" s="30" customFormat="1" ht="17.25" thickTop="1" thickBot="1" x14ac:dyDescent="0.3">
      <c r="A4" s="27" t="s">
        <v>24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1:143" s="35" customFormat="1" ht="15" customHeight="1" thickTop="1" x14ac:dyDescent="0.25">
      <c r="A5" s="29"/>
      <c r="B5" s="47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43" s="35" customFormat="1" ht="15" customHeight="1" x14ac:dyDescent="0.25">
      <c r="A6" s="29"/>
      <c r="B6" s="47"/>
      <c r="C6" s="53">
        <v>2018</v>
      </c>
      <c r="D6" s="53"/>
      <c r="E6" s="53"/>
      <c r="F6" s="53"/>
      <c r="G6" s="53"/>
      <c r="H6" s="53"/>
      <c r="I6" s="53"/>
      <c r="J6" s="53"/>
      <c r="K6" s="53"/>
      <c r="L6" s="53"/>
      <c r="M6" s="29"/>
      <c r="N6" s="29"/>
    </row>
    <row r="7" spans="1:143" s="30" customFormat="1" ht="18.75" customHeight="1" x14ac:dyDescent="0.25">
      <c r="A7" s="29"/>
      <c r="B7" s="3"/>
      <c r="C7" s="53"/>
      <c r="D7" s="53"/>
      <c r="E7" s="53"/>
      <c r="F7" s="53"/>
      <c r="G7" s="53"/>
      <c r="H7" s="53"/>
      <c r="I7" s="53"/>
      <c r="J7" s="53"/>
      <c r="K7" s="53"/>
      <c r="L7" s="53"/>
      <c r="M7" s="2"/>
      <c r="N7" s="2"/>
    </row>
    <row r="8" spans="1:143" s="30" customFormat="1" ht="5.0999999999999996" customHeight="1" x14ac:dyDescent="0.25">
      <c r="A8" s="29"/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3" s="30" customFormat="1" ht="15" customHeight="1" x14ac:dyDescent="0.25">
      <c r="A9" s="29"/>
      <c r="B9" s="22" t="s">
        <v>13</v>
      </c>
      <c r="C9" s="51" t="s">
        <v>1</v>
      </c>
      <c r="D9" s="52" t="s">
        <v>0</v>
      </c>
      <c r="E9" s="4"/>
      <c r="F9" s="52" t="s">
        <v>8</v>
      </c>
      <c r="G9" s="4"/>
      <c r="H9" s="52" t="s">
        <v>9</v>
      </c>
      <c r="I9" s="4"/>
      <c r="J9" s="52" t="s">
        <v>10</v>
      </c>
      <c r="K9" s="4"/>
      <c r="L9" s="52" t="s">
        <v>11</v>
      </c>
      <c r="M9" s="2"/>
      <c r="N9" s="2"/>
    </row>
    <row r="10" spans="1:143" s="30" customFormat="1" ht="5.0999999999999996" customHeight="1" x14ac:dyDescent="0.25">
      <c r="A10" s="29"/>
      <c r="B10" s="23"/>
      <c r="C10" s="8"/>
      <c r="D10" s="5"/>
      <c r="E10" s="5"/>
      <c r="F10" s="5"/>
      <c r="G10" s="5"/>
      <c r="H10" s="5"/>
      <c r="I10" s="5"/>
      <c r="J10" s="5"/>
      <c r="K10" s="5"/>
      <c r="L10" s="5"/>
      <c r="M10" s="2"/>
      <c r="N10" s="2"/>
    </row>
    <row r="11" spans="1:143" s="30" customFormat="1" x14ac:dyDescent="0.25">
      <c r="A11" s="29"/>
      <c r="B11" s="23"/>
      <c r="C11" s="13" t="s">
        <v>2</v>
      </c>
      <c r="D11" s="9">
        <v>15145</v>
      </c>
      <c r="E11" s="5"/>
      <c r="F11" s="9">
        <f>37505+57565</f>
        <v>95070</v>
      </c>
      <c r="G11" s="8"/>
      <c r="H11" s="9">
        <v>36567</v>
      </c>
      <c r="I11" s="8"/>
      <c r="J11" s="9">
        <v>10830</v>
      </c>
      <c r="K11" s="8"/>
      <c r="L11" s="9">
        <v>32822</v>
      </c>
      <c r="M11" s="2"/>
      <c r="N11" s="2"/>
    </row>
    <row r="12" spans="1:143" s="30" customFormat="1" x14ac:dyDescent="0.25">
      <c r="A12" s="29"/>
      <c r="B12" s="23"/>
      <c r="C12" s="13" t="s">
        <v>3</v>
      </c>
      <c r="D12" s="9">
        <v>6021</v>
      </c>
      <c r="E12" s="5"/>
      <c r="F12" s="9">
        <f>13464+21649</f>
        <v>35113</v>
      </c>
      <c r="G12" s="8"/>
      <c r="H12" s="9">
        <v>10197</v>
      </c>
      <c r="I12" s="8"/>
      <c r="J12" s="9">
        <v>2980</v>
      </c>
      <c r="K12" s="8"/>
      <c r="L12" s="9">
        <v>13352</v>
      </c>
      <c r="M12" s="2"/>
      <c r="N12" s="2"/>
    </row>
    <row r="13" spans="1:143" s="30" customFormat="1" x14ac:dyDescent="0.25">
      <c r="A13" s="29"/>
      <c r="B13" s="23"/>
      <c r="C13" s="13" t="s">
        <v>4</v>
      </c>
      <c r="D13" s="9">
        <v>5316</v>
      </c>
      <c r="E13" s="5"/>
      <c r="F13" s="9">
        <f>12158+16945</f>
        <v>29103</v>
      </c>
      <c r="G13" s="8"/>
      <c r="H13" s="9">
        <v>9772</v>
      </c>
      <c r="I13" s="8"/>
      <c r="J13" s="9">
        <v>3321</v>
      </c>
      <c r="K13" s="8"/>
      <c r="L13" s="9">
        <v>12498</v>
      </c>
      <c r="M13" s="2"/>
      <c r="N13" s="2"/>
    </row>
    <row r="14" spans="1:143" s="30" customFormat="1" x14ac:dyDescent="0.25">
      <c r="A14" s="29"/>
      <c r="B14" s="23"/>
      <c r="C14" s="13" t="s">
        <v>5</v>
      </c>
      <c r="D14" s="9">
        <v>2317</v>
      </c>
      <c r="E14" s="5"/>
      <c r="F14" s="9">
        <f>6813+15206</f>
        <v>22019</v>
      </c>
      <c r="G14" s="8"/>
      <c r="H14" s="9">
        <v>2562</v>
      </c>
      <c r="I14" s="8"/>
      <c r="J14" s="9">
        <v>782</v>
      </c>
      <c r="K14" s="8"/>
      <c r="L14" s="9">
        <v>10195</v>
      </c>
      <c r="M14" s="2"/>
      <c r="N14" s="2"/>
    </row>
    <row r="15" spans="1:143" s="36" customFormat="1" ht="15.75" x14ac:dyDescent="0.25">
      <c r="A15" s="48"/>
      <c r="B15" s="23"/>
      <c r="C15" s="13" t="s">
        <v>6</v>
      </c>
      <c r="D15" s="9">
        <v>619</v>
      </c>
      <c r="E15" s="5"/>
      <c r="F15" s="9">
        <f>1382+2776</f>
        <v>4158</v>
      </c>
      <c r="G15" s="8"/>
      <c r="H15" s="9">
        <v>864</v>
      </c>
      <c r="I15" s="8"/>
      <c r="J15" s="9">
        <v>323</v>
      </c>
      <c r="K15" s="8"/>
      <c r="L15" s="9">
        <v>1313</v>
      </c>
      <c r="M15" s="7"/>
      <c r="N15" s="7"/>
    </row>
    <row r="16" spans="1:143" s="36" customFormat="1" ht="15.75" x14ac:dyDescent="0.25">
      <c r="A16" s="48"/>
      <c r="B16" s="24"/>
      <c r="C16" s="13" t="s">
        <v>7</v>
      </c>
      <c r="D16" s="9">
        <v>1860</v>
      </c>
      <c r="E16" s="5"/>
      <c r="F16" s="9">
        <f>8125+9860</f>
        <v>17985</v>
      </c>
      <c r="G16" s="8"/>
      <c r="H16" s="9">
        <v>5936</v>
      </c>
      <c r="I16" s="8"/>
      <c r="J16" s="9">
        <v>1530</v>
      </c>
      <c r="K16" s="8"/>
      <c r="L16" s="9">
        <v>6671</v>
      </c>
      <c r="M16" s="7"/>
      <c r="N16" s="7"/>
    </row>
    <row r="17" spans="1:14" s="36" customFormat="1" ht="18.75" x14ac:dyDescent="0.25">
      <c r="A17" s="4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7"/>
      <c r="M17" s="7"/>
      <c r="N17" s="7"/>
    </row>
    <row r="18" spans="1:14" s="36" customFormat="1" ht="15.75" customHeight="1" x14ac:dyDescent="0.25">
      <c r="A18" s="49"/>
      <c r="B18" s="22" t="s">
        <v>14</v>
      </c>
      <c r="C18" s="51" t="s">
        <v>1</v>
      </c>
      <c r="D18" s="52" t="s">
        <v>0</v>
      </c>
      <c r="E18" s="4"/>
      <c r="F18" s="52" t="s">
        <v>8</v>
      </c>
      <c r="G18" s="4"/>
      <c r="H18" s="52" t="s">
        <v>9</v>
      </c>
      <c r="I18" s="4"/>
      <c r="J18" s="52" t="s">
        <v>10</v>
      </c>
      <c r="K18" s="4"/>
      <c r="L18" s="52" t="s">
        <v>11</v>
      </c>
      <c r="M18" s="7"/>
      <c r="N18" s="7"/>
    </row>
    <row r="19" spans="1:14" s="30" customFormat="1" ht="5.0999999999999996" customHeight="1" x14ac:dyDescent="0.25">
      <c r="A19" s="35"/>
      <c r="B19" s="23"/>
      <c r="C19" s="8"/>
      <c r="D19" s="5"/>
      <c r="E19" s="5"/>
      <c r="F19" s="5"/>
      <c r="G19" s="5"/>
      <c r="H19" s="5"/>
      <c r="I19" s="5"/>
      <c r="J19" s="5"/>
      <c r="K19" s="5"/>
      <c r="L19" s="5"/>
      <c r="M19" s="2"/>
      <c r="N19" s="2"/>
    </row>
    <row r="20" spans="1:14" s="25" customFormat="1" ht="15" customHeight="1" x14ac:dyDescent="0.25">
      <c r="A20" s="50"/>
      <c r="B20" s="23"/>
      <c r="C20" s="12" t="s">
        <v>2</v>
      </c>
      <c r="D20" s="10">
        <v>8705</v>
      </c>
      <c r="E20" s="2"/>
      <c r="F20" s="10">
        <f>20277+33953</f>
        <v>54230</v>
      </c>
      <c r="G20" s="6"/>
      <c r="H20" s="10">
        <v>18925</v>
      </c>
      <c r="I20" s="6"/>
      <c r="J20" s="10">
        <v>4942</v>
      </c>
      <c r="K20" s="6"/>
      <c r="L20" s="10">
        <v>18144</v>
      </c>
      <c r="M20" s="1"/>
      <c r="N20" s="1"/>
    </row>
    <row r="21" spans="1:14" s="30" customFormat="1" x14ac:dyDescent="0.25">
      <c r="A21" s="35"/>
      <c r="B21" s="23"/>
      <c r="C21" s="12" t="s">
        <v>3</v>
      </c>
      <c r="D21" s="10">
        <v>4397</v>
      </c>
      <c r="E21" s="2"/>
      <c r="F21" s="10">
        <f>9573+14538</f>
        <v>24111</v>
      </c>
      <c r="G21" s="6"/>
      <c r="H21" s="10">
        <v>6334</v>
      </c>
      <c r="I21" s="6"/>
      <c r="J21" s="10">
        <v>1492</v>
      </c>
      <c r="K21" s="6"/>
      <c r="L21" s="10">
        <v>9167</v>
      </c>
      <c r="M21" s="2"/>
      <c r="N21" s="2"/>
    </row>
    <row r="22" spans="1:14" s="30" customFormat="1" ht="15" customHeight="1" x14ac:dyDescent="0.25">
      <c r="A22" s="35"/>
      <c r="B22" s="23"/>
      <c r="C22" s="12" t="s">
        <v>4</v>
      </c>
      <c r="D22" s="10">
        <v>3607</v>
      </c>
      <c r="E22" s="2"/>
      <c r="F22" s="10">
        <f>6970+11433</f>
        <v>18403</v>
      </c>
      <c r="G22" s="6"/>
      <c r="H22" s="10">
        <v>4694</v>
      </c>
      <c r="I22" s="6"/>
      <c r="J22" s="10">
        <v>1543</v>
      </c>
      <c r="K22" s="6"/>
      <c r="L22" s="10">
        <v>7433</v>
      </c>
      <c r="M22" s="2"/>
      <c r="N22" s="2"/>
    </row>
    <row r="23" spans="1:14" s="30" customFormat="1" x14ac:dyDescent="0.25">
      <c r="A23" s="35"/>
      <c r="B23" s="23"/>
      <c r="C23" s="12" t="s">
        <v>5</v>
      </c>
      <c r="D23" s="10">
        <v>1023</v>
      </c>
      <c r="E23" s="2"/>
      <c r="F23" s="10">
        <f>2777+7824</f>
        <v>10601</v>
      </c>
      <c r="G23" s="6"/>
      <c r="H23" s="10">
        <v>975</v>
      </c>
      <c r="I23" s="6"/>
      <c r="J23" s="10">
        <v>240</v>
      </c>
      <c r="K23" s="6"/>
      <c r="L23" s="10">
        <v>4595</v>
      </c>
      <c r="M23" s="2"/>
      <c r="N23" s="2"/>
    </row>
    <row r="24" spans="1:14" s="30" customFormat="1" x14ac:dyDescent="0.25">
      <c r="A24" s="35"/>
      <c r="B24" s="23"/>
      <c r="C24" s="12" t="s">
        <v>6</v>
      </c>
      <c r="D24" s="10">
        <v>364</v>
      </c>
      <c r="E24" s="2"/>
      <c r="F24" s="10">
        <f>675+1430</f>
        <v>2105</v>
      </c>
      <c r="G24" s="6"/>
      <c r="H24" s="10">
        <v>487</v>
      </c>
      <c r="I24" s="6"/>
      <c r="J24" s="10">
        <v>274</v>
      </c>
      <c r="K24" s="6"/>
      <c r="L24" s="10">
        <v>746</v>
      </c>
      <c r="M24" s="2"/>
      <c r="N24" s="2"/>
    </row>
    <row r="25" spans="1:14" s="30" customFormat="1" x14ac:dyDescent="0.25">
      <c r="A25" s="35"/>
      <c r="B25" s="24"/>
      <c r="C25" s="12" t="s">
        <v>7</v>
      </c>
      <c r="D25" s="10">
        <v>1004</v>
      </c>
      <c r="E25" s="2"/>
      <c r="F25" s="10">
        <f>3681+5895</f>
        <v>9576</v>
      </c>
      <c r="G25" s="6"/>
      <c r="H25" s="10">
        <v>2949</v>
      </c>
      <c r="I25" s="6"/>
      <c r="J25" s="10">
        <v>485</v>
      </c>
      <c r="K25" s="6"/>
      <c r="L25" s="10">
        <v>4474</v>
      </c>
      <c r="M25" s="2"/>
      <c r="N25" s="2"/>
    </row>
    <row r="26" spans="1:14" s="30" customFormat="1" x14ac:dyDescent="0.25">
      <c r="A26" s="35"/>
      <c r="M26" s="2"/>
      <c r="N26" s="2"/>
    </row>
    <row r="27" spans="1:14" s="30" customFormat="1" x14ac:dyDescent="0.25">
      <c r="A27" s="35"/>
      <c r="M27" s="2"/>
      <c r="N27" s="2"/>
    </row>
    <row r="28" spans="1:14" s="30" customFormat="1" x14ac:dyDescent="0.25">
      <c r="A28" s="35"/>
      <c r="B28" s="2"/>
      <c r="C28" s="53">
        <v>2019</v>
      </c>
      <c r="D28" s="53"/>
      <c r="E28" s="53"/>
      <c r="F28" s="53"/>
      <c r="G28" s="53"/>
      <c r="H28" s="53"/>
      <c r="I28" s="53"/>
      <c r="J28" s="53"/>
      <c r="K28" s="53"/>
      <c r="L28" s="53"/>
      <c r="M28" s="2"/>
      <c r="N28" s="2"/>
    </row>
    <row r="29" spans="1:14" s="30" customFormat="1" ht="15" customHeight="1" x14ac:dyDescent="0.25">
      <c r="A29" s="35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2"/>
      <c r="N29" s="2"/>
    </row>
    <row r="30" spans="1:14" s="30" customFormat="1" ht="5.0999999999999996" customHeight="1" x14ac:dyDescent="0.25">
      <c r="A30" s="35"/>
      <c r="M30" s="2"/>
      <c r="N30" s="2"/>
    </row>
    <row r="31" spans="1:14" s="30" customFormat="1" ht="15" customHeight="1" x14ac:dyDescent="0.25">
      <c r="A31" s="35"/>
      <c r="B31" s="22" t="s">
        <v>13</v>
      </c>
      <c r="C31" s="54" t="s">
        <v>1</v>
      </c>
      <c r="D31" s="55" t="s">
        <v>0</v>
      </c>
      <c r="E31" s="4"/>
      <c r="F31" s="55" t="s">
        <v>8</v>
      </c>
      <c r="G31" s="4"/>
      <c r="H31" s="55" t="s">
        <v>9</v>
      </c>
      <c r="I31" s="4"/>
      <c r="J31" s="55" t="s">
        <v>10</v>
      </c>
      <c r="K31" s="4"/>
      <c r="L31" s="55" t="s">
        <v>11</v>
      </c>
      <c r="M31" s="2"/>
      <c r="N31" s="2"/>
    </row>
    <row r="32" spans="1:14" s="30" customFormat="1" ht="5.0999999999999996" customHeight="1" x14ac:dyDescent="0.25">
      <c r="A32" s="35"/>
      <c r="B32" s="23"/>
      <c r="C32" s="3"/>
      <c r="D32" s="5"/>
      <c r="E32" s="5"/>
      <c r="F32" s="5"/>
      <c r="G32" s="5"/>
      <c r="H32" s="5"/>
      <c r="I32" s="5"/>
      <c r="J32" s="5"/>
      <c r="K32" s="5"/>
      <c r="L32" s="5"/>
      <c r="M32" s="2"/>
      <c r="N32" s="2"/>
    </row>
    <row r="33" spans="1:14" s="30" customFormat="1" x14ac:dyDescent="0.25">
      <c r="A33" s="35"/>
      <c r="B33" s="23"/>
      <c r="C33" s="13" t="s">
        <v>2</v>
      </c>
      <c r="D33" s="9">
        <v>9345</v>
      </c>
      <c r="E33" s="5"/>
      <c r="F33" s="9">
        <f>19943+35401</f>
        <v>55344</v>
      </c>
      <c r="G33" s="8"/>
      <c r="H33" s="9">
        <v>19779</v>
      </c>
      <c r="I33" s="8"/>
      <c r="J33" s="9">
        <v>4996</v>
      </c>
      <c r="K33" s="8"/>
      <c r="L33" s="9">
        <v>19136</v>
      </c>
      <c r="M33" s="2"/>
      <c r="N33" s="2"/>
    </row>
    <row r="34" spans="1:14" s="30" customFormat="1" x14ac:dyDescent="0.25">
      <c r="A34" s="35"/>
      <c r="B34" s="23"/>
      <c r="C34" s="13" t="s">
        <v>3</v>
      </c>
      <c r="D34" s="9">
        <v>4544</v>
      </c>
      <c r="E34" s="5"/>
      <c r="F34" s="9">
        <f>10136+15940</f>
        <v>26076</v>
      </c>
      <c r="G34" s="8"/>
      <c r="H34" s="9">
        <v>7032</v>
      </c>
      <c r="I34" s="8"/>
      <c r="J34" s="9">
        <v>1696</v>
      </c>
      <c r="K34" s="8"/>
      <c r="L34" s="9">
        <v>9425</v>
      </c>
      <c r="M34" s="2"/>
      <c r="N34" s="2"/>
    </row>
    <row r="35" spans="1:14" s="30" customFormat="1" x14ac:dyDescent="0.25">
      <c r="A35" s="35"/>
      <c r="B35" s="23"/>
      <c r="C35" s="13" t="s">
        <v>4</v>
      </c>
      <c r="D35" s="9">
        <v>4193</v>
      </c>
      <c r="E35" s="5"/>
      <c r="F35" s="9">
        <f>7982+13449</f>
        <v>21431</v>
      </c>
      <c r="G35" s="8"/>
      <c r="H35" s="9">
        <v>5373</v>
      </c>
      <c r="I35" s="8"/>
      <c r="J35" s="9">
        <v>1735</v>
      </c>
      <c r="K35" s="8"/>
      <c r="L35" s="9">
        <v>8199</v>
      </c>
      <c r="M35" s="2"/>
      <c r="N35" s="2"/>
    </row>
    <row r="36" spans="1:14" s="30" customFormat="1" x14ac:dyDescent="0.25">
      <c r="A36" s="35"/>
      <c r="B36" s="23"/>
      <c r="C36" s="13" t="s">
        <v>5</v>
      </c>
      <c r="D36" s="9">
        <f>1078</f>
        <v>1078</v>
      </c>
      <c r="E36" s="5"/>
      <c r="F36" s="9">
        <f>3029+9003</f>
        <v>12032</v>
      </c>
      <c r="G36" s="8"/>
      <c r="H36" s="9">
        <v>1021</v>
      </c>
      <c r="I36" s="8"/>
      <c r="J36" s="9">
        <v>209</v>
      </c>
      <c r="K36" s="8"/>
      <c r="L36" s="9">
        <v>4614</v>
      </c>
      <c r="M36" s="2"/>
      <c r="N36" s="2"/>
    </row>
    <row r="37" spans="1:14" s="30" customFormat="1" x14ac:dyDescent="0.25">
      <c r="A37" s="35"/>
      <c r="B37" s="23"/>
      <c r="C37" s="13" t="s">
        <v>6</v>
      </c>
      <c r="D37" s="9">
        <f>466</f>
        <v>466</v>
      </c>
      <c r="E37" s="5"/>
      <c r="F37" s="9">
        <f>672+1368</f>
        <v>2040</v>
      </c>
      <c r="G37" s="8"/>
      <c r="H37" s="9">
        <v>372</v>
      </c>
      <c r="I37" s="8"/>
      <c r="J37" s="9">
        <v>246</v>
      </c>
      <c r="K37" s="8"/>
      <c r="L37" s="9">
        <v>851</v>
      </c>
      <c r="M37" s="2"/>
      <c r="N37" s="2"/>
    </row>
    <row r="38" spans="1:14" s="30" customFormat="1" x14ac:dyDescent="0.25">
      <c r="A38" s="35"/>
      <c r="B38" s="24"/>
      <c r="C38" s="13" t="s">
        <v>7</v>
      </c>
      <c r="D38" s="9">
        <f>1081</f>
        <v>1081</v>
      </c>
      <c r="E38" s="5"/>
      <c r="F38" s="9">
        <f>4329+6958</f>
        <v>11287</v>
      </c>
      <c r="G38" s="8"/>
      <c r="H38" s="9">
        <v>5227</v>
      </c>
      <c r="I38" s="8"/>
      <c r="J38" s="9">
        <v>730</v>
      </c>
      <c r="K38" s="8"/>
      <c r="L38" s="9">
        <v>5814</v>
      </c>
      <c r="M38" s="2"/>
      <c r="N38" s="2"/>
    </row>
    <row r="39" spans="1:14" s="30" customFormat="1" ht="15" customHeight="1" x14ac:dyDescent="0.25">
      <c r="A39" s="35"/>
      <c r="B39" s="2"/>
      <c r="M39" s="2"/>
      <c r="N39" s="2"/>
    </row>
    <row r="40" spans="1:14" s="30" customFormat="1" ht="18.75" customHeight="1" x14ac:dyDescent="0.25">
      <c r="A40" s="35"/>
      <c r="B40" s="22" t="s">
        <v>14</v>
      </c>
      <c r="C40" s="54" t="s">
        <v>1</v>
      </c>
      <c r="D40" s="55" t="s">
        <v>0</v>
      </c>
      <c r="E40" s="4"/>
      <c r="F40" s="55" t="s">
        <v>8</v>
      </c>
      <c r="G40" s="4"/>
      <c r="H40" s="55" t="s">
        <v>9</v>
      </c>
      <c r="I40" s="4"/>
      <c r="J40" s="55" t="s">
        <v>10</v>
      </c>
      <c r="K40" s="4"/>
      <c r="L40" s="55" t="s">
        <v>11</v>
      </c>
      <c r="M40" s="2"/>
    </row>
    <row r="41" spans="1:14" s="30" customFormat="1" ht="5.0999999999999996" customHeight="1" x14ac:dyDescent="0.25">
      <c r="A41" s="35"/>
      <c r="B41" s="23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4" s="30" customFormat="1" ht="15" customHeight="1" x14ac:dyDescent="0.25">
      <c r="A42" s="35"/>
      <c r="B42" s="23"/>
      <c r="C42" s="12" t="s">
        <v>2</v>
      </c>
      <c r="D42" s="10">
        <v>15362</v>
      </c>
      <c r="E42" s="2"/>
      <c r="F42" s="10">
        <f>37252+56857</f>
        <v>94109</v>
      </c>
      <c r="G42" s="6"/>
      <c r="H42" s="10">
        <v>36667</v>
      </c>
      <c r="I42" s="6"/>
      <c r="J42" s="10">
        <v>10742</v>
      </c>
      <c r="K42" s="6"/>
      <c r="L42" s="10">
        <v>33604</v>
      </c>
      <c r="M42" s="2"/>
      <c r="N42" s="2"/>
    </row>
    <row r="43" spans="1:14" s="30" customFormat="1" x14ac:dyDescent="0.25">
      <c r="A43" s="35"/>
      <c r="B43" s="23"/>
      <c r="C43" s="12" t="s">
        <v>3</v>
      </c>
      <c r="D43" s="10">
        <v>6014</v>
      </c>
      <c r="E43" s="2"/>
      <c r="F43" s="10">
        <f>13637+23055</f>
        <v>36692</v>
      </c>
      <c r="G43" s="6"/>
      <c r="H43" s="10">
        <v>10474</v>
      </c>
      <c r="I43" s="6"/>
      <c r="J43" s="10">
        <v>3137</v>
      </c>
      <c r="K43" s="6"/>
      <c r="L43" s="10">
        <v>13490</v>
      </c>
      <c r="M43" s="2"/>
      <c r="N43" s="2"/>
    </row>
    <row r="44" spans="1:14" s="30" customFormat="1" x14ac:dyDescent="0.25">
      <c r="A44" s="35"/>
      <c r="B44" s="23"/>
      <c r="C44" s="12" t="s">
        <v>4</v>
      </c>
      <c r="D44" s="10">
        <v>6204</v>
      </c>
      <c r="E44" s="2"/>
      <c r="F44" s="10">
        <f>13755+19639</f>
        <v>33394</v>
      </c>
      <c r="G44" s="6"/>
      <c r="H44" s="10">
        <v>10823</v>
      </c>
      <c r="I44" s="6"/>
      <c r="J44" s="10">
        <v>3595</v>
      </c>
      <c r="K44" s="6"/>
      <c r="L44" s="10">
        <v>13375</v>
      </c>
      <c r="M44" s="2"/>
      <c r="N44" s="2"/>
    </row>
    <row r="45" spans="1:14" s="30" customFormat="1" x14ac:dyDescent="0.25">
      <c r="A45" s="35"/>
      <c r="B45" s="23"/>
      <c r="C45" s="12" t="s">
        <v>5</v>
      </c>
      <c r="D45" s="10">
        <v>2446</v>
      </c>
      <c r="E45" s="2"/>
      <c r="F45" s="10">
        <f>7829+16964</f>
        <v>24793</v>
      </c>
      <c r="G45" s="6"/>
      <c r="H45" s="10">
        <v>2611</v>
      </c>
      <c r="I45" s="6"/>
      <c r="J45" s="10">
        <v>699</v>
      </c>
      <c r="K45" s="6"/>
      <c r="L45" s="10">
        <v>9736</v>
      </c>
      <c r="M45" s="2"/>
      <c r="N45" s="2"/>
    </row>
    <row r="46" spans="1:14" s="30" customFormat="1" x14ac:dyDescent="0.25">
      <c r="A46" s="35"/>
      <c r="B46" s="23"/>
      <c r="C46" s="12" t="s">
        <v>6</v>
      </c>
      <c r="D46" s="10">
        <v>777</v>
      </c>
      <c r="E46" s="2"/>
      <c r="F46" s="10">
        <f>1514+2085</f>
        <v>3599</v>
      </c>
      <c r="G46" s="6"/>
      <c r="H46" s="10">
        <v>760</v>
      </c>
      <c r="I46" s="6"/>
      <c r="J46" s="10">
        <v>313</v>
      </c>
      <c r="K46" s="6"/>
      <c r="L46" s="10">
        <v>1564</v>
      </c>
      <c r="M46" s="2"/>
      <c r="N46" s="2"/>
    </row>
    <row r="47" spans="1:14" s="30" customFormat="1" x14ac:dyDescent="0.25">
      <c r="A47" s="35"/>
      <c r="B47" s="24"/>
      <c r="C47" s="12" t="s">
        <v>7</v>
      </c>
      <c r="D47" s="10">
        <v>2033</v>
      </c>
      <c r="E47" s="2"/>
      <c r="F47" s="10">
        <f>9281+11648</f>
        <v>20929</v>
      </c>
      <c r="G47" s="6"/>
      <c r="H47" s="10">
        <v>9895</v>
      </c>
      <c r="I47" s="6"/>
      <c r="J47" s="10">
        <v>1591</v>
      </c>
      <c r="K47" s="6"/>
      <c r="L47" s="10">
        <v>8976</v>
      </c>
      <c r="M47" s="2"/>
      <c r="N47" s="2"/>
    </row>
    <row r="48" spans="1:14" s="30" customFormat="1" x14ac:dyDescent="0.25">
      <c r="A48" s="35"/>
      <c r="M48" s="2"/>
      <c r="N48" s="2"/>
    </row>
    <row r="49" spans="1:14" s="30" customFormat="1" x14ac:dyDescent="0.25">
      <c r="A49" s="35"/>
      <c r="M49" s="2"/>
      <c r="N49" s="2"/>
    </row>
    <row r="50" spans="1:14" s="30" customFormat="1" x14ac:dyDescent="0.25">
      <c r="A50" s="3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s="30" customFormat="1" ht="15" customHeight="1" x14ac:dyDescent="0.25">
      <c r="A51" s="35"/>
      <c r="M51" s="2"/>
      <c r="N51" s="2"/>
    </row>
    <row r="52" spans="1:14" s="30" customFormat="1" ht="5.25" customHeight="1" x14ac:dyDescent="0.25">
      <c r="M52" s="2"/>
      <c r="N52" s="2"/>
    </row>
    <row r="53" spans="1:14" s="30" customFormat="1" x14ac:dyDescent="0.25">
      <c r="M53" s="2"/>
      <c r="N53" s="2"/>
    </row>
    <row r="54" spans="1:14" s="30" customFormat="1" x14ac:dyDescent="0.25">
      <c r="M54" s="2"/>
      <c r="N54" s="2"/>
    </row>
    <row r="55" spans="1:14" s="30" customFormat="1" x14ac:dyDescent="0.25">
      <c r="M55" s="2"/>
      <c r="N55" s="2"/>
    </row>
    <row r="56" spans="1:14" s="30" customFormat="1" x14ac:dyDescent="0.25">
      <c r="M56" s="2"/>
      <c r="N56" s="2"/>
    </row>
    <row r="57" spans="1:14" s="30" customFormat="1" x14ac:dyDescent="0.25">
      <c r="M57" s="2"/>
      <c r="N57" s="2"/>
    </row>
    <row r="58" spans="1:14" s="30" customFormat="1" x14ac:dyDescent="0.25">
      <c r="M58" s="2"/>
      <c r="N58" s="2"/>
    </row>
    <row r="59" spans="1:14" x14ac:dyDescent="0.25">
      <c r="B59" s="2"/>
      <c r="C59" s="3"/>
    </row>
  </sheetData>
  <mergeCells count="6">
    <mergeCell ref="B18:B25"/>
    <mergeCell ref="B9:B16"/>
    <mergeCell ref="B31:B38"/>
    <mergeCell ref="B40:B47"/>
    <mergeCell ref="C28:L29"/>
    <mergeCell ref="C6:L7"/>
  </mergeCells>
  <pageMargins left="0.98425196850393704" right="0.98425196850393704" top="0.98425196850393704" bottom="0.98425196850393704" header="0.51181102362204722" footer="0.51181102362204722"/>
  <pageSetup paperSize="9" orientation="landscape" r:id="rId1"/>
  <headerFooter>
    <oddHeader>Página 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A0F0-FC95-4C15-8C51-944EB2A5BD49}">
  <dimension ref="A1:EX338"/>
  <sheetViews>
    <sheetView workbookViewId="0">
      <selection activeCell="B20" sqref="B20"/>
    </sheetView>
  </sheetViews>
  <sheetFormatPr defaultRowHeight="15" x14ac:dyDescent="0.25"/>
  <sheetData>
    <row r="1" spans="1:154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</row>
    <row r="2" spans="1:154" ht="21.75" thickBot="1" x14ac:dyDescent="0.4">
      <c r="A2" s="15" t="s">
        <v>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</row>
    <row r="3" spans="1:154" ht="17.25" thickTop="1" thickBot="1" x14ac:dyDescent="0.3">
      <c r="A3" s="14" t="s">
        <v>16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</row>
    <row r="4" spans="1:154" ht="17.25" thickTop="1" thickBot="1" x14ac:dyDescent="0.3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</row>
    <row r="5" spans="1:154" ht="16.5" thickTop="1" x14ac:dyDescent="0.25">
      <c r="A5" s="21" t="s">
        <v>18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</row>
    <row r="6" spans="1:154" ht="15.75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</row>
    <row r="7" spans="1:154" ht="24" thickBot="1" x14ac:dyDescent="0.3">
      <c r="A7" s="18"/>
      <c r="B7" s="16" t="s">
        <v>19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37"/>
      <c r="EX7" s="37"/>
    </row>
    <row r="8" spans="1:154" ht="17.25" thickTop="1" thickBot="1" x14ac:dyDescent="0.3">
      <c r="A8" s="18"/>
      <c r="B8" s="17" t="s">
        <v>20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37"/>
      <c r="EX8" s="37"/>
    </row>
    <row r="9" spans="1:154" ht="17.25" thickTop="1" thickBot="1" x14ac:dyDescent="0.3">
      <c r="A9" s="18"/>
      <c r="B9" s="38"/>
      <c r="C9" s="38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</row>
    <row r="10" spans="1:154" ht="16.5" thickBot="1" x14ac:dyDescent="0.3">
      <c r="A10" s="18"/>
      <c r="B10" s="38"/>
      <c r="C10" s="37"/>
      <c r="D10" s="39">
        <v>2015</v>
      </c>
      <c r="E10" s="39">
        <v>2016</v>
      </c>
      <c r="F10" s="39">
        <v>2017</v>
      </c>
      <c r="G10" s="39">
        <v>2018</v>
      </c>
      <c r="H10" s="39">
        <v>2019</v>
      </c>
      <c r="I10" s="39">
        <v>2020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</row>
    <row r="11" spans="1:154" ht="15.75" x14ac:dyDescent="0.25">
      <c r="A11" s="18"/>
      <c r="B11" s="38"/>
      <c r="C11" s="40" t="s">
        <v>12</v>
      </c>
      <c r="D11" s="37">
        <v>35.700000000000003</v>
      </c>
      <c r="E11" s="37">
        <v>35.01</v>
      </c>
      <c r="F11" s="37">
        <v>36.4</v>
      </c>
      <c r="G11" s="37">
        <v>37.4</v>
      </c>
      <c r="H11" s="37">
        <v>37.299999999999997</v>
      </c>
      <c r="I11" s="37">
        <v>36.9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</row>
    <row r="12" spans="1:154" ht="16.5" thickBot="1" x14ac:dyDescent="0.3">
      <c r="A12" s="18"/>
      <c r="B12" s="38"/>
      <c r="C12" s="40" t="s">
        <v>21</v>
      </c>
      <c r="D12" s="37">
        <v>33.4</v>
      </c>
      <c r="E12" s="37">
        <v>34.119999999999997</v>
      </c>
      <c r="F12" s="37">
        <v>33.700000000000003</v>
      </c>
      <c r="G12" s="37">
        <v>33.9</v>
      </c>
      <c r="H12" s="37">
        <v>33.85</v>
      </c>
      <c r="I12" s="37">
        <v>32.700000000000003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</row>
    <row r="13" spans="1:154" ht="17.25" thickTop="1" thickBot="1" x14ac:dyDescent="0.3">
      <c r="A13" s="18"/>
      <c r="B13" s="38"/>
      <c r="C13" s="41" t="s">
        <v>22</v>
      </c>
      <c r="D13" s="43">
        <v>34.549999999999997</v>
      </c>
      <c r="E13" s="43">
        <v>34.564999999999998</v>
      </c>
      <c r="F13" s="42">
        <v>35.049999999999997</v>
      </c>
      <c r="G13" s="44">
        <v>35.65</v>
      </c>
      <c r="H13" s="44">
        <v>35.575000000000003</v>
      </c>
      <c r="I13" s="42">
        <v>34.799999999999997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</row>
    <row r="14" spans="1:154" ht="16.5" thickTop="1" x14ac:dyDescent="0.25">
      <c r="A14" s="18"/>
      <c r="B14" s="38"/>
      <c r="C14" s="38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</row>
    <row r="15" spans="1:154" ht="15.75" x14ac:dyDescent="0.25">
      <c r="A15" s="18"/>
      <c r="B15" s="38"/>
      <c r="C15" s="38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</row>
    <row r="16" spans="1:154" ht="15.75" x14ac:dyDescent="0.25">
      <c r="A16" s="18"/>
      <c r="B16" s="38"/>
      <c r="C16" s="38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</row>
    <row r="17" spans="1:3" ht="15.75" x14ac:dyDescent="0.25">
      <c r="A17" s="18"/>
      <c r="B17" s="38"/>
      <c r="C17" s="38"/>
    </row>
    <row r="18" spans="1:3" ht="15.75" x14ac:dyDescent="0.25">
      <c r="A18" s="18"/>
      <c r="B18" s="38"/>
      <c r="C18" s="38"/>
    </row>
    <row r="19" spans="1:3" ht="15.75" x14ac:dyDescent="0.25">
      <c r="A19" s="18"/>
      <c r="B19" s="38"/>
      <c r="C19" s="38"/>
    </row>
    <row r="20" spans="1:3" ht="15.75" x14ac:dyDescent="0.25">
      <c r="A20" s="18"/>
      <c r="B20" s="38"/>
      <c r="C20" s="38"/>
    </row>
    <row r="21" spans="1:3" ht="15.75" x14ac:dyDescent="0.25">
      <c r="A21" s="18"/>
      <c r="B21" s="38"/>
      <c r="C21" s="38"/>
    </row>
    <row r="22" spans="1:3" ht="15.75" x14ac:dyDescent="0.25">
      <c r="A22" s="18"/>
      <c r="B22" s="38"/>
      <c r="C22" s="38"/>
    </row>
    <row r="23" spans="1:3" ht="15.75" x14ac:dyDescent="0.25">
      <c r="A23" s="18"/>
      <c r="B23" s="38"/>
      <c r="C23" s="38"/>
    </row>
    <row r="24" spans="1:3" ht="15.75" x14ac:dyDescent="0.25">
      <c r="A24" s="18"/>
      <c r="B24" s="38"/>
      <c r="C24" s="38"/>
    </row>
    <row r="25" spans="1:3" ht="15.75" x14ac:dyDescent="0.25">
      <c r="A25" s="18"/>
      <c r="B25" s="38"/>
      <c r="C25" s="38"/>
    </row>
    <row r="26" spans="1:3" ht="15.75" x14ac:dyDescent="0.25">
      <c r="A26" s="18"/>
      <c r="B26" s="38"/>
      <c r="C26" s="38"/>
    </row>
    <row r="27" spans="1:3" ht="15.75" x14ac:dyDescent="0.25">
      <c r="A27" s="18"/>
      <c r="B27" s="38"/>
      <c r="C27" s="38"/>
    </row>
    <row r="28" spans="1:3" ht="15.75" x14ac:dyDescent="0.25">
      <c r="A28" s="18"/>
      <c r="B28" s="38"/>
      <c r="C28" s="38"/>
    </row>
    <row r="29" spans="1:3" ht="15.75" x14ac:dyDescent="0.25">
      <c r="A29" s="18"/>
      <c r="B29" s="38"/>
      <c r="C29" s="38"/>
    </row>
    <row r="30" spans="1:3" ht="15.75" x14ac:dyDescent="0.25">
      <c r="A30" s="18"/>
      <c r="B30" s="38"/>
      <c r="C30" s="38"/>
    </row>
    <row r="31" spans="1:3" ht="15.75" x14ac:dyDescent="0.25">
      <c r="A31" s="18"/>
      <c r="B31" s="38"/>
      <c r="C31" s="38"/>
    </row>
    <row r="32" spans="1:3" ht="15.75" x14ac:dyDescent="0.25">
      <c r="A32" s="18"/>
      <c r="B32" s="38"/>
      <c r="C32" s="38"/>
    </row>
    <row r="33" spans="1:3" ht="15.75" x14ac:dyDescent="0.25">
      <c r="A33" s="18"/>
      <c r="B33" s="38"/>
      <c r="C33" s="38"/>
    </row>
    <row r="34" spans="1:3" ht="15.75" x14ac:dyDescent="0.25">
      <c r="A34" s="18"/>
      <c r="B34" s="38"/>
      <c r="C34" s="38"/>
    </row>
    <row r="35" spans="1:3" ht="15.75" x14ac:dyDescent="0.25">
      <c r="A35" s="18"/>
      <c r="B35" s="38"/>
      <c r="C35" s="38"/>
    </row>
    <row r="36" spans="1:3" ht="15.75" x14ac:dyDescent="0.25">
      <c r="A36" s="18"/>
      <c r="B36" s="38"/>
      <c r="C36" s="38"/>
    </row>
    <row r="37" spans="1:3" ht="15.75" x14ac:dyDescent="0.25">
      <c r="A37" s="18"/>
      <c r="B37" s="38"/>
      <c r="C37" s="38"/>
    </row>
    <row r="38" spans="1:3" ht="15.75" x14ac:dyDescent="0.25">
      <c r="A38" s="18"/>
      <c r="B38" s="38"/>
      <c r="C38" s="38"/>
    </row>
    <row r="39" spans="1:3" ht="15.75" x14ac:dyDescent="0.25">
      <c r="A39" s="18"/>
      <c r="B39" s="38"/>
      <c r="C39" s="38"/>
    </row>
    <row r="40" spans="1:3" ht="15.75" x14ac:dyDescent="0.25">
      <c r="A40" s="18"/>
      <c r="B40" s="38"/>
      <c r="C40" s="38"/>
    </row>
    <row r="41" spans="1:3" ht="15.75" x14ac:dyDescent="0.25">
      <c r="A41" s="18"/>
      <c r="B41" s="38"/>
      <c r="C41" s="38"/>
    </row>
    <row r="42" spans="1:3" ht="15.75" x14ac:dyDescent="0.25">
      <c r="A42" s="18"/>
      <c r="B42" s="38"/>
      <c r="C42" s="38"/>
    </row>
    <row r="43" spans="1:3" ht="15.75" x14ac:dyDescent="0.25">
      <c r="A43" s="18"/>
      <c r="B43" s="38"/>
      <c r="C43" s="38"/>
    </row>
    <row r="44" spans="1:3" ht="15.75" x14ac:dyDescent="0.25">
      <c r="A44" s="18"/>
      <c r="B44" s="38"/>
      <c r="C44" s="38"/>
    </row>
    <row r="45" spans="1:3" ht="15.75" x14ac:dyDescent="0.25">
      <c r="A45" s="18"/>
      <c r="B45" s="38"/>
      <c r="C45" s="38"/>
    </row>
    <row r="46" spans="1:3" ht="15.75" x14ac:dyDescent="0.25">
      <c r="A46" s="18"/>
      <c r="B46" s="38"/>
      <c r="C46" s="38"/>
    </row>
    <row r="47" spans="1:3" ht="15.75" x14ac:dyDescent="0.25">
      <c r="A47" s="18"/>
      <c r="B47" s="38"/>
      <c r="C47" s="38"/>
    </row>
    <row r="48" spans="1:3" ht="15.75" x14ac:dyDescent="0.25">
      <c r="A48" s="18"/>
      <c r="B48" s="38"/>
      <c r="C48" s="38"/>
    </row>
    <row r="49" spans="1:3" ht="15.75" x14ac:dyDescent="0.25">
      <c r="A49" s="18"/>
      <c r="B49" s="38"/>
      <c r="C49" s="38"/>
    </row>
    <row r="50" spans="1:3" ht="15.75" x14ac:dyDescent="0.25">
      <c r="A50" s="18"/>
      <c r="B50" s="38"/>
      <c r="C50" s="38"/>
    </row>
    <row r="51" spans="1:3" ht="15.75" x14ac:dyDescent="0.25">
      <c r="A51" s="18"/>
      <c r="B51" s="38"/>
      <c r="C51" s="38"/>
    </row>
    <row r="52" spans="1:3" ht="15.75" x14ac:dyDescent="0.25">
      <c r="A52" s="18"/>
      <c r="B52" s="38"/>
      <c r="C52" s="38"/>
    </row>
    <row r="53" spans="1:3" ht="15.75" x14ac:dyDescent="0.25">
      <c r="A53" s="18"/>
      <c r="B53" s="38"/>
      <c r="C53" s="38"/>
    </row>
    <row r="54" spans="1:3" ht="15.75" x14ac:dyDescent="0.25">
      <c r="A54" s="18"/>
      <c r="B54" s="38"/>
      <c r="C54" s="38"/>
    </row>
    <row r="55" spans="1:3" ht="15.75" x14ac:dyDescent="0.25">
      <c r="A55" s="18"/>
      <c r="B55" s="38"/>
      <c r="C55" s="38"/>
    </row>
    <row r="56" spans="1:3" ht="15.75" x14ac:dyDescent="0.25">
      <c r="A56" s="18"/>
      <c r="B56" s="38"/>
      <c r="C56" s="38"/>
    </row>
    <row r="57" spans="1:3" ht="15.75" x14ac:dyDescent="0.25">
      <c r="A57" s="18"/>
      <c r="B57" s="38"/>
      <c r="C57" s="38"/>
    </row>
    <row r="58" spans="1:3" ht="15.75" x14ac:dyDescent="0.25">
      <c r="A58" s="18"/>
      <c r="B58" s="38"/>
      <c r="C58" s="38"/>
    </row>
    <row r="59" spans="1:3" ht="15.75" x14ac:dyDescent="0.25">
      <c r="A59" s="18"/>
      <c r="B59" s="37"/>
      <c r="C59" s="37"/>
    </row>
    <row r="60" spans="1:3" ht="15.75" x14ac:dyDescent="0.25">
      <c r="A60" s="18"/>
      <c r="B60" s="37"/>
      <c r="C60" s="37"/>
    </row>
    <row r="61" spans="1:3" ht="15.75" x14ac:dyDescent="0.25">
      <c r="A61" s="18"/>
      <c r="B61" s="37"/>
      <c r="C61" s="37"/>
    </row>
    <row r="62" spans="1:3" ht="15.75" x14ac:dyDescent="0.25">
      <c r="A62" s="18"/>
      <c r="B62" s="37"/>
      <c r="C62" s="37"/>
    </row>
    <row r="63" spans="1:3" ht="15.75" x14ac:dyDescent="0.25">
      <c r="A63" s="18"/>
      <c r="B63" s="37"/>
      <c r="C63" s="37"/>
    </row>
    <row r="64" spans="1:3" ht="15.75" x14ac:dyDescent="0.25">
      <c r="A64" s="18"/>
      <c r="B64" s="37"/>
      <c r="C64" s="37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  <row r="73" spans="1:1" x14ac:dyDescent="0.25">
      <c r="A73" s="18"/>
    </row>
    <row r="74" spans="1:1" x14ac:dyDescent="0.25">
      <c r="A74" s="18"/>
    </row>
    <row r="75" spans="1:1" x14ac:dyDescent="0.25">
      <c r="A75" s="18"/>
    </row>
    <row r="76" spans="1:1" x14ac:dyDescent="0.25">
      <c r="A76" s="18"/>
    </row>
    <row r="77" spans="1:1" x14ac:dyDescent="0.25">
      <c r="A77" s="18"/>
    </row>
    <row r="78" spans="1:1" x14ac:dyDescent="0.25">
      <c r="A78" s="18"/>
    </row>
    <row r="79" spans="1:1" x14ac:dyDescent="0.25">
      <c r="A79" s="18"/>
    </row>
    <row r="80" spans="1:1" x14ac:dyDescent="0.25">
      <c r="A80" s="18"/>
    </row>
    <row r="81" spans="1:1" x14ac:dyDescent="0.25">
      <c r="A81" s="18"/>
    </row>
    <row r="82" spans="1:1" x14ac:dyDescent="0.25">
      <c r="A82" s="18"/>
    </row>
    <row r="83" spans="1:1" x14ac:dyDescent="0.25">
      <c r="A83" s="18"/>
    </row>
    <row r="84" spans="1:1" x14ac:dyDescent="0.25">
      <c r="A84" s="18"/>
    </row>
    <row r="85" spans="1:1" x14ac:dyDescent="0.25">
      <c r="A85" s="18"/>
    </row>
    <row r="86" spans="1:1" x14ac:dyDescent="0.25">
      <c r="A86" s="18"/>
    </row>
    <row r="87" spans="1:1" x14ac:dyDescent="0.25">
      <c r="A87" s="18"/>
    </row>
    <row r="88" spans="1:1" x14ac:dyDescent="0.25">
      <c r="A88" s="18"/>
    </row>
    <row r="89" spans="1:1" x14ac:dyDescent="0.25">
      <c r="A89" s="18"/>
    </row>
    <row r="90" spans="1:1" x14ac:dyDescent="0.25">
      <c r="A90" s="18"/>
    </row>
    <row r="91" spans="1:1" x14ac:dyDescent="0.25">
      <c r="A91" s="18"/>
    </row>
    <row r="92" spans="1:1" x14ac:dyDescent="0.25">
      <c r="A92" s="18"/>
    </row>
    <row r="93" spans="1:1" x14ac:dyDescent="0.25">
      <c r="A93" s="18"/>
    </row>
    <row r="94" spans="1:1" x14ac:dyDescent="0.25">
      <c r="A94" s="18"/>
    </row>
    <row r="95" spans="1:1" x14ac:dyDescent="0.25">
      <c r="A95" s="18"/>
    </row>
    <row r="96" spans="1:1" x14ac:dyDescent="0.25">
      <c r="A96" s="18"/>
    </row>
    <row r="97" spans="1:1" x14ac:dyDescent="0.25">
      <c r="A97" s="18"/>
    </row>
    <row r="98" spans="1:1" x14ac:dyDescent="0.25">
      <c r="A98" s="18"/>
    </row>
    <row r="99" spans="1:1" x14ac:dyDescent="0.25">
      <c r="A99" s="18"/>
    </row>
    <row r="100" spans="1:1" x14ac:dyDescent="0.25">
      <c r="A100" s="18"/>
    </row>
    <row r="101" spans="1:1" x14ac:dyDescent="0.25">
      <c r="A101" s="18"/>
    </row>
    <row r="102" spans="1:1" x14ac:dyDescent="0.25">
      <c r="A102" s="18"/>
    </row>
    <row r="103" spans="1:1" x14ac:dyDescent="0.25">
      <c r="A103" s="18"/>
    </row>
    <row r="104" spans="1:1" x14ac:dyDescent="0.25">
      <c r="A104" s="18"/>
    </row>
    <row r="105" spans="1:1" x14ac:dyDescent="0.25">
      <c r="A105" s="18"/>
    </row>
    <row r="106" spans="1:1" x14ac:dyDescent="0.25">
      <c r="A106" s="18"/>
    </row>
    <row r="107" spans="1:1" x14ac:dyDescent="0.25">
      <c r="A107" s="18"/>
    </row>
    <row r="108" spans="1:1" x14ac:dyDescent="0.25">
      <c r="A108" s="18"/>
    </row>
    <row r="109" spans="1:1" x14ac:dyDescent="0.25">
      <c r="A109" s="18"/>
    </row>
    <row r="110" spans="1:1" x14ac:dyDescent="0.25">
      <c r="A110" s="18"/>
    </row>
    <row r="111" spans="1:1" x14ac:dyDescent="0.25">
      <c r="A111" s="18"/>
    </row>
    <row r="112" spans="1:1" x14ac:dyDescent="0.25">
      <c r="A112" s="18"/>
    </row>
    <row r="113" spans="1:1" x14ac:dyDescent="0.25">
      <c r="A113" s="18"/>
    </row>
    <row r="114" spans="1:1" x14ac:dyDescent="0.25">
      <c r="A114" s="18"/>
    </row>
    <row r="115" spans="1:1" x14ac:dyDescent="0.25">
      <c r="A115" s="18"/>
    </row>
    <row r="116" spans="1:1" x14ac:dyDescent="0.25">
      <c r="A116" s="18"/>
    </row>
    <row r="117" spans="1:1" x14ac:dyDescent="0.25">
      <c r="A117" s="18"/>
    </row>
    <row r="118" spans="1:1" x14ac:dyDescent="0.25">
      <c r="A118" s="18"/>
    </row>
    <row r="119" spans="1:1" x14ac:dyDescent="0.25">
      <c r="A119" s="18"/>
    </row>
    <row r="120" spans="1:1" x14ac:dyDescent="0.25">
      <c r="A120" s="18"/>
    </row>
    <row r="121" spans="1:1" x14ac:dyDescent="0.25">
      <c r="A121" s="18"/>
    </row>
    <row r="122" spans="1:1" x14ac:dyDescent="0.25">
      <c r="A122" s="18"/>
    </row>
    <row r="123" spans="1:1" x14ac:dyDescent="0.25">
      <c r="A123" s="18"/>
    </row>
    <row r="124" spans="1:1" x14ac:dyDescent="0.25">
      <c r="A124" s="18"/>
    </row>
    <row r="125" spans="1:1" x14ac:dyDescent="0.25">
      <c r="A125" s="18"/>
    </row>
    <row r="126" spans="1:1" x14ac:dyDescent="0.25">
      <c r="A126" s="18"/>
    </row>
    <row r="127" spans="1:1" x14ac:dyDescent="0.25">
      <c r="A127" s="18"/>
    </row>
    <row r="128" spans="1:1" x14ac:dyDescent="0.25">
      <c r="A128" s="18"/>
    </row>
    <row r="129" spans="1:1" x14ac:dyDescent="0.25">
      <c r="A129" s="18"/>
    </row>
    <row r="130" spans="1:1" x14ac:dyDescent="0.25">
      <c r="A130" s="18"/>
    </row>
    <row r="131" spans="1:1" x14ac:dyDescent="0.25">
      <c r="A131" s="18"/>
    </row>
    <row r="132" spans="1:1" x14ac:dyDescent="0.25">
      <c r="A132" s="18"/>
    </row>
    <row r="133" spans="1:1" x14ac:dyDescent="0.25">
      <c r="A133" s="18"/>
    </row>
    <row r="134" spans="1:1" x14ac:dyDescent="0.25">
      <c r="A134" s="18"/>
    </row>
    <row r="135" spans="1:1" x14ac:dyDescent="0.25">
      <c r="A135" s="18"/>
    </row>
    <row r="136" spans="1:1" x14ac:dyDescent="0.25">
      <c r="A136" s="18"/>
    </row>
    <row r="137" spans="1:1" x14ac:dyDescent="0.25">
      <c r="A137" s="18"/>
    </row>
    <row r="138" spans="1:1" x14ac:dyDescent="0.25">
      <c r="A138" s="18"/>
    </row>
    <row r="139" spans="1:1" x14ac:dyDescent="0.25">
      <c r="A139" s="18"/>
    </row>
    <row r="140" spans="1:1" x14ac:dyDescent="0.25">
      <c r="A140" s="18"/>
    </row>
    <row r="141" spans="1:1" x14ac:dyDescent="0.25">
      <c r="A141" s="18"/>
    </row>
    <row r="142" spans="1:1" x14ac:dyDescent="0.25">
      <c r="A142" s="18"/>
    </row>
    <row r="143" spans="1:1" x14ac:dyDescent="0.25">
      <c r="A143" s="18"/>
    </row>
    <row r="144" spans="1:1" x14ac:dyDescent="0.25">
      <c r="A144" s="18"/>
    </row>
    <row r="145" spans="1:1" x14ac:dyDescent="0.25">
      <c r="A145" s="18"/>
    </row>
    <row r="146" spans="1:1" x14ac:dyDescent="0.25">
      <c r="A146" s="18"/>
    </row>
    <row r="147" spans="1:1" x14ac:dyDescent="0.25">
      <c r="A147" s="18"/>
    </row>
    <row r="148" spans="1:1" x14ac:dyDescent="0.25">
      <c r="A148" s="18"/>
    </row>
    <row r="149" spans="1:1" x14ac:dyDescent="0.25">
      <c r="A149" s="18"/>
    </row>
    <row r="150" spans="1:1" x14ac:dyDescent="0.25">
      <c r="A150" s="18"/>
    </row>
    <row r="151" spans="1:1" x14ac:dyDescent="0.25">
      <c r="A151" s="18"/>
    </row>
    <row r="152" spans="1:1" x14ac:dyDescent="0.25">
      <c r="A152" s="18"/>
    </row>
    <row r="153" spans="1:1" x14ac:dyDescent="0.25">
      <c r="A153" s="18"/>
    </row>
    <row r="154" spans="1:1" x14ac:dyDescent="0.25">
      <c r="A154" s="18"/>
    </row>
    <row r="155" spans="1:1" x14ac:dyDescent="0.25">
      <c r="A155" s="18"/>
    </row>
    <row r="156" spans="1:1" x14ac:dyDescent="0.25">
      <c r="A156" s="18"/>
    </row>
    <row r="157" spans="1:1" x14ac:dyDescent="0.25">
      <c r="A157" s="18"/>
    </row>
    <row r="158" spans="1:1" x14ac:dyDescent="0.25">
      <c r="A158" s="18"/>
    </row>
    <row r="159" spans="1:1" x14ac:dyDescent="0.25">
      <c r="A159" s="18"/>
    </row>
    <row r="160" spans="1:1" x14ac:dyDescent="0.25">
      <c r="A160" s="18"/>
    </row>
    <row r="161" spans="1:1" x14ac:dyDescent="0.25">
      <c r="A161" s="18"/>
    </row>
    <row r="162" spans="1:1" x14ac:dyDescent="0.25">
      <c r="A162" s="18"/>
    </row>
    <row r="163" spans="1:1" x14ac:dyDescent="0.25">
      <c r="A163" s="18"/>
    </row>
    <row r="164" spans="1:1" x14ac:dyDescent="0.25">
      <c r="A164" s="18"/>
    </row>
    <row r="165" spans="1:1" x14ac:dyDescent="0.25">
      <c r="A165" s="18"/>
    </row>
    <row r="166" spans="1:1" x14ac:dyDescent="0.25">
      <c r="A166" s="18"/>
    </row>
    <row r="167" spans="1:1" x14ac:dyDescent="0.25">
      <c r="A167" s="18"/>
    </row>
    <row r="168" spans="1:1" x14ac:dyDescent="0.25">
      <c r="A168" s="18"/>
    </row>
    <row r="169" spans="1:1" x14ac:dyDescent="0.25">
      <c r="A169" s="18"/>
    </row>
    <row r="170" spans="1:1" x14ac:dyDescent="0.25">
      <c r="A170" s="18"/>
    </row>
    <row r="171" spans="1:1" x14ac:dyDescent="0.25">
      <c r="A171" s="18"/>
    </row>
    <row r="172" spans="1:1" x14ac:dyDescent="0.25">
      <c r="A172" s="18"/>
    </row>
    <row r="173" spans="1:1" x14ac:dyDescent="0.25">
      <c r="A173" s="18"/>
    </row>
    <row r="174" spans="1:1" x14ac:dyDescent="0.25">
      <c r="A174" s="18"/>
    </row>
    <row r="175" spans="1:1" x14ac:dyDescent="0.25">
      <c r="A175" s="18"/>
    </row>
    <row r="176" spans="1:1" x14ac:dyDescent="0.25">
      <c r="A176" s="18"/>
    </row>
    <row r="177" spans="1:1" x14ac:dyDescent="0.25">
      <c r="A177" s="18"/>
    </row>
    <row r="178" spans="1:1" x14ac:dyDescent="0.25">
      <c r="A178" s="18"/>
    </row>
    <row r="179" spans="1:1" x14ac:dyDescent="0.25">
      <c r="A179" s="18"/>
    </row>
    <row r="180" spans="1:1" x14ac:dyDescent="0.25">
      <c r="A180" s="18"/>
    </row>
    <row r="181" spans="1:1" x14ac:dyDescent="0.25">
      <c r="A181" s="18"/>
    </row>
    <row r="182" spans="1:1" x14ac:dyDescent="0.25">
      <c r="A182" s="18"/>
    </row>
    <row r="183" spans="1:1" x14ac:dyDescent="0.25">
      <c r="A183" s="18"/>
    </row>
    <row r="184" spans="1:1" x14ac:dyDescent="0.25">
      <c r="A184" s="18"/>
    </row>
    <row r="185" spans="1:1" x14ac:dyDescent="0.25">
      <c r="A185" s="18"/>
    </row>
    <row r="186" spans="1:1" x14ac:dyDescent="0.25">
      <c r="A186" s="18"/>
    </row>
    <row r="187" spans="1:1" x14ac:dyDescent="0.25">
      <c r="A187" s="18"/>
    </row>
    <row r="188" spans="1:1" x14ac:dyDescent="0.25">
      <c r="A188" s="18"/>
    </row>
    <row r="189" spans="1:1" x14ac:dyDescent="0.25">
      <c r="A189" s="18"/>
    </row>
    <row r="190" spans="1:1" x14ac:dyDescent="0.25">
      <c r="A190" s="18"/>
    </row>
    <row r="191" spans="1:1" x14ac:dyDescent="0.25">
      <c r="A191" s="18"/>
    </row>
    <row r="192" spans="1:1" x14ac:dyDescent="0.25">
      <c r="A192" s="18"/>
    </row>
    <row r="193" spans="1:1" x14ac:dyDescent="0.25">
      <c r="A193" s="18"/>
    </row>
    <row r="194" spans="1:1" x14ac:dyDescent="0.25">
      <c r="A194" s="18"/>
    </row>
    <row r="195" spans="1:1" x14ac:dyDescent="0.25">
      <c r="A195" s="18"/>
    </row>
    <row r="196" spans="1:1" x14ac:dyDescent="0.25">
      <c r="A196" s="18"/>
    </row>
    <row r="197" spans="1:1" x14ac:dyDescent="0.25">
      <c r="A197" s="18"/>
    </row>
    <row r="198" spans="1:1" x14ac:dyDescent="0.25">
      <c r="A198" s="18"/>
    </row>
    <row r="199" spans="1:1" x14ac:dyDescent="0.25">
      <c r="A199" s="18"/>
    </row>
    <row r="200" spans="1:1" x14ac:dyDescent="0.25">
      <c r="A200" s="18"/>
    </row>
    <row r="201" spans="1:1" x14ac:dyDescent="0.25">
      <c r="A201" s="18"/>
    </row>
    <row r="202" spans="1:1" x14ac:dyDescent="0.25">
      <c r="A202" s="18"/>
    </row>
    <row r="203" spans="1:1" x14ac:dyDescent="0.25">
      <c r="A203" s="18"/>
    </row>
    <row r="204" spans="1:1" x14ac:dyDescent="0.25">
      <c r="A204" s="18"/>
    </row>
    <row r="205" spans="1:1" x14ac:dyDescent="0.25">
      <c r="A205" s="18"/>
    </row>
    <row r="206" spans="1:1" x14ac:dyDescent="0.25">
      <c r="A206" s="18"/>
    </row>
    <row r="207" spans="1:1" x14ac:dyDescent="0.25">
      <c r="A207" s="18"/>
    </row>
    <row r="208" spans="1:1" x14ac:dyDescent="0.25">
      <c r="A208" s="18"/>
    </row>
    <row r="209" spans="1:1" x14ac:dyDescent="0.25">
      <c r="A209" s="18"/>
    </row>
    <row r="210" spans="1:1" x14ac:dyDescent="0.25">
      <c r="A210" s="18"/>
    </row>
    <row r="211" spans="1:1" x14ac:dyDescent="0.25">
      <c r="A211" s="18"/>
    </row>
    <row r="212" spans="1:1" x14ac:dyDescent="0.25">
      <c r="A212" s="18"/>
    </row>
    <row r="213" spans="1:1" x14ac:dyDescent="0.25">
      <c r="A213" s="18"/>
    </row>
    <row r="214" spans="1:1" x14ac:dyDescent="0.25">
      <c r="A214" s="18"/>
    </row>
    <row r="215" spans="1:1" x14ac:dyDescent="0.25">
      <c r="A215" s="18"/>
    </row>
    <row r="216" spans="1:1" x14ac:dyDescent="0.25">
      <c r="A216" s="18"/>
    </row>
    <row r="217" spans="1:1" x14ac:dyDescent="0.25">
      <c r="A217" s="18"/>
    </row>
    <row r="218" spans="1:1" x14ac:dyDescent="0.25">
      <c r="A218" s="18"/>
    </row>
    <row r="219" spans="1:1" x14ac:dyDescent="0.25">
      <c r="A219" s="18"/>
    </row>
    <row r="220" spans="1:1" x14ac:dyDescent="0.25">
      <c r="A220" s="18"/>
    </row>
    <row r="221" spans="1:1" x14ac:dyDescent="0.25">
      <c r="A221" s="18"/>
    </row>
    <row r="222" spans="1:1" x14ac:dyDescent="0.25">
      <c r="A222" s="18"/>
    </row>
    <row r="223" spans="1:1" x14ac:dyDescent="0.25">
      <c r="A223" s="18"/>
    </row>
    <row r="224" spans="1:1" x14ac:dyDescent="0.25">
      <c r="A224" s="18"/>
    </row>
    <row r="225" spans="1:1" x14ac:dyDescent="0.25">
      <c r="A225" s="18"/>
    </row>
    <row r="226" spans="1:1" x14ac:dyDescent="0.25">
      <c r="A226" s="18"/>
    </row>
    <row r="227" spans="1:1" x14ac:dyDescent="0.25">
      <c r="A227" s="18"/>
    </row>
    <row r="228" spans="1:1" x14ac:dyDescent="0.25">
      <c r="A228" s="18"/>
    </row>
    <row r="229" spans="1:1" x14ac:dyDescent="0.25">
      <c r="A229" s="18"/>
    </row>
    <row r="230" spans="1:1" x14ac:dyDescent="0.25">
      <c r="A230" s="18"/>
    </row>
    <row r="231" spans="1:1" x14ac:dyDescent="0.25">
      <c r="A231" s="18"/>
    </row>
    <row r="232" spans="1:1" x14ac:dyDescent="0.25">
      <c r="A232" s="18"/>
    </row>
    <row r="233" spans="1:1" x14ac:dyDescent="0.25">
      <c r="A233" s="18"/>
    </row>
    <row r="234" spans="1:1" x14ac:dyDescent="0.25">
      <c r="A234" s="18"/>
    </row>
    <row r="235" spans="1:1" x14ac:dyDescent="0.25">
      <c r="A235" s="18"/>
    </row>
    <row r="236" spans="1:1" x14ac:dyDescent="0.25">
      <c r="A236" s="18"/>
    </row>
    <row r="237" spans="1:1" x14ac:dyDescent="0.25">
      <c r="A237" s="18"/>
    </row>
    <row r="238" spans="1:1" x14ac:dyDescent="0.25">
      <c r="A238" s="18"/>
    </row>
    <row r="239" spans="1:1" x14ac:dyDescent="0.25">
      <c r="A239" s="18"/>
    </row>
    <row r="240" spans="1:1" x14ac:dyDescent="0.25">
      <c r="A240" s="18"/>
    </row>
    <row r="241" spans="1:1" x14ac:dyDescent="0.25">
      <c r="A241" s="18"/>
    </row>
    <row r="242" spans="1:1" x14ac:dyDescent="0.25">
      <c r="A242" s="18"/>
    </row>
    <row r="243" spans="1:1" x14ac:dyDescent="0.25">
      <c r="A243" s="18"/>
    </row>
    <row r="244" spans="1:1" x14ac:dyDescent="0.25">
      <c r="A244" s="18"/>
    </row>
    <row r="245" spans="1:1" x14ac:dyDescent="0.25">
      <c r="A245" s="18"/>
    </row>
    <row r="246" spans="1:1" x14ac:dyDescent="0.25">
      <c r="A246" s="18"/>
    </row>
    <row r="247" spans="1:1" x14ac:dyDescent="0.25">
      <c r="A247" s="18"/>
    </row>
    <row r="248" spans="1:1" x14ac:dyDescent="0.25">
      <c r="A248" s="18"/>
    </row>
    <row r="249" spans="1:1" x14ac:dyDescent="0.25">
      <c r="A249" s="18"/>
    </row>
    <row r="250" spans="1:1" x14ac:dyDescent="0.25">
      <c r="A250" s="18"/>
    </row>
    <row r="251" spans="1:1" x14ac:dyDescent="0.25">
      <c r="A251" s="18"/>
    </row>
    <row r="252" spans="1:1" x14ac:dyDescent="0.25">
      <c r="A252" s="18"/>
    </row>
    <row r="253" spans="1:1" x14ac:dyDescent="0.25">
      <c r="A253" s="18"/>
    </row>
    <row r="254" spans="1:1" x14ac:dyDescent="0.25">
      <c r="A254" s="18"/>
    </row>
    <row r="255" spans="1:1" x14ac:dyDescent="0.25">
      <c r="A255" s="18"/>
    </row>
    <row r="256" spans="1:1" x14ac:dyDescent="0.25">
      <c r="A256" s="18"/>
    </row>
    <row r="257" spans="1:1" x14ac:dyDescent="0.25">
      <c r="A257" s="18"/>
    </row>
    <row r="258" spans="1:1" x14ac:dyDescent="0.25">
      <c r="A258" s="18"/>
    </row>
    <row r="259" spans="1:1" x14ac:dyDescent="0.25">
      <c r="A259" s="18"/>
    </row>
    <row r="260" spans="1:1" x14ac:dyDescent="0.25">
      <c r="A260" s="18"/>
    </row>
    <row r="261" spans="1:1" x14ac:dyDescent="0.25">
      <c r="A261" s="18"/>
    </row>
    <row r="262" spans="1:1" x14ac:dyDescent="0.25">
      <c r="A262" s="18"/>
    </row>
    <row r="263" spans="1:1" x14ac:dyDescent="0.25">
      <c r="A263" s="18"/>
    </row>
    <row r="264" spans="1:1" x14ac:dyDescent="0.25">
      <c r="A264" s="18"/>
    </row>
    <row r="265" spans="1:1" x14ac:dyDescent="0.25">
      <c r="A265" s="18"/>
    </row>
    <row r="266" spans="1:1" x14ac:dyDescent="0.25">
      <c r="A266" s="18"/>
    </row>
    <row r="267" spans="1:1" x14ac:dyDescent="0.25">
      <c r="A267" s="18"/>
    </row>
    <row r="268" spans="1:1" x14ac:dyDescent="0.25">
      <c r="A268" s="18"/>
    </row>
    <row r="269" spans="1:1" x14ac:dyDescent="0.25">
      <c r="A269" s="18"/>
    </row>
    <row r="270" spans="1:1" x14ac:dyDescent="0.25">
      <c r="A270" s="18"/>
    </row>
    <row r="271" spans="1:1" x14ac:dyDescent="0.25">
      <c r="A271" s="18"/>
    </row>
    <row r="272" spans="1:1" x14ac:dyDescent="0.25">
      <c r="A272" s="18"/>
    </row>
    <row r="273" spans="1:1" x14ac:dyDescent="0.25">
      <c r="A273" s="18"/>
    </row>
    <row r="274" spans="1:1" x14ac:dyDescent="0.25">
      <c r="A274" s="18"/>
    </row>
    <row r="275" spans="1:1" x14ac:dyDescent="0.25">
      <c r="A275" s="18"/>
    </row>
    <row r="276" spans="1:1" x14ac:dyDescent="0.25">
      <c r="A276" s="18"/>
    </row>
    <row r="277" spans="1:1" x14ac:dyDescent="0.25">
      <c r="A277" s="18"/>
    </row>
    <row r="278" spans="1:1" x14ac:dyDescent="0.25">
      <c r="A278" s="18"/>
    </row>
    <row r="279" spans="1:1" x14ac:dyDescent="0.25">
      <c r="A279" s="18"/>
    </row>
    <row r="280" spans="1:1" x14ac:dyDescent="0.25">
      <c r="A280" s="18"/>
    </row>
    <row r="281" spans="1:1" x14ac:dyDescent="0.25">
      <c r="A281" s="18"/>
    </row>
    <row r="282" spans="1:1" x14ac:dyDescent="0.25">
      <c r="A282" s="18"/>
    </row>
    <row r="283" spans="1:1" x14ac:dyDescent="0.25">
      <c r="A283" s="18"/>
    </row>
    <row r="284" spans="1:1" x14ac:dyDescent="0.25">
      <c r="A284" s="18"/>
    </row>
    <row r="285" spans="1:1" x14ac:dyDescent="0.25">
      <c r="A285" s="18"/>
    </row>
    <row r="286" spans="1:1" x14ac:dyDescent="0.25">
      <c r="A286" s="18"/>
    </row>
    <row r="287" spans="1:1" x14ac:dyDescent="0.25">
      <c r="A287" s="18"/>
    </row>
    <row r="288" spans="1:1" x14ac:dyDescent="0.25">
      <c r="A288" s="18"/>
    </row>
    <row r="289" spans="1:1" x14ac:dyDescent="0.25">
      <c r="A289" s="18"/>
    </row>
    <row r="290" spans="1:1" x14ac:dyDescent="0.25">
      <c r="A290" s="18"/>
    </row>
    <row r="291" spans="1:1" x14ac:dyDescent="0.25">
      <c r="A291" s="18"/>
    </row>
    <row r="292" spans="1:1" x14ac:dyDescent="0.25">
      <c r="A292" s="18"/>
    </row>
    <row r="293" spans="1:1" x14ac:dyDescent="0.25">
      <c r="A293" s="18"/>
    </row>
    <row r="294" spans="1:1" x14ac:dyDescent="0.25">
      <c r="A294" s="18"/>
    </row>
    <row r="295" spans="1:1" x14ac:dyDescent="0.25">
      <c r="A295" s="18"/>
    </row>
    <row r="296" spans="1:1" x14ac:dyDescent="0.25">
      <c r="A296" s="18"/>
    </row>
    <row r="297" spans="1:1" x14ac:dyDescent="0.25">
      <c r="A297" s="18"/>
    </row>
    <row r="298" spans="1:1" x14ac:dyDescent="0.25">
      <c r="A298" s="18"/>
    </row>
    <row r="299" spans="1:1" x14ac:dyDescent="0.25">
      <c r="A299" s="18"/>
    </row>
    <row r="300" spans="1:1" x14ac:dyDescent="0.25">
      <c r="A300" s="18"/>
    </row>
    <row r="301" spans="1:1" x14ac:dyDescent="0.25">
      <c r="A301" s="18"/>
    </row>
    <row r="302" spans="1:1" x14ac:dyDescent="0.25">
      <c r="A302" s="18"/>
    </row>
    <row r="303" spans="1:1" x14ac:dyDescent="0.25">
      <c r="A303" s="18"/>
    </row>
    <row r="304" spans="1:1" x14ac:dyDescent="0.25">
      <c r="A304" s="18"/>
    </row>
    <row r="305" spans="1:1" x14ac:dyDescent="0.25">
      <c r="A305" s="18"/>
    </row>
    <row r="306" spans="1:1" x14ac:dyDescent="0.25">
      <c r="A306" s="18"/>
    </row>
    <row r="307" spans="1:1" x14ac:dyDescent="0.25">
      <c r="A307" s="18"/>
    </row>
    <row r="308" spans="1:1" x14ac:dyDescent="0.25">
      <c r="A308" s="18"/>
    </row>
    <row r="309" spans="1:1" x14ac:dyDescent="0.25">
      <c r="A309" s="18"/>
    </row>
    <row r="310" spans="1:1" x14ac:dyDescent="0.25">
      <c r="A310" s="18"/>
    </row>
    <row r="311" spans="1:1" x14ac:dyDescent="0.25">
      <c r="A311" s="18"/>
    </row>
    <row r="312" spans="1:1" x14ac:dyDescent="0.25">
      <c r="A312" s="18"/>
    </row>
    <row r="313" spans="1:1" x14ac:dyDescent="0.25">
      <c r="A313" s="18"/>
    </row>
    <row r="314" spans="1:1" x14ac:dyDescent="0.25">
      <c r="A314" s="18"/>
    </row>
    <row r="315" spans="1:1" x14ac:dyDescent="0.25">
      <c r="A315" s="18"/>
    </row>
    <row r="316" spans="1:1" x14ac:dyDescent="0.25">
      <c r="A316" s="18"/>
    </row>
    <row r="317" spans="1:1" x14ac:dyDescent="0.25">
      <c r="A317" s="18"/>
    </row>
    <row r="318" spans="1:1" x14ac:dyDescent="0.25">
      <c r="A318" s="18"/>
    </row>
    <row r="319" spans="1:1" x14ac:dyDescent="0.25">
      <c r="A319" s="18"/>
    </row>
    <row r="320" spans="1:1" x14ac:dyDescent="0.25">
      <c r="A320" s="18"/>
    </row>
    <row r="321" spans="1:1" x14ac:dyDescent="0.25">
      <c r="A321" s="18"/>
    </row>
    <row r="322" spans="1:1" x14ac:dyDescent="0.25">
      <c r="A322" s="18"/>
    </row>
    <row r="323" spans="1:1" x14ac:dyDescent="0.25">
      <c r="A323" s="18"/>
    </row>
    <row r="324" spans="1:1" x14ac:dyDescent="0.25">
      <c r="A324" s="18"/>
    </row>
    <row r="325" spans="1:1" x14ac:dyDescent="0.25">
      <c r="A325" s="18"/>
    </row>
    <row r="326" spans="1:1" x14ac:dyDescent="0.25">
      <c r="A326" s="18"/>
    </row>
    <row r="327" spans="1:1" x14ac:dyDescent="0.25">
      <c r="A327" s="18"/>
    </row>
    <row r="328" spans="1:1" x14ac:dyDescent="0.25">
      <c r="A328" s="18"/>
    </row>
    <row r="329" spans="1:1" x14ac:dyDescent="0.25">
      <c r="A329" s="18"/>
    </row>
    <row r="330" spans="1:1" x14ac:dyDescent="0.25">
      <c r="A330" s="18"/>
    </row>
    <row r="331" spans="1:1" x14ac:dyDescent="0.25">
      <c r="A331" s="18"/>
    </row>
    <row r="332" spans="1:1" x14ac:dyDescent="0.25">
      <c r="A332" s="18"/>
    </row>
    <row r="333" spans="1:1" x14ac:dyDescent="0.25">
      <c r="A333" s="18"/>
    </row>
    <row r="334" spans="1:1" x14ac:dyDescent="0.25">
      <c r="A334" s="18"/>
    </row>
    <row r="335" spans="1:1" x14ac:dyDescent="0.25">
      <c r="A335" s="18"/>
    </row>
    <row r="336" spans="1:1" x14ac:dyDescent="0.25">
      <c r="A336" s="18"/>
    </row>
    <row r="337" spans="1:1" x14ac:dyDescent="0.25">
      <c r="A337" s="18"/>
    </row>
    <row r="338" spans="1:1" x14ac:dyDescent="0.25">
      <c r="A338" s="18"/>
    </row>
  </sheetData>
  <mergeCells count="7">
    <mergeCell ref="A7:A338"/>
    <mergeCell ref="B8:EV8"/>
    <mergeCell ref="B7:EV7"/>
    <mergeCell ref="A2:EX2"/>
    <mergeCell ref="A3:DQ3"/>
    <mergeCell ref="A4:DQ4"/>
    <mergeCell ref="A5:DQ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Júlia Daphiny Lins Brandão</dc:creator>
  <cp:lastModifiedBy>Júlia Daphiny Lins Brandão</cp:lastModifiedBy>
  <cp:lastPrinted>2022-02-03T17:32:49Z</cp:lastPrinted>
  <dcterms:created xsi:type="dcterms:W3CDTF">2022-02-03T15:13:31Z</dcterms:created>
  <dcterms:modified xsi:type="dcterms:W3CDTF">2022-02-03T17:33:37Z</dcterms:modified>
</cp:coreProperties>
</file>