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c297f4ad9f3e3c/Pulpit/Projekt IA/"/>
    </mc:Choice>
  </mc:AlternateContent>
  <xr:revisionPtr revIDLastSave="57" documentId="8_{BC1234BC-267E-47A3-AD43-D34CD9224D43}" xr6:coauthVersionLast="47" xr6:coauthVersionMax="47" xr10:uidLastSave="{3499813F-304C-49A6-AFA9-5EF7501441E6}"/>
  <bookViews>
    <workbookView xWindow="-110" yWindow="-110" windowWidth="19420" windowHeight="10300" xr2:uid="{65797000-E399-4ADC-9EC1-B930DCFBE9F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7" i="1"/>
  <c r="H6" i="1"/>
  <c r="H5" i="1"/>
  <c r="H4" i="1"/>
  <c r="H12" i="1"/>
  <c r="H11" i="1"/>
  <c r="H10" i="1"/>
  <c r="H9" i="1"/>
  <c r="H27" i="1" l="1"/>
  <c r="H26" i="1"/>
  <c r="H28" i="1" l="1"/>
</calcChain>
</file>

<file path=xl/sharedStrings.xml><?xml version="1.0" encoding="utf-8"?>
<sst xmlns="http://schemas.openxmlformats.org/spreadsheetml/2006/main" count="110" uniqueCount="29">
  <si>
    <t>Data</t>
  </si>
  <si>
    <t>il AMLP</t>
  </si>
  <si>
    <t>il euro</t>
  </si>
  <si>
    <t>il ccc</t>
  </si>
  <si>
    <t>il złoto</t>
  </si>
  <si>
    <t>stzrAMLP</t>
  </si>
  <si>
    <t>stzrEuro</t>
  </si>
  <si>
    <t>stzrCCC</t>
  </si>
  <si>
    <t>stzrZłoto</t>
  </si>
  <si>
    <t>odchAMLP</t>
  </si>
  <si>
    <t>odchEuro</t>
  </si>
  <si>
    <t>odchCCC</t>
  </si>
  <si>
    <t>odchZłoto</t>
  </si>
  <si>
    <t>w1</t>
  </si>
  <si>
    <t>w2</t>
  </si>
  <si>
    <t>w3</t>
  </si>
  <si>
    <t>w4</t>
  </si>
  <si>
    <t>ip</t>
  </si>
  <si>
    <t>σp</t>
  </si>
  <si>
    <t>efektywność</t>
  </si>
  <si>
    <t>stopa wolna od ryzyka</t>
  </si>
  <si>
    <t>korelacja12</t>
  </si>
  <si>
    <t>korelacja13</t>
  </si>
  <si>
    <t>korelacja14</t>
  </si>
  <si>
    <t>korelacja23</t>
  </si>
  <si>
    <t>korelacja24</t>
  </si>
  <si>
    <t>korelacja34</t>
  </si>
  <si>
    <t>Dywersyfikacja prosta</t>
  </si>
  <si>
    <t>Portfele jednoelementowe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</si>
</sst>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7" formatCode="0.0000"/>
    <numFmt numFmtId="173" formatCode="0.000000000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167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3" fontId="0" fillId="0" borderId="0" xfId="0" applyNumberFormat="1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73" fontId="0" fillId="0" borderId="13" xfId="0" applyNumberFormat="1" applyBorder="1"/>
    <xf numFmtId="0" fontId="0" fillId="0" borderId="13" xfId="0" applyBorder="1"/>
    <xf numFmtId="0" fontId="0" fillId="0" borderId="14" xfId="0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5F6D-8BEE-4031-BB18-EF2BC4728837}">
  <dimension ref="A1:T107"/>
  <sheetViews>
    <sheetView tabSelected="1" workbookViewId="0">
      <selection activeCell="R1" sqref="R1"/>
    </sheetView>
  </sheetViews>
  <sheetFormatPr defaultRowHeight="14.5" x14ac:dyDescent="0.35"/>
  <cols>
    <col min="1" max="1" width="9.90625" bestFit="1" customWidth="1"/>
    <col min="2" max="2" width="8.6328125" style="2" bestFit="1" customWidth="1"/>
    <col min="3" max="5" width="8.7265625" style="2"/>
    <col min="6" max="6" width="3.1796875" customWidth="1"/>
    <col min="7" max="7" width="10.90625" bestFit="1" customWidth="1"/>
    <col min="8" max="8" width="12.453125" bestFit="1" customWidth="1"/>
    <col min="9" max="9" width="3.36328125" customWidth="1"/>
    <col min="10" max="11" width="12.453125" customWidth="1"/>
    <col min="12" max="12" width="3.6328125" customWidth="1"/>
    <col min="15" max="15" width="2.54296875" customWidth="1"/>
  </cols>
  <sheetData>
    <row r="1" spans="1:20" ht="15" thickBot="1" x14ac:dyDescent="0.4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>
        <v>-1.6695299837436398E-2</v>
      </c>
      <c r="I1" t="s">
        <v>20</v>
      </c>
      <c r="L1" s="3"/>
    </row>
    <row r="2" spans="1:20" x14ac:dyDescent="0.35">
      <c r="A2" s="1">
        <v>45566</v>
      </c>
      <c r="B2" s="2">
        <v>-1.35E-2</v>
      </c>
      <c r="C2" s="2">
        <v>1.6500000000000001E-2</v>
      </c>
      <c r="D2" s="2">
        <v>3.9899999999999998E-2</v>
      </c>
      <c r="E2" s="2">
        <v>3.7600000000000001E-2</v>
      </c>
      <c r="G2" s="4"/>
      <c r="H2" s="5"/>
      <c r="I2" s="5"/>
      <c r="J2" s="5" t="s">
        <v>28</v>
      </c>
      <c r="K2" s="5"/>
      <c r="L2" s="5"/>
      <c r="M2" s="5"/>
      <c r="N2" s="5"/>
      <c r="O2" s="5"/>
      <c r="P2" s="6"/>
      <c r="Q2" s="7"/>
      <c r="S2" s="4" t="s">
        <v>27</v>
      </c>
      <c r="T2" s="7"/>
    </row>
    <row r="3" spans="1:20" x14ac:dyDescent="0.35">
      <c r="A3" s="1">
        <v>45536</v>
      </c>
      <c r="B3" s="2">
        <v>-4.1999999999999997E-3</v>
      </c>
      <c r="C3" s="2">
        <v>8.9999999999999998E-4</v>
      </c>
      <c r="D3" s="2">
        <v>8.8800000000000004E-2</v>
      </c>
      <c r="E3" s="2">
        <v>5.57E-2</v>
      </c>
      <c r="G3" s="8"/>
      <c r="H3" s="9"/>
      <c r="I3" s="9"/>
      <c r="J3" s="9"/>
      <c r="K3" s="9"/>
      <c r="L3" s="9"/>
      <c r="M3" s="9"/>
      <c r="N3" s="9"/>
      <c r="O3" s="9"/>
      <c r="P3" s="9"/>
      <c r="Q3" s="10"/>
      <c r="S3" s="8"/>
      <c r="T3" s="10"/>
    </row>
    <row r="4" spans="1:20" x14ac:dyDescent="0.35">
      <c r="A4" s="1">
        <v>45505</v>
      </c>
      <c r="B4" s="2">
        <v>-1.5699999999999999E-2</v>
      </c>
      <c r="C4" s="2">
        <v>-2.8999999999999998E-3</v>
      </c>
      <c r="D4" s="2">
        <v>0.20780000000000001</v>
      </c>
      <c r="E4" s="2">
        <v>2.23E-2</v>
      </c>
      <c r="G4" s="16" t="s">
        <v>5</v>
      </c>
      <c r="H4" s="17">
        <f>(B2-B106)/105</f>
        <v>1.3142857142857146E-4</v>
      </c>
      <c r="I4" s="19"/>
      <c r="J4" s="17" t="s">
        <v>5</v>
      </c>
      <c r="K4" s="17">
        <v>1.3142857142857146E-4</v>
      </c>
      <c r="L4" s="19"/>
      <c r="M4" s="17" t="s">
        <v>5</v>
      </c>
      <c r="N4" s="17">
        <v>1.3142857142857146E-4</v>
      </c>
      <c r="O4" s="19"/>
      <c r="P4" s="17" t="s">
        <v>5</v>
      </c>
      <c r="Q4" s="18">
        <v>1.3142857142857146E-4</v>
      </c>
      <c r="S4" s="8" t="s">
        <v>5</v>
      </c>
      <c r="T4" s="10">
        <v>1.3142857142857146E-4</v>
      </c>
    </row>
    <row r="5" spans="1:20" x14ac:dyDescent="0.35">
      <c r="A5" s="1">
        <v>45474</v>
      </c>
      <c r="B5" s="2">
        <v>2.0999999999999999E-3</v>
      </c>
      <c r="C5" s="2">
        <v>-4.1000000000000003E-3</v>
      </c>
      <c r="D5" s="2">
        <v>2.41E-2</v>
      </c>
      <c r="E5" s="2">
        <v>4.1000000000000002E-2</v>
      </c>
      <c r="G5" s="8" t="s">
        <v>6</v>
      </c>
      <c r="H5" s="11">
        <f>(C2-C106)/105</f>
        <v>3.104761904761905E-4</v>
      </c>
      <c r="I5" s="20"/>
      <c r="J5" s="11" t="s">
        <v>6</v>
      </c>
      <c r="K5" s="11">
        <v>3.104761904761905E-4</v>
      </c>
      <c r="L5" s="21"/>
      <c r="M5" s="9" t="s">
        <v>6</v>
      </c>
      <c r="N5" s="9">
        <v>3.104761904761905E-4</v>
      </c>
      <c r="O5" s="21"/>
      <c r="P5" s="9" t="s">
        <v>6</v>
      </c>
      <c r="Q5" s="10">
        <v>3.104761904761905E-4</v>
      </c>
      <c r="S5" s="8" t="s">
        <v>6</v>
      </c>
      <c r="T5" s="10">
        <v>3.104761904761905E-4</v>
      </c>
    </row>
    <row r="6" spans="1:20" x14ac:dyDescent="0.35">
      <c r="A6" s="1">
        <v>45444</v>
      </c>
      <c r="B6" s="2">
        <v>4.48E-2</v>
      </c>
      <c r="C6" s="2">
        <v>9.5999999999999992E-3</v>
      </c>
      <c r="D6" s="2">
        <v>-8.1900000000000001E-2</v>
      </c>
      <c r="E6" s="2">
        <v>7.3000000000000001E-3</v>
      </c>
      <c r="G6" s="8" t="s">
        <v>7</v>
      </c>
      <c r="H6" s="9">
        <f>(D2-D106)/105</f>
        <v>-1.8133333333333335E-3</v>
      </c>
      <c r="I6" s="21"/>
      <c r="J6" s="9" t="s">
        <v>7</v>
      </c>
      <c r="K6" s="9">
        <v>-1.8133333333333335E-3</v>
      </c>
      <c r="L6" s="21"/>
      <c r="M6" s="9" t="s">
        <v>7</v>
      </c>
      <c r="N6" s="9">
        <v>-1.8133333333333335E-3</v>
      </c>
      <c r="O6" s="21"/>
      <c r="P6" s="9" t="s">
        <v>7</v>
      </c>
      <c r="Q6" s="10">
        <v>-1.8133333333333335E-3</v>
      </c>
      <c r="S6" s="8" t="s">
        <v>7</v>
      </c>
      <c r="T6" s="10">
        <v>-1.8133333333333335E-3</v>
      </c>
    </row>
    <row r="7" spans="1:20" x14ac:dyDescent="0.35">
      <c r="A7" s="1">
        <v>45413</v>
      </c>
      <c r="B7" s="2">
        <v>-2.18E-2</v>
      </c>
      <c r="C7" s="2">
        <v>-1.4999999999999999E-2</v>
      </c>
      <c r="D7" s="2">
        <v>0.34499999999999997</v>
      </c>
      <c r="E7" s="2">
        <v>1.34E-2</v>
      </c>
      <c r="G7" s="8" t="s">
        <v>8</v>
      </c>
      <c r="H7" s="9">
        <f>(E2-E106)/105</f>
        <v>-5.9904761904761917E-4</v>
      </c>
      <c r="I7" s="21"/>
      <c r="J7" s="9" t="s">
        <v>8</v>
      </c>
      <c r="K7" s="9">
        <v>-5.9904761904761917E-4</v>
      </c>
      <c r="L7" s="21"/>
      <c r="M7" s="9" t="s">
        <v>8</v>
      </c>
      <c r="N7" s="9">
        <v>-5.9904761904761917E-4</v>
      </c>
      <c r="O7" s="21"/>
      <c r="P7" s="9" t="s">
        <v>8</v>
      </c>
      <c r="Q7" s="10">
        <v>-5.9904761904761917E-4</v>
      </c>
      <c r="S7" s="8" t="s">
        <v>8</v>
      </c>
      <c r="T7" s="10">
        <v>-5.9904761904761917E-4</v>
      </c>
    </row>
    <row r="8" spans="1:20" x14ac:dyDescent="0.35">
      <c r="A8" s="1">
        <v>45383</v>
      </c>
      <c r="B8" s="2">
        <v>-1.21E-2</v>
      </c>
      <c r="C8" s="2">
        <v>1.06E-2</v>
      </c>
      <c r="D8" s="2">
        <v>0.28060000000000002</v>
      </c>
      <c r="E8" s="2">
        <v>3.3500000000000002E-2</v>
      </c>
      <c r="G8" s="8"/>
      <c r="H8" s="9"/>
      <c r="I8" s="21"/>
      <c r="J8" s="9"/>
      <c r="K8" s="9"/>
      <c r="L8" s="21"/>
      <c r="M8" s="9"/>
      <c r="N8" s="9"/>
      <c r="O8" s="21"/>
      <c r="P8" s="9"/>
      <c r="Q8" s="10"/>
      <c r="S8" s="8"/>
      <c r="T8" s="10"/>
    </row>
    <row r="9" spans="1:20" x14ac:dyDescent="0.35">
      <c r="A9" s="1">
        <v>45352</v>
      </c>
      <c r="B9" s="2">
        <v>3.7999999999999999E-2</v>
      </c>
      <c r="C9" s="2">
        <v>-6.1000000000000004E-3</v>
      </c>
      <c r="D9" s="2">
        <v>-6.2199999999999998E-2</v>
      </c>
      <c r="E9" s="2">
        <v>8.0600000000000005E-2</v>
      </c>
      <c r="G9" s="8" t="s">
        <v>9</v>
      </c>
      <c r="H9" s="9">
        <f>_xlfn.STDEV.P(B:B)</f>
        <v>9.6951518547946591E-2</v>
      </c>
      <c r="I9" s="21"/>
      <c r="J9" s="9" t="s">
        <v>9</v>
      </c>
      <c r="K9" s="9">
        <v>9.6951518547946591E-2</v>
      </c>
      <c r="L9" s="21"/>
      <c r="M9" s="9" t="s">
        <v>9</v>
      </c>
      <c r="N9" s="9">
        <v>9.6951518547946591E-2</v>
      </c>
      <c r="O9" s="21"/>
      <c r="P9" s="9" t="s">
        <v>9</v>
      </c>
      <c r="Q9" s="10">
        <v>9.6951518547946591E-2</v>
      </c>
      <c r="S9" s="8" t="s">
        <v>9</v>
      </c>
      <c r="T9" s="10">
        <v>9.6951518547946591E-2</v>
      </c>
    </row>
    <row r="10" spans="1:20" x14ac:dyDescent="0.35">
      <c r="A10" s="1">
        <v>45323</v>
      </c>
      <c r="B10" s="2">
        <v>2.7699999999999999E-2</v>
      </c>
      <c r="C10" s="2">
        <v>-3.3E-3</v>
      </c>
      <c r="D10" s="2">
        <v>0.26479999999999998</v>
      </c>
      <c r="E10" s="2">
        <v>-1.2999999999999999E-3</v>
      </c>
      <c r="G10" s="8" t="s">
        <v>10</v>
      </c>
      <c r="H10" s="9">
        <f>_xlfn.STDEV.P(C:C)</f>
        <v>1.5326789375546275E-2</v>
      </c>
      <c r="I10" s="21"/>
      <c r="J10" s="9" t="s">
        <v>10</v>
      </c>
      <c r="K10" s="9">
        <v>1.5326789375546275E-2</v>
      </c>
      <c r="L10" s="21"/>
      <c r="M10" s="9" t="s">
        <v>10</v>
      </c>
      <c r="N10" s="9">
        <v>1.5326789375546275E-2</v>
      </c>
      <c r="O10" s="21"/>
      <c r="P10" s="9" t="s">
        <v>10</v>
      </c>
      <c r="Q10" s="10">
        <v>1.5326789375546275E-2</v>
      </c>
      <c r="S10" s="8" t="s">
        <v>10</v>
      </c>
      <c r="T10" s="10">
        <v>1.5326789375546275E-2</v>
      </c>
    </row>
    <row r="11" spans="1:20" x14ac:dyDescent="0.35">
      <c r="A11" s="1">
        <v>45292</v>
      </c>
      <c r="B11" s="2">
        <v>4.4200000000000003E-2</v>
      </c>
      <c r="C11" s="2">
        <v>-3.3999999999999998E-3</v>
      </c>
      <c r="D11" s="2">
        <v>-4.7600000000000003E-2</v>
      </c>
      <c r="E11" s="2">
        <v>-7.0000000000000001E-3</v>
      </c>
      <c r="G11" s="8" t="s">
        <v>11</v>
      </c>
      <c r="H11" s="9">
        <f>_xlfn.STDEV.P(D:D)</f>
        <v>0.17835178645960723</v>
      </c>
      <c r="I11" s="21"/>
      <c r="J11" s="9" t="s">
        <v>11</v>
      </c>
      <c r="K11" s="9">
        <v>0.17835178645960723</v>
      </c>
      <c r="L11" s="21"/>
      <c r="M11" s="9" t="s">
        <v>11</v>
      </c>
      <c r="N11" s="9">
        <v>0.17835178645960723</v>
      </c>
      <c r="O11" s="21"/>
      <c r="P11" s="9" t="s">
        <v>11</v>
      </c>
      <c r="Q11" s="10">
        <v>0.17835178645960723</v>
      </c>
      <c r="S11" s="8" t="s">
        <v>11</v>
      </c>
      <c r="T11" s="10">
        <v>0.17835178645960723</v>
      </c>
    </row>
    <row r="12" spans="1:20" x14ac:dyDescent="0.35">
      <c r="A12" s="1">
        <v>45261</v>
      </c>
      <c r="B12" s="2">
        <v>-3.56E-2</v>
      </c>
      <c r="C12" s="2">
        <v>-2.5999999999999999E-3</v>
      </c>
      <c r="D12" s="2">
        <v>0.11899999999999999</v>
      </c>
      <c r="E12" s="2">
        <v>1.6400000000000001E-2</v>
      </c>
      <c r="G12" s="8" t="s">
        <v>12</v>
      </c>
      <c r="H12" s="9">
        <f>_xlfn.STDEV.P(E:E)</f>
        <v>3.8026048167394744E-2</v>
      </c>
      <c r="I12" s="21"/>
      <c r="J12" s="9" t="s">
        <v>12</v>
      </c>
      <c r="K12" s="9">
        <v>3.8026048167394744E-2</v>
      </c>
      <c r="L12" s="21"/>
      <c r="M12" s="9" t="s">
        <v>12</v>
      </c>
      <c r="N12" s="9">
        <v>3.8026048167394744E-2</v>
      </c>
      <c r="O12" s="21"/>
      <c r="P12" s="9" t="s">
        <v>12</v>
      </c>
      <c r="Q12" s="10">
        <v>3.8026048167394744E-2</v>
      </c>
      <c r="S12" s="8" t="s">
        <v>12</v>
      </c>
      <c r="T12" s="10">
        <v>3.8026048167394744E-2</v>
      </c>
    </row>
    <row r="13" spans="1:20" x14ac:dyDescent="0.35">
      <c r="A13" s="1">
        <v>45231</v>
      </c>
      <c r="B13" s="2">
        <v>4.8800000000000003E-2</v>
      </c>
      <c r="C13" s="2">
        <v>-2.2599999999999999E-2</v>
      </c>
      <c r="D13" s="2">
        <v>0.31069999999999998</v>
      </c>
      <c r="E13" s="2">
        <v>2.1700000000000001E-2</v>
      </c>
      <c r="G13" s="8"/>
      <c r="H13" s="9"/>
      <c r="I13" s="21"/>
      <c r="J13" s="9"/>
      <c r="K13" s="9"/>
      <c r="L13" s="21"/>
      <c r="M13" s="9"/>
      <c r="N13" s="9"/>
      <c r="O13" s="21"/>
      <c r="P13" s="9"/>
      <c r="Q13" s="10"/>
      <c r="S13" s="8"/>
      <c r="T13" s="10"/>
    </row>
    <row r="14" spans="1:20" x14ac:dyDescent="0.35">
      <c r="A14" s="1">
        <v>45200</v>
      </c>
      <c r="B14" s="2">
        <v>-5.7000000000000002E-3</v>
      </c>
      <c r="C14" s="2">
        <v>-3.7100000000000001E-2</v>
      </c>
      <c r="D14" s="2">
        <v>1.9800000000000002E-2</v>
      </c>
      <c r="E14" s="2">
        <v>5.62E-2</v>
      </c>
      <c r="G14" s="8" t="s">
        <v>21</v>
      </c>
      <c r="H14" s="9">
        <f>CORREL(B:B,C:C)</f>
        <v>-0.39857941779237682</v>
      </c>
      <c r="I14" s="21"/>
      <c r="J14" s="9" t="s">
        <v>21</v>
      </c>
      <c r="K14" s="9">
        <v>-0.39857941779237682</v>
      </c>
      <c r="L14" s="21"/>
      <c r="M14" s="9" t="s">
        <v>21</v>
      </c>
      <c r="N14" s="9">
        <v>-0.39857941779237682</v>
      </c>
      <c r="O14" s="21"/>
      <c r="P14" s="9" t="s">
        <v>21</v>
      </c>
      <c r="Q14" s="10">
        <v>-0.39857941779237682</v>
      </c>
      <c r="S14" s="8" t="s">
        <v>21</v>
      </c>
      <c r="T14" s="10">
        <v>-0.39857941779237682</v>
      </c>
    </row>
    <row r="15" spans="1:20" x14ac:dyDescent="0.35">
      <c r="A15" s="1">
        <v>45170</v>
      </c>
      <c r="B15" s="2">
        <v>2.5700000000000001E-2</v>
      </c>
      <c r="C15" s="2">
        <v>3.2899999999999999E-2</v>
      </c>
      <c r="D15" s="2">
        <v>-0.13250000000000001</v>
      </c>
      <c r="E15" s="2">
        <v>-4.1799999999999997E-2</v>
      </c>
      <c r="G15" s="8" t="s">
        <v>22</v>
      </c>
      <c r="H15" s="9">
        <f>CORREL(B:B,D:D)</f>
        <v>0.58847297227959383</v>
      </c>
      <c r="I15" s="21"/>
      <c r="J15" s="9" t="s">
        <v>22</v>
      </c>
      <c r="K15" s="9">
        <v>0.58847297227959383</v>
      </c>
      <c r="L15" s="21"/>
      <c r="M15" s="9" t="s">
        <v>22</v>
      </c>
      <c r="N15" s="9">
        <v>0.58847297227959383</v>
      </c>
      <c r="O15" s="21"/>
      <c r="P15" s="9" t="s">
        <v>22</v>
      </c>
      <c r="Q15" s="10">
        <v>0.58847297227959383</v>
      </c>
      <c r="S15" s="8" t="s">
        <v>22</v>
      </c>
      <c r="T15" s="10">
        <v>0.58847297227959383</v>
      </c>
    </row>
    <row r="16" spans="1:20" x14ac:dyDescent="0.35">
      <c r="A16" s="1">
        <v>45139</v>
      </c>
      <c r="B16" s="2">
        <v>-1.4200000000000001E-2</v>
      </c>
      <c r="C16" s="2">
        <v>1.54E-2</v>
      </c>
      <c r="D16" s="2">
        <v>-0.15229999999999999</v>
      </c>
      <c r="E16" s="2">
        <v>-2.18E-2</v>
      </c>
      <c r="G16" s="8" t="s">
        <v>23</v>
      </c>
      <c r="H16" s="9">
        <f>CORREL(B:B,E:E)</f>
        <v>2.5511217575025572E-2</v>
      </c>
      <c r="I16" s="21"/>
      <c r="J16" s="9" t="s">
        <v>23</v>
      </c>
      <c r="K16" s="9">
        <v>2.5511217575025572E-2</v>
      </c>
      <c r="L16" s="21"/>
      <c r="M16" s="9" t="s">
        <v>23</v>
      </c>
      <c r="N16" s="9">
        <v>2.5511217575025572E-2</v>
      </c>
      <c r="O16" s="21"/>
      <c r="P16" s="9" t="s">
        <v>23</v>
      </c>
      <c r="Q16" s="10">
        <v>2.5511217575025572E-2</v>
      </c>
      <c r="S16" s="8" t="s">
        <v>23</v>
      </c>
      <c r="T16" s="10">
        <v>2.5511217575025572E-2</v>
      </c>
    </row>
    <row r="17" spans="1:20" x14ac:dyDescent="0.35">
      <c r="A17" s="1">
        <v>45108</v>
      </c>
      <c r="B17" s="2">
        <v>6.2100000000000002E-2</v>
      </c>
      <c r="C17" s="2">
        <v>-6.3E-3</v>
      </c>
      <c r="D17" s="2">
        <v>0.2077</v>
      </c>
      <c r="E17" s="2">
        <v>4.0500000000000001E-2</v>
      </c>
      <c r="G17" s="8" t="s">
        <v>24</v>
      </c>
      <c r="H17" s="9">
        <f>CORREL(C:C,D:D)</f>
        <v>-0.42341732700218482</v>
      </c>
      <c r="I17" s="21"/>
      <c r="J17" s="9" t="s">
        <v>24</v>
      </c>
      <c r="K17" s="9">
        <v>-0.42341732700218482</v>
      </c>
      <c r="L17" s="21"/>
      <c r="M17" s="9" t="s">
        <v>24</v>
      </c>
      <c r="N17" s="9">
        <v>-0.42341732700218482</v>
      </c>
      <c r="O17" s="21"/>
      <c r="P17" s="9" t="s">
        <v>24</v>
      </c>
      <c r="Q17" s="10">
        <v>-0.42341732700218482</v>
      </c>
      <c r="S17" s="8" t="s">
        <v>24</v>
      </c>
      <c r="T17" s="10">
        <v>-0.42341732700218482</v>
      </c>
    </row>
    <row r="18" spans="1:20" x14ac:dyDescent="0.35">
      <c r="A18" s="1">
        <v>45078</v>
      </c>
      <c r="B18" s="2">
        <v>4.5100000000000001E-2</v>
      </c>
      <c r="C18" s="2">
        <v>-2.1399999999999999E-2</v>
      </c>
      <c r="D18" s="2">
        <v>-8.1100000000000005E-2</v>
      </c>
      <c r="E18" s="2">
        <v>-2.7E-2</v>
      </c>
      <c r="G18" s="8" t="s">
        <v>25</v>
      </c>
      <c r="H18" s="9">
        <f>CORREL(C:C,E:E)</f>
        <v>-0.21013500392563533</v>
      </c>
      <c r="I18" s="21"/>
      <c r="J18" s="9" t="s">
        <v>25</v>
      </c>
      <c r="K18" s="9">
        <v>-0.21013500392563533</v>
      </c>
      <c r="L18" s="21"/>
      <c r="M18" s="9" t="s">
        <v>25</v>
      </c>
      <c r="N18" s="9">
        <v>-0.21013500392563533</v>
      </c>
      <c r="O18" s="21"/>
      <c r="P18" s="9" t="s">
        <v>25</v>
      </c>
      <c r="Q18" s="10">
        <v>-0.21013500392563533</v>
      </c>
      <c r="S18" s="8" t="s">
        <v>25</v>
      </c>
      <c r="T18" s="10">
        <v>-0.21013500392563533</v>
      </c>
    </row>
    <row r="19" spans="1:20" x14ac:dyDescent="0.35">
      <c r="A19" s="1">
        <v>45047</v>
      </c>
      <c r="B19" s="2">
        <v>-4.6100000000000002E-2</v>
      </c>
      <c r="C19" s="2">
        <v>-1.2800000000000001E-2</v>
      </c>
      <c r="D19" s="2">
        <v>2.1000000000000001E-2</v>
      </c>
      <c r="E19" s="2">
        <v>-1.8100000000000002E-2</v>
      </c>
      <c r="G19" s="8" t="s">
        <v>26</v>
      </c>
      <c r="H19" s="9">
        <f>CORREL(D:D,E:E)</f>
        <v>0.15211403634175644</v>
      </c>
      <c r="I19" s="21"/>
      <c r="J19" s="9" t="s">
        <v>26</v>
      </c>
      <c r="K19" s="9">
        <v>0.15211403634175644</v>
      </c>
      <c r="L19" s="21"/>
      <c r="M19" s="9" t="s">
        <v>26</v>
      </c>
      <c r="N19" s="9">
        <v>0.15211403634175644</v>
      </c>
      <c r="O19" s="21"/>
      <c r="P19" s="9" t="s">
        <v>26</v>
      </c>
      <c r="Q19" s="10">
        <v>0.15211403634175644</v>
      </c>
      <c r="S19" s="8" t="s">
        <v>26</v>
      </c>
      <c r="T19" s="10">
        <v>0.15211403634175644</v>
      </c>
    </row>
    <row r="20" spans="1:20" x14ac:dyDescent="0.35">
      <c r="A20" s="1">
        <v>45017</v>
      </c>
      <c r="B20" s="2">
        <v>1.54E-2</v>
      </c>
      <c r="C20" s="2">
        <v>-1.9400000000000001E-2</v>
      </c>
      <c r="D20" s="2">
        <v>0.14829999999999999</v>
      </c>
      <c r="E20" s="2">
        <v>7.1000000000000004E-3</v>
      </c>
      <c r="G20" s="8"/>
      <c r="H20" s="9"/>
      <c r="I20" s="21"/>
      <c r="J20" s="9"/>
      <c r="K20" s="9"/>
      <c r="L20" s="21"/>
      <c r="M20" s="9"/>
      <c r="N20" s="9"/>
      <c r="O20" s="21"/>
      <c r="P20" s="9"/>
      <c r="Q20" s="10"/>
      <c r="S20" s="8"/>
      <c r="T20" s="10"/>
    </row>
    <row r="21" spans="1:20" x14ac:dyDescent="0.35">
      <c r="A21" s="1">
        <v>44986</v>
      </c>
      <c r="B21" s="2">
        <v>-5.8999999999999999E-3</v>
      </c>
      <c r="C21" s="2">
        <v>-6.4000000000000003E-3</v>
      </c>
      <c r="D21" s="2">
        <v>8.6599999999999996E-2</v>
      </c>
      <c r="E21" s="2">
        <v>7.8299999999999995E-2</v>
      </c>
      <c r="G21" s="8" t="s">
        <v>13</v>
      </c>
      <c r="H21" s="9">
        <v>0</v>
      </c>
      <c r="I21" s="21"/>
      <c r="J21" s="9" t="s">
        <v>13</v>
      </c>
      <c r="K21" s="9">
        <v>0</v>
      </c>
      <c r="L21" s="21"/>
      <c r="M21" s="9" t="s">
        <v>13</v>
      </c>
      <c r="N21" s="9">
        <v>0</v>
      </c>
      <c r="O21" s="21"/>
      <c r="P21" s="9" t="s">
        <v>13</v>
      </c>
      <c r="Q21" s="10">
        <v>1</v>
      </c>
      <c r="S21" s="8" t="s">
        <v>13</v>
      </c>
      <c r="T21" s="10">
        <v>0.25</v>
      </c>
    </row>
    <row r="22" spans="1:20" x14ac:dyDescent="0.35">
      <c r="A22" s="1">
        <v>44958</v>
      </c>
      <c r="B22" s="2">
        <v>-3.8100000000000002E-2</v>
      </c>
      <c r="C22" s="2">
        <v>-6.9999999999999999E-4</v>
      </c>
      <c r="D22" s="2">
        <v>-0.21779999999999999</v>
      </c>
      <c r="E22" s="2">
        <v>-5.7200000000000001E-2</v>
      </c>
      <c r="G22" s="12" t="s">
        <v>14</v>
      </c>
      <c r="H22" s="9">
        <v>0</v>
      </c>
      <c r="I22" s="21"/>
      <c r="J22" s="9" t="s">
        <v>14</v>
      </c>
      <c r="K22" s="9">
        <v>0</v>
      </c>
      <c r="L22" s="21"/>
      <c r="M22" s="9" t="s">
        <v>14</v>
      </c>
      <c r="N22" s="9">
        <v>1</v>
      </c>
      <c r="O22" s="21"/>
      <c r="P22" s="9" t="s">
        <v>14</v>
      </c>
      <c r="Q22" s="10">
        <v>0</v>
      </c>
      <c r="S22" s="8" t="s">
        <v>14</v>
      </c>
      <c r="T22" s="10">
        <v>0.25</v>
      </c>
    </row>
    <row r="23" spans="1:20" x14ac:dyDescent="0.35">
      <c r="A23" s="1">
        <v>44927</v>
      </c>
      <c r="B23" s="2">
        <v>5.9200000000000003E-2</v>
      </c>
      <c r="C23" s="2">
        <v>4.5999999999999999E-3</v>
      </c>
      <c r="D23" s="2">
        <v>2.5999999999999999E-2</v>
      </c>
      <c r="E23" s="2">
        <v>6.3100000000000003E-2</v>
      </c>
      <c r="G23" s="8" t="s">
        <v>15</v>
      </c>
      <c r="H23" s="9">
        <v>0</v>
      </c>
      <c r="I23" s="21"/>
      <c r="J23" s="9" t="s">
        <v>15</v>
      </c>
      <c r="K23" s="9">
        <v>1</v>
      </c>
      <c r="L23" s="21"/>
      <c r="M23" s="9" t="s">
        <v>15</v>
      </c>
      <c r="N23" s="9">
        <v>0</v>
      </c>
      <c r="O23" s="21"/>
      <c r="P23" s="9" t="s">
        <v>15</v>
      </c>
      <c r="Q23" s="10">
        <v>0</v>
      </c>
      <c r="S23" s="8" t="s">
        <v>15</v>
      </c>
      <c r="T23" s="10">
        <v>0.25</v>
      </c>
    </row>
    <row r="24" spans="1:20" x14ac:dyDescent="0.35">
      <c r="A24" s="1">
        <v>44896</v>
      </c>
      <c r="B24" s="2">
        <v>-5.0700000000000002E-2</v>
      </c>
      <c r="C24" s="2">
        <v>4.1999999999999997E-3</v>
      </c>
      <c r="D24" s="2">
        <v>0.13200000000000001</v>
      </c>
      <c r="E24" s="2">
        <v>3.7100000000000001E-2</v>
      </c>
      <c r="G24" s="8" t="s">
        <v>16</v>
      </c>
      <c r="H24" s="9">
        <v>1</v>
      </c>
      <c r="I24" s="21"/>
      <c r="J24" s="9" t="s">
        <v>16</v>
      </c>
      <c r="K24" s="9">
        <v>0</v>
      </c>
      <c r="L24" s="21"/>
      <c r="M24" s="9" t="s">
        <v>16</v>
      </c>
      <c r="N24" s="9">
        <v>0</v>
      </c>
      <c r="O24" s="21"/>
      <c r="P24" s="9" t="s">
        <v>16</v>
      </c>
      <c r="Q24" s="10">
        <v>0</v>
      </c>
      <c r="S24" s="8" t="s">
        <v>16</v>
      </c>
      <c r="T24" s="10">
        <v>0.25</v>
      </c>
    </row>
    <row r="25" spans="1:20" x14ac:dyDescent="0.35">
      <c r="A25" s="1">
        <v>44866</v>
      </c>
      <c r="B25" s="2">
        <v>-4.5400000000000003E-2</v>
      </c>
      <c r="C25" s="2">
        <v>-1.04E-2</v>
      </c>
      <c r="D25" s="2">
        <v>1.9400000000000001E-2</v>
      </c>
      <c r="E25" s="2">
        <v>7.0099999999999996E-2</v>
      </c>
      <c r="G25" s="8"/>
      <c r="H25" s="9"/>
      <c r="I25" s="21"/>
      <c r="J25" s="9"/>
      <c r="K25" s="9"/>
      <c r="L25" s="21"/>
      <c r="M25" s="9"/>
      <c r="N25" s="9"/>
      <c r="O25" s="21"/>
      <c r="P25" s="9"/>
      <c r="Q25" s="10"/>
      <c r="S25" s="8"/>
      <c r="T25" s="10"/>
    </row>
    <row r="26" spans="1:20" x14ac:dyDescent="0.35">
      <c r="A26" s="1">
        <v>44835</v>
      </c>
      <c r="B26" s="2">
        <v>0.1366</v>
      </c>
      <c r="C26" s="2">
        <v>-2.8400000000000002E-2</v>
      </c>
      <c r="D26" s="2">
        <v>-7.7999999999999996E-3</v>
      </c>
      <c r="E26" s="2">
        <v>-1.7999999999999999E-2</v>
      </c>
      <c r="G26" s="8" t="s">
        <v>17</v>
      </c>
      <c r="H26" s="9">
        <f>H21*H4+H22*H5+H23*H6+H24*H7</f>
        <v>-5.9904761904761917E-4</v>
      </c>
      <c r="I26" s="21"/>
      <c r="J26" s="9"/>
      <c r="K26" s="9"/>
      <c r="L26" s="21"/>
      <c r="M26" s="9" t="s">
        <v>17</v>
      </c>
      <c r="N26" s="9">
        <v>3.104761904761905E-4</v>
      </c>
      <c r="O26" s="21"/>
      <c r="P26" s="9" t="s">
        <v>17</v>
      </c>
      <c r="Q26" s="10">
        <v>1.3142857142857146E-4</v>
      </c>
      <c r="S26" s="8" t="s">
        <v>17</v>
      </c>
      <c r="T26" s="10">
        <v>-4.9261904761904772E-4</v>
      </c>
    </row>
    <row r="27" spans="1:20" x14ac:dyDescent="0.35">
      <c r="A27" s="1">
        <v>44805</v>
      </c>
      <c r="B27" s="2">
        <v>-7.8100000000000003E-2</v>
      </c>
      <c r="C27" s="2">
        <v>2.6599999999999999E-2</v>
      </c>
      <c r="D27" s="2">
        <v>-2.0299999999999999E-2</v>
      </c>
      <c r="E27" s="2">
        <v>-2.4199999999999999E-2</v>
      </c>
      <c r="G27" s="8" t="s">
        <v>18</v>
      </c>
      <c r="H27" s="9">
        <f>((H21^2)*(H9^2)+(H22^2)*(H10^2)+(H23^2)*(H11^2)+(H24^2)*(H12^2)+2*H21*H22*H9*H10*H14+2*H21*H23*H9*H11*H15+2*H21*H24*H9*H12*H16+2*H23*H22*H11*H10*H17+2*H24*H22*H12*H10*H18+2*H23*H24*H12*H13*H19)^0.5</f>
        <v>3.8026048167394744E-2</v>
      </c>
      <c r="I27" s="21"/>
      <c r="J27" s="9"/>
      <c r="K27" s="9"/>
      <c r="L27" s="21"/>
      <c r="M27" s="9" t="s">
        <v>18</v>
      </c>
      <c r="N27" s="9">
        <v>1.5326789375546275E-2</v>
      </c>
      <c r="O27" s="21"/>
      <c r="P27" s="9" t="s">
        <v>18</v>
      </c>
      <c r="Q27" s="10">
        <v>9.6951518547946591E-2</v>
      </c>
      <c r="S27" s="8" t="s">
        <v>18</v>
      </c>
      <c r="T27" s="10">
        <v>6.1076144842490361E-2</v>
      </c>
    </row>
    <row r="28" spans="1:20" ht="15" thickBot="1" x14ac:dyDescent="0.4">
      <c r="A28" s="1">
        <v>44774</v>
      </c>
      <c r="B28" s="2">
        <v>1.7600000000000001E-2</v>
      </c>
      <c r="C28" s="2">
        <v>-1.6000000000000001E-3</v>
      </c>
      <c r="D28" s="2">
        <v>-0.13550000000000001</v>
      </c>
      <c r="E28" s="2">
        <v>-3.1699999999999999E-2</v>
      </c>
      <c r="G28" s="13" t="s">
        <v>19</v>
      </c>
      <c r="H28" s="14">
        <f>H26/H27</f>
        <v>-1.5753612271528907E-2</v>
      </c>
      <c r="I28" s="22"/>
      <c r="J28" s="14"/>
      <c r="K28" s="14"/>
      <c r="L28" s="22"/>
      <c r="M28" s="14" t="s">
        <v>19</v>
      </c>
      <c r="N28" s="14">
        <v>2.0257092523992784E-2</v>
      </c>
      <c r="O28" s="22"/>
      <c r="P28" s="14" t="s">
        <v>19</v>
      </c>
      <c r="Q28" s="15">
        <v>1.3556112724895022E-3</v>
      </c>
      <c r="S28" s="13" t="s">
        <v>19</v>
      </c>
      <c r="T28" s="15">
        <v>-8.0656539290334377E-3</v>
      </c>
    </row>
    <row r="29" spans="1:20" x14ac:dyDescent="0.35">
      <c r="A29" s="1">
        <v>44743</v>
      </c>
      <c r="B29" s="2">
        <v>0.11990000000000001</v>
      </c>
      <c r="C29" s="2">
        <v>7.1999999999999998E-3</v>
      </c>
      <c r="D29" s="2">
        <v>-5.8200000000000002E-2</v>
      </c>
      <c r="E29" s="2">
        <v>-1.4200000000000001E-2</v>
      </c>
    </row>
    <row r="30" spans="1:20" x14ac:dyDescent="0.35">
      <c r="A30" s="1">
        <v>44713</v>
      </c>
      <c r="B30" s="2">
        <v>-0.15679999999999999</v>
      </c>
      <c r="C30" s="2">
        <v>2.5399999999999999E-2</v>
      </c>
      <c r="D30" s="2">
        <v>-0.12640000000000001</v>
      </c>
      <c r="E30" s="2">
        <v>-2.2499999999999999E-2</v>
      </c>
    </row>
    <row r="31" spans="1:20" x14ac:dyDescent="0.35">
      <c r="A31" s="1">
        <v>44682</v>
      </c>
      <c r="B31" s="2">
        <v>5.6899999999999999E-2</v>
      </c>
      <c r="C31" s="2">
        <v>-1.9400000000000001E-2</v>
      </c>
      <c r="D31" s="2">
        <v>-1.1999999999999999E-3</v>
      </c>
      <c r="E31" s="2">
        <v>-3.3700000000000001E-2</v>
      </c>
    </row>
    <row r="32" spans="1:20" x14ac:dyDescent="0.35">
      <c r="A32" s="1">
        <v>44652</v>
      </c>
      <c r="B32" s="2">
        <v>-6.0000000000000001E-3</v>
      </c>
      <c r="C32" s="2">
        <v>6.1000000000000004E-3</v>
      </c>
      <c r="D32" s="2">
        <v>-0.1298</v>
      </c>
      <c r="E32" s="2">
        <v>-2.1899999999999999E-2</v>
      </c>
    </row>
    <row r="33" spans="1:5" x14ac:dyDescent="0.35">
      <c r="A33" s="1">
        <v>44621</v>
      </c>
      <c r="B33" s="2">
        <v>1.8700000000000001E-2</v>
      </c>
      <c r="C33" s="2">
        <v>-1.1299999999999999E-2</v>
      </c>
      <c r="D33" s="2">
        <v>0.10440000000000001</v>
      </c>
      <c r="E33" s="2">
        <v>2.7699999999999999E-2</v>
      </c>
    </row>
    <row r="34" spans="1:5" x14ac:dyDescent="0.35">
      <c r="A34" s="1">
        <v>44593</v>
      </c>
      <c r="B34" s="2">
        <v>3.1899999999999998E-2</v>
      </c>
      <c r="C34" s="2">
        <v>2.4299999999999999E-2</v>
      </c>
      <c r="D34" s="2">
        <v>-0.35970000000000002</v>
      </c>
      <c r="E34" s="2">
        <v>5.6399999999999999E-2</v>
      </c>
    </row>
    <row r="35" spans="1:5" x14ac:dyDescent="0.35">
      <c r="A35" s="1">
        <v>44562</v>
      </c>
      <c r="B35" s="2">
        <v>0.10630000000000001</v>
      </c>
      <c r="C35" s="2">
        <v>-6.9999999999999999E-4</v>
      </c>
      <c r="D35" s="2">
        <v>-0.3175</v>
      </c>
      <c r="E35" s="2">
        <v>-1.78E-2</v>
      </c>
    </row>
    <row r="36" spans="1:5" x14ac:dyDescent="0.35">
      <c r="A36" s="1">
        <v>44531</v>
      </c>
      <c r="B36" s="2">
        <v>3.2899999999999999E-2</v>
      </c>
      <c r="C36" s="2">
        <v>-1.49E-2</v>
      </c>
      <c r="D36" s="2">
        <v>3.0300000000000001E-2</v>
      </c>
      <c r="E36" s="2">
        <v>2.8899999999999999E-2</v>
      </c>
    </row>
    <row r="37" spans="1:5" x14ac:dyDescent="0.35">
      <c r="A37" s="1">
        <v>44501</v>
      </c>
      <c r="B37" s="2">
        <v>-0.1014</v>
      </c>
      <c r="C37" s="2">
        <v>0.01</v>
      </c>
      <c r="D37" s="2">
        <v>-0.1633</v>
      </c>
      <c r="E37" s="2">
        <v>-4.1999999999999997E-3</v>
      </c>
    </row>
    <row r="38" spans="1:5" x14ac:dyDescent="0.35">
      <c r="A38" s="1">
        <v>44470</v>
      </c>
      <c r="B38" s="2">
        <v>5.0599999999999999E-2</v>
      </c>
      <c r="C38" s="2">
        <v>1E-4</v>
      </c>
      <c r="D38" s="2">
        <v>-3.3E-3</v>
      </c>
      <c r="E38" s="2">
        <v>1.52E-2</v>
      </c>
    </row>
    <row r="39" spans="1:5" x14ac:dyDescent="0.35">
      <c r="A39" s="1">
        <v>44440</v>
      </c>
      <c r="B39" s="2">
        <v>2.9499999999999998E-2</v>
      </c>
      <c r="C39" s="2">
        <v>1.89E-2</v>
      </c>
      <c r="D39" s="2">
        <v>-1.2699999999999999E-2</v>
      </c>
      <c r="E39" s="2">
        <v>-3.4200000000000001E-2</v>
      </c>
    </row>
    <row r="40" spans="1:5" x14ac:dyDescent="0.35">
      <c r="A40" s="1">
        <v>44409</v>
      </c>
      <c r="B40" s="2">
        <v>-4.6800000000000001E-2</v>
      </c>
      <c r="C40" s="2">
        <v>-9.7000000000000003E-3</v>
      </c>
      <c r="D40" s="2">
        <v>7.4000000000000003E-3</v>
      </c>
      <c r="E40" s="2">
        <v>5.0000000000000001E-4</v>
      </c>
    </row>
    <row r="41" spans="1:5" x14ac:dyDescent="0.35">
      <c r="A41" s="1">
        <v>44378</v>
      </c>
      <c r="B41" s="2">
        <v>-7.1099999999999997E-2</v>
      </c>
      <c r="C41" s="2">
        <v>1.04E-2</v>
      </c>
      <c r="D41" s="2">
        <v>7.8700000000000006E-2</v>
      </c>
      <c r="E41" s="2">
        <v>2.5399999999999999E-2</v>
      </c>
    </row>
    <row r="42" spans="1:5" x14ac:dyDescent="0.35">
      <c r="A42" s="1">
        <v>44348</v>
      </c>
      <c r="B42" s="2">
        <v>5.8500000000000003E-2</v>
      </c>
      <c r="C42" s="2">
        <v>9.7999999999999997E-3</v>
      </c>
      <c r="D42" s="2">
        <v>-7.2499999999999995E-2</v>
      </c>
      <c r="E42" s="2">
        <v>-7.2800000000000004E-2</v>
      </c>
    </row>
    <row r="43" spans="1:5" x14ac:dyDescent="0.35">
      <c r="A43" s="1">
        <v>44317</v>
      </c>
      <c r="B43" s="2">
        <v>4.7699999999999999E-2</v>
      </c>
      <c r="C43" s="2">
        <v>-1.83E-2</v>
      </c>
      <c r="D43" s="2">
        <v>0.1628</v>
      </c>
      <c r="E43" s="2">
        <v>7.4999999999999997E-2</v>
      </c>
    </row>
    <row r="44" spans="1:5" x14ac:dyDescent="0.35">
      <c r="A44" s="1">
        <v>44287</v>
      </c>
      <c r="B44" s="2">
        <v>7.0900000000000005E-2</v>
      </c>
      <c r="C44" s="2">
        <v>-1.5800000000000002E-2</v>
      </c>
      <c r="D44" s="2">
        <v>0.1167</v>
      </c>
      <c r="E44" s="2">
        <v>2.9899999999999999E-2</v>
      </c>
    </row>
    <row r="45" spans="1:5" x14ac:dyDescent="0.35">
      <c r="A45" s="1">
        <v>44256</v>
      </c>
      <c r="B45" s="2">
        <v>6.9599999999999995E-2</v>
      </c>
      <c r="C45" s="2">
        <v>2.4500000000000001E-2</v>
      </c>
      <c r="D45" s="2">
        <v>-4.0099999999999997E-2</v>
      </c>
      <c r="E45" s="2">
        <v>-7.7000000000000002E-3</v>
      </c>
    </row>
    <row r="46" spans="1:5" x14ac:dyDescent="0.35">
      <c r="A46" s="1">
        <v>44228</v>
      </c>
      <c r="B46" s="2">
        <v>5.0500000000000003E-2</v>
      </c>
      <c r="C46" s="2">
        <v>-5.0000000000000001E-4</v>
      </c>
      <c r="D46" s="2">
        <v>0.13950000000000001</v>
      </c>
      <c r="E46" s="2">
        <v>-6.7900000000000002E-2</v>
      </c>
    </row>
    <row r="47" spans="1:5" x14ac:dyDescent="0.35">
      <c r="A47" s="1">
        <v>44197</v>
      </c>
      <c r="B47" s="2">
        <v>5.28E-2</v>
      </c>
      <c r="C47" s="2">
        <v>-7.7000000000000002E-3</v>
      </c>
      <c r="D47" s="2">
        <v>-5.67E-2</v>
      </c>
      <c r="E47" s="2">
        <v>-2.3900000000000001E-2</v>
      </c>
    </row>
    <row r="48" spans="1:5" x14ac:dyDescent="0.35">
      <c r="A48" s="1">
        <v>44166</v>
      </c>
      <c r="B48" s="2">
        <v>2.6499999999999999E-2</v>
      </c>
      <c r="C48" s="2">
        <v>1.66E-2</v>
      </c>
      <c r="D48" s="2">
        <v>0.33829999999999999</v>
      </c>
      <c r="E48" s="2">
        <v>6.2199999999999998E-2</v>
      </c>
    </row>
    <row r="49" spans="1:5" x14ac:dyDescent="0.35">
      <c r="A49" s="1">
        <v>44136</v>
      </c>
      <c r="B49" s="2">
        <v>0.18060000000000001</v>
      </c>
      <c r="C49" s="2">
        <v>-2.7900000000000001E-2</v>
      </c>
      <c r="D49" s="2">
        <v>0.47639999999999999</v>
      </c>
      <c r="E49" s="2">
        <v>-5.4100000000000002E-2</v>
      </c>
    </row>
    <row r="50" spans="1:5" x14ac:dyDescent="0.35">
      <c r="A50" s="1">
        <v>44105</v>
      </c>
      <c r="B50" s="2">
        <v>4.3099999999999999E-2</v>
      </c>
      <c r="C50" s="2">
        <v>1.6500000000000001E-2</v>
      </c>
      <c r="D50" s="2">
        <v>-0.1973</v>
      </c>
      <c r="E50" s="2">
        <v>-8.3000000000000001E-3</v>
      </c>
    </row>
    <row r="51" spans="1:5" x14ac:dyDescent="0.35">
      <c r="A51" s="1">
        <v>44075</v>
      </c>
      <c r="B51" s="2">
        <v>-0.1447</v>
      </c>
      <c r="C51" s="2">
        <v>0.03</v>
      </c>
      <c r="D51" s="2">
        <v>-0.1981</v>
      </c>
      <c r="E51" s="2">
        <v>-4.2900000000000001E-2</v>
      </c>
    </row>
    <row r="52" spans="1:5" x14ac:dyDescent="0.35">
      <c r="A52" s="1">
        <v>44044</v>
      </c>
      <c r="B52" s="2">
        <v>-2.7799999999999998E-2</v>
      </c>
      <c r="C52" s="2">
        <v>-3.0999999999999999E-3</v>
      </c>
      <c r="D52" s="2">
        <v>3.6799999999999999E-2</v>
      </c>
      <c r="E52" s="2">
        <v>-3.7000000000000002E-3</v>
      </c>
    </row>
    <row r="53" spans="1:5" x14ac:dyDescent="0.35">
      <c r="A53" s="1">
        <v>44013</v>
      </c>
      <c r="B53" s="2">
        <v>-3.8800000000000001E-2</v>
      </c>
      <c r="C53" s="2">
        <v>-7.4000000000000003E-3</v>
      </c>
      <c r="D53" s="2">
        <v>-7.3300000000000004E-2</v>
      </c>
      <c r="E53" s="2">
        <v>9.8000000000000004E-2</v>
      </c>
    </row>
    <row r="54" spans="1:5" x14ac:dyDescent="0.35">
      <c r="A54" s="1">
        <v>43983</v>
      </c>
      <c r="B54" s="2">
        <v>-8.3199999999999996E-2</v>
      </c>
      <c r="C54" s="2">
        <v>-5.0000000000000001E-4</v>
      </c>
      <c r="D54" s="2">
        <v>0.20930000000000001</v>
      </c>
      <c r="E54" s="2">
        <v>2.75E-2</v>
      </c>
    </row>
    <row r="55" spans="1:5" x14ac:dyDescent="0.35">
      <c r="A55" s="1">
        <v>43952</v>
      </c>
      <c r="B55" s="2">
        <v>4.4600000000000001E-2</v>
      </c>
      <c r="C55" s="2">
        <v>-2.29E-2</v>
      </c>
      <c r="D55" s="2">
        <v>-6.8099999999999994E-2</v>
      </c>
      <c r="E55" s="2">
        <v>3.3399999999999999E-2</v>
      </c>
    </row>
    <row r="56" spans="1:5" x14ac:dyDescent="0.35">
      <c r="A56" s="1">
        <v>43922</v>
      </c>
      <c r="B56" s="2">
        <v>0.39960000000000001</v>
      </c>
      <c r="C56" s="2">
        <v>-2.5999999999999999E-3</v>
      </c>
      <c r="D56" s="2">
        <v>0.54730000000000001</v>
      </c>
      <c r="E56" s="2">
        <v>5.9299999999999999E-2</v>
      </c>
    </row>
    <row r="57" spans="1:5" x14ac:dyDescent="0.35">
      <c r="A57" s="1">
        <v>43891</v>
      </c>
      <c r="B57" s="2">
        <v>-0.66220000000000001</v>
      </c>
      <c r="C57" s="2">
        <v>5.1999999999999998E-2</v>
      </c>
      <c r="D57" s="2">
        <v>-0.87539999999999996</v>
      </c>
      <c r="E57" s="2">
        <v>1.89E-2</v>
      </c>
    </row>
    <row r="58" spans="1:5" x14ac:dyDescent="0.35">
      <c r="A58" s="1">
        <v>43862</v>
      </c>
      <c r="B58" s="2">
        <v>-0.18429999999999999</v>
      </c>
      <c r="C58" s="2">
        <v>7.6E-3</v>
      </c>
      <c r="D58" s="2">
        <v>-0.29820000000000002</v>
      </c>
      <c r="E58" s="2">
        <v>-1.34E-2</v>
      </c>
    </row>
    <row r="59" spans="1:5" x14ac:dyDescent="0.35">
      <c r="A59" s="1">
        <v>43831</v>
      </c>
      <c r="B59" s="2">
        <v>-5.8099999999999999E-2</v>
      </c>
      <c r="C59" s="2">
        <v>9.7999999999999997E-3</v>
      </c>
      <c r="D59" s="2">
        <v>-0.1263</v>
      </c>
      <c r="E59" s="2">
        <v>4.1700000000000001E-2</v>
      </c>
    </row>
    <row r="60" spans="1:5" x14ac:dyDescent="0.35">
      <c r="A60" s="1">
        <v>43800</v>
      </c>
      <c r="B60" s="2">
        <v>8.2100000000000006E-2</v>
      </c>
      <c r="C60" s="2">
        <v>-1.38E-2</v>
      </c>
      <c r="D60" s="2">
        <v>-2.1600000000000001E-2</v>
      </c>
      <c r="E60" s="2">
        <v>3.3700000000000001E-2</v>
      </c>
    </row>
    <row r="61" spans="1:5" x14ac:dyDescent="0.35">
      <c r="A61" s="1">
        <v>43770</v>
      </c>
      <c r="B61" s="2">
        <v>-8.6800000000000002E-2</v>
      </c>
      <c r="C61" s="2">
        <v>1.2E-2</v>
      </c>
      <c r="D61" s="2">
        <v>7.1000000000000004E-3</v>
      </c>
      <c r="E61" s="2">
        <v>-2.8199999999999999E-2</v>
      </c>
    </row>
    <row r="62" spans="1:5" x14ac:dyDescent="0.35">
      <c r="A62" s="1">
        <v>43739</v>
      </c>
      <c r="B62" s="2">
        <v>-6.7900000000000002E-2</v>
      </c>
      <c r="C62" s="2">
        <v>-2.5700000000000001E-2</v>
      </c>
      <c r="D62" s="2">
        <v>-0.2145</v>
      </c>
      <c r="E62" s="2">
        <v>2.81E-2</v>
      </c>
    </row>
    <row r="63" spans="1:5" x14ac:dyDescent="0.35">
      <c r="A63" s="1">
        <v>43709</v>
      </c>
      <c r="B63" s="2">
        <v>5.4999999999999997E-3</v>
      </c>
      <c r="C63" s="2">
        <v>-1.1999999999999999E-3</v>
      </c>
      <c r="D63" s="2">
        <v>0.1148</v>
      </c>
      <c r="E63" s="2">
        <v>-3.7600000000000001E-2</v>
      </c>
    </row>
    <row r="64" spans="1:5" x14ac:dyDescent="0.35">
      <c r="A64" s="1">
        <v>43678</v>
      </c>
      <c r="B64" s="2">
        <v>-7.8299999999999995E-2</v>
      </c>
      <c r="C64" s="2">
        <v>2.0199999999999999E-2</v>
      </c>
      <c r="D64" s="2">
        <v>-0.19600000000000001</v>
      </c>
      <c r="E64" s="2">
        <v>6.1800000000000001E-2</v>
      </c>
    </row>
    <row r="65" spans="1:5" x14ac:dyDescent="0.35">
      <c r="A65" s="1">
        <v>43647</v>
      </c>
      <c r="B65" s="2">
        <v>-2E-3</v>
      </c>
      <c r="C65" s="2">
        <v>1.06E-2</v>
      </c>
      <c r="D65" s="2">
        <v>-0.1169</v>
      </c>
      <c r="E65" s="2">
        <v>1.6899999999999998E-2</v>
      </c>
    </row>
    <row r="66" spans="1:5" x14ac:dyDescent="0.35">
      <c r="A66" s="1">
        <v>43617</v>
      </c>
      <c r="B66" s="2">
        <v>2.1600000000000001E-2</v>
      </c>
      <c r="C66" s="2">
        <v>-1.0200000000000001E-2</v>
      </c>
      <c r="D66" s="2">
        <v>7.3200000000000001E-2</v>
      </c>
      <c r="E66" s="2">
        <v>7.5300000000000006E-2</v>
      </c>
    </row>
    <row r="67" spans="1:5" x14ac:dyDescent="0.35">
      <c r="A67" s="1">
        <v>43586</v>
      </c>
      <c r="B67" s="2">
        <v>-3.0700000000000002E-2</v>
      </c>
      <c r="C67" s="2">
        <v>4.0000000000000002E-4</v>
      </c>
      <c r="D67" s="2">
        <v>-0.28029999999999999</v>
      </c>
      <c r="E67" s="2">
        <v>1.9599999999999999E-2</v>
      </c>
    </row>
    <row r="68" spans="1:5" x14ac:dyDescent="0.35">
      <c r="A68" s="1">
        <v>43556</v>
      </c>
      <c r="B68" s="2">
        <v>-8.9999999999999993E-3</v>
      </c>
      <c r="C68" s="2">
        <v>-4.4999999999999997E-3</v>
      </c>
      <c r="D68" s="2">
        <v>-3.6900000000000002E-2</v>
      </c>
      <c r="E68" s="2">
        <v>-9.9000000000000008E-3</v>
      </c>
    </row>
    <row r="69" spans="1:5" x14ac:dyDescent="0.35">
      <c r="A69" s="1">
        <v>43525</v>
      </c>
      <c r="B69" s="2">
        <v>3.4500000000000003E-2</v>
      </c>
      <c r="C69" s="2">
        <v>0</v>
      </c>
      <c r="D69" s="2">
        <v>0.15939999999999999</v>
      </c>
      <c r="E69" s="2">
        <v>-1.35E-2</v>
      </c>
    </row>
    <row r="70" spans="1:5" x14ac:dyDescent="0.35">
      <c r="A70" s="1">
        <v>43497</v>
      </c>
      <c r="B70" s="2">
        <v>-1.54E-2</v>
      </c>
      <c r="C70" s="2">
        <v>1.0200000000000001E-2</v>
      </c>
      <c r="D70" s="2">
        <v>2.5999999999999999E-2</v>
      </c>
      <c r="E70" s="2">
        <v>-6.8999999999999999E-3</v>
      </c>
    </row>
    <row r="71" spans="1:5" x14ac:dyDescent="0.35">
      <c r="A71" s="1">
        <v>43466</v>
      </c>
      <c r="B71" s="2">
        <v>0.1197</v>
      </c>
      <c r="C71" s="2">
        <v>-6.7999999999999996E-3</v>
      </c>
      <c r="D71" s="2">
        <v>-7.8E-2</v>
      </c>
      <c r="E71" s="2">
        <v>3.3700000000000001E-2</v>
      </c>
    </row>
    <row r="72" spans="1:5" x14ac:dyDescent="0.35">
      <c r="A72" s="1">
        <v>43435</v>
      </c>
      <c r="B72" s="2">
        <v>-8.9800000000000005E-2</v>
      </c>
      <c r="C72" s="2">
        <v>-2.0000000000000001E-4</v>
      </c>
      <c r="D72" s="2">
        <v>-8.3799999999999999E-2</v>
      </c>
      <c r="E72" s="2">
        <v>4.41E-2</v>
      </c>
    </row>
    <row r="73" spans="1:5" x14ac:dyDescent="0.35">
      <c r="A73" s="1">
        <v>43405</v>
      </c>
      <c r="B73" s="2">
        <v>-2.7900000000000001E-2</v>
      </c>
      <c r="C73" s="2">
        <v>-1.1900000000000001E-2</v>
      </c>
      <c r="D73" s="2">
        <v>0.2301</v>
      </c>
      <c r="E73" s="2">
        <v>8.9999999999999993E-3</v>
      </c>
    </row>
    <row r="74" spans="1:5" x14ac:dyDescent="0.35">
      <c r="A74" s="1">
        <v>43374</v>
      </c>
      <c r="B74" s="2">
        <v>-8.4000000000000005E-2</v>
      </c>
      <c r="C74" s="2">
        <v>1.3899999999999999E-2</v>
      </c>
      <c r="D74" s="2">
        <v>-0.27560000000000001</v>
      </c>
      <c r="E74" s="2">
        <v>1.5599999999999999E-2</v>
      </c>
    </row>
    <row r="75" spans="1:5" x14ac:dyDescent="0.35">
      <c r="A75" s="1">
        <v>43344</v>
      </c>
      <c r="B75" s="2">
        <v>-1.5800000000000002E-2</v>
      </c>
      <c r="C75" s="2">
        <v>-4.8999999999999998E-3</v>
      </c>
      <c r="D75" s="2">
        <v>2.0199999999999999E-2</v>
      </c>
      <c r="E75" s="2">
        <v>-8.6999999999999994E-3</v>
      </c>
    </row>
    <row r="76" spans="1:5" x14ac:dyDescent="0.35">
      <c r="A76" s="1">
        <v>43313</v>
      </c>
      <c r="B76" s="2">
        <v>-8.3000000000000001E-3</v>
      </c>
      <c r="C76" s="2">
        <v>6.3E-3</v>
      </c>
      <c r="D76" s="2">
        <v>-4.2700000000000002E-2</v>
      </c>
      <c r="E76" s="2">
        <v>-2.2100000000000002E-2</v>
      </c>
    </row>
    <row r="77" spans="1:5" x14ac:dyDescent="0.35">
      <c r="A77" s="1">
        <v>43282</v>
      </c>
      <c r="B77" s="2">
        <v>7.9899999999999999E-2</v>
      </c>
      <c r="C77" s="2">
        <v>-2.23E-2</v>
      </c>
      <c r="D77" s="2">
        <v>8.3400000000000002E-2</v>
      </c>
      <c r="E77" s="2">
        <v>-1.6799999999999999E-2</v>
      </c>
    </row>
    <row r="78" spans="1:5" x14ac:dyDescent="0.35">
      <c r="A78" s="1">
        <v>43252</v>
      </c>
      <c r="B78" s="2">
        <v>-2.4500000000000001E-2</v>
      </c>
      <c r="C78" s="2">
        <v>1.2999999999999999E-2</v>
      </c>
      <c r="D78" s="2">
        <v>-0.27600000000000002</v>
      </c>
      <c r="E78" s="2">
        <v>-3.9199999999999999E-2</v>
      </c>
    </row>
    <row r="79" spans="1:5" x14ac:dyDescent="0.35">
      <c r="A79" s="1">
        <v>43221</v>
      </c>
      <c r="B79" s="2">
        <v>2.4500000000000001E-2</v>
      </c>
      <c r="C79" s="2">
        <v>1.8200000000000001E-2</v>
      </c>
      <c r="D79" s="2">
        <v>5.1900000000000002E-2</v>
      </c>
      <c r="E79" s="2">
        <v>-1.11E-2</v>
      </c>
    </row>
    <row r="80" spans="1:5" x14ac:dyDescent="0.35">
      <c r="A80" s="1">
        <v>43191</v>
      </c>
      <c r="B80" s="2">
        <v>7.4999999999999997E-2</v>
      </c>
      <c r="C80" s="2">
        <v>5.1000000000000004E-3</v>
      </c>
      <c r="D80" s="2">
        <v>0.10489999999999999</v>
      </c>
      <c r="E80" s="2">
        <v>-6.1000000000000004E-3</v>
      </c>
    </row>
    <row r="81" spans="1:5" x14ac:dyDescent="0.35">
      <c r="A81" s="1">
        <v>43160</v>
      </c>
      <c r="B81" s="2">
        <v>-7.4999999999999997E-2</v>
      </c>
      <c r="C81" s="2">
        <v>9.7999999999999997E-3</v>
      </c>
      <c r="D81" s="2">
        <v>-7.7499999999999999E-2</v>
      </c>
      <c r="E81" s="2">
        <v>7.1000000000000004E-3</v>
      </c>
    </row>
    <row r="82" spans="1:5" x14ac:dyDescent="0.35">
      <c r="A82" s="1">
        <v>43132</v>
      </c>
      <c r="B82" s="2">
        <v>-0.1211</v>
      </c>
      <c r="C82" s="2">
        <v>5.0000000000000001E-3</v>
      </c>
      <c r="D82" s="2">
        <v>-0.1328</v>
      </c>
      <c r="E82" s="2">
        <v>-1.89E-2</v>
      </c>
    </row>
    <row r="83" spans="1:5" x14ac:dyDescent="0.35">
      <c r="A83" s="1">
        <v>43101</v>
      </c>
      <c r="B83" s="2">
        <v>5.5E-2</v>
      </c>
      <c r="C83" s="2">
        <v>-5.1999999999999998E-3</v>
      </c>
      <c r="D83" s="2">
        <v>9.7999999999999997E-3</v>
      </c>
      <c r="E83" s="2">
        <v>2.5499999999999998E-2</v>
      </c>
    </row>
    <row r="84" spans="1:5" x14ac:dyDescent="0.35">
      <c r="A84" s="1">
        <v>43070</v>
      </c>
      <c r="B84" s="2">
        <v>3.9699999999999999E-2</v>
      </c>
      <c r="C84" s="2">
        <v>-6.1999999999999998E-3</v>
      </c>
      <c r="D84" s="2">
        <v>0.17249999999999999</v>
      </c>
      <c r="E84" s="2">
        <v>2.52E-2</v>
      </c>
    </row>
    <row r="85" spans="1:5" x14ac:dyDescent="0.35">
      <c r="A85" s="1">
        <v>43040</v>
      </c>
      <c r="B85" s="2">
        <v>-3.32E-2</v>
      </c>
      <c r="C85" s="2">
        <v>-8.6E-3</v>
      </c>
      <c r="D85" s="2">
        <v>-0.1293</v>
      </c>
      <c r="E85" s="2">
        <v>4.8999999999999998E-3</v>
      </c>
    </row>
    <row r="86" spans="1:5" x14ac:dyDescent="0.35">
      <c r="A86" s="1">
        <v>43009</v>
      </c>
      <c r="B86" s="2">
        <v>-4.5600000000000002E-2</v>
      </c>
      <c r="C86" s="2">
        <v>-1.72E-2</v>
      </c>
      <c r="D86" s="2">
        <v>-1.11E-2</v>
      </c>
      <c r="E86" s="2">
        <v>-1.12E-2</v>
      </c>
    </row>
    <row r="87" spans="1:5" x14ac:dyDescent="0.35">
      <c r="A87" s="1">
        <v>42979</v>
      </c>
      <c r="B87" s="2">
        <v>1.8E-3</v>
      </c>
      <c r="C87" s="2">
        <v>1.5299999999999999E-2</v>
      </c>
      <c r="D87" s="2">
        <v>5.1299999999999998E-2</v>
      </c>
      <c r="E87" s="2">
        <v>-2.87E-2</v>
      </c>
    </row>
    <row r="88" spans="1:5" x14ac:dyDescent="0.35">
      <c r="A88" s="1">
        <v>42948</v>
      </c>
      <c r="B88" s="2">
        <v>-6.9000000000000006E-2</v>
      </c>
      <c r="C88" s="2">
        <v>-2E-3</v>
      </c>
      <c r="D88" s="2">
        <v>7.1900000000000006E-2</v>
      </c>
      <c r="E88" s="2">
        <v>3.7600000000000001E-2</v>
      </c>
    </row>
    <row r="89" spans="1:5" x14ac:dyDescent="0.35">
      <c r="A89" s="1">
        <v>42917</v>
      </c>
      <c r="B89" s="2">
        <v>3.3E-3</v>
      </c>
      <c r="C89" s="2">
        <v>6.6E-3</v>
      </c>
      <c r="D89" s="2">
        <v>8.1100000000000005E-2</v>
      </c>
      <c r="E89" s="2">
        <v>2.47E-2</v>
      </c>
    </row>
    <row r="90" spans="1:5" x14ac:dyDescent="0.35">
      <c r="A90" s="1">
        <v>42887</v>
      </c>
      <c r="B90" s="2">
        <v>-3.3E-3</v>
      </c>
      <c r="C90" s="2">
        <v>1.15E-2</v>
      </c>
      <c r="D90" s="2">
        <v>6.9000000000000006E-2</v>
      </c>
      <c r="E90" s="2">
        <v>-2.63E-2</v>
      </c>
    </row>
    <row r="91" spans="1:5" x14ac:dyDescent="0.35">
      <c r="A91" s="1">
        <v>42856</v>
      </c>
      <c r="B91" s="2">
        <v>-4.8800000000000003E-2</v>
      </c>
      <c r="C91" s="2">
        <v>-1.12E-2</v>
      </c>
      <c r="D91" s="2">
        <v>-6.6299999999999998E-2</v>
      </c>
      <c r="E91" s="2">
        <v>5.5999999999999999E-3</v>
      </c>
    </row>
    <row r="92" spans="1:5" x14ac:dyDescent="0.35">
      <c r="A92" s="1">
        <v>42826</v>
      </c>
      <c r="B92" s="2">
        <v>-8.6999999999999994E-3</v>
      </c>
      <c r="C92" s="2">
        <v>-1.4E-3</v>
      </c>
      <c r="D92" s="2">
        <v>-5.8799999999999998E-2</v>
      </c>
      <c r="E92" s="2">
        <v>1.3599999999999999E-2</v>
      </c>
    </row>
    <row r="93" spans="1:5" x14ac:dyDescent="0.35">
      <c r="A93" s="1">
        <v>42795</v>
      </c>
      <c r="B93" s="2">
        <v>-1.17E-2</v>
      </c>
      <c r="C93" s="2">
        <v>-1.7399999999999999E-2</v>
      </c>
      <c r="D93" s="2">
        <v>5.3999999999999999E-2</v>
      </c>
      <c r="E93" s="2">
        <v>-2.2000000000000001E-3</v>
      </c>
    </row>
    <row r="94" spans="1:5" x14ac:dyDescent="0.35">
      <c r="A94" s="1">
        <v>42767</v>
      </c>
      <c r="B94" s="2">
        <v>-1.1599999999999999E-2</v>
      </c>
      <c r="C94" s="2">
        <v>-3.5999999999999999E-3</v>
      </c>
      <c r="D94" s="2">
        <v>8.7499999999999994E-2</v>
      </c>
      <c r="E94" s="2">
        <v>3.4500000000000003E-2</v>
      </c>
    </row>
    <row r="95" spans="1:5" x14ac:dyDescent="0.35">
      <c r="A95" s="1">
        <v>42736</v>
      </c>
      <c r="B95" s="2">
        <v>3.2000000000000001E-2</v>
      </c>
      <c r="C95" s="2">
        <v>-1.7399999999999999E-2</v>
      </c>
      <c r="D95" s="2">
        <v>1.49E-2</v>
      </c>
      <c r="E95" s="2">
        <v>5.0500000000000003E-2</v>
      </c>
    </row>
    <row r="96" spans="1:5" x14ac:dyDescent="0.35">
      <c r="A96" s="1">
        <v>42705</v>
      </c>
      <c r="B96" s="2">
        <v>1.9199999999999998E-2</v>
      </c>
      <c r="C96" s="2">
        <v>-1.15E-2</v>
      </c>
      <c r="D96" s="2">
        <v>2.2599999999999999E-2</v>
      </c>
      <c r="E96" s="2">
        <v>-1.9099999999999999E-2</v>
      </c>
    </row>
    <row r="97" spans="1:5" x14ac:dyDescent="0.35">
      <c r="A97" s="1">
        <v>42675</v>
      </c>
      <c r="B97" s="2">
        <v>1.06E-2</v>
      </c>
      <c r="C97" s="2">
        <v>3.2599999999999997E-2</v>
      </c>
      <c r="D97" s="2">
        <v>-5.0000000000000001E-4</v>
      </c>
      <c r="E97" s="2">
        <v>-8.1100000000000005E-2</v>
      </c>
    </row>
    <row r="98" spans="1:5" x14ac:dyDescent="0.35">
      <c r="A98" s="1">
        <v>42644</v>
      </c>
      <c r="B98" s="2">
        <v>-3.6900000000000002E-2</v>
      </c>
      <c r="C98" s="2">
        <v>2.3999999999999998E-3</v>
      </c>
      <c r="D98" s="2">
        <v>0.1177</v>
      </c>
      <c r="E98" s="2">
        <v>-3.4000000000000002E-2</v>
      </c>
    </row>
    <row r="99" spans="1:5" x14ac:dyDescent="0.35">
      <c r="A99" s="1">
        <v>42614</v>
      </c>
      <c r="B99" s="2">
        <v>1.2699999999999999E-2</v>
      </c>
      <c r="C99" s="2">
        <v>-1.49E-2</v>
      </c>
      <c r="D99" s="2">
        <v>-2.7900000000000001E-2</v>
      </c>
      <c r="E99" s="2">
        <v>4.3E-3</v>
      </c>
    </row>
    <row r="100" spans="1:5" x14ac:dyDescent="0.35">
      <c r="A100" s="1">
        <v>42583</v>
      </c>
      <c r="B100" s="2">
        <v>-2.3699999999999999E-2</v>
      </c>
      <c r="C100" s="2">
        <v>8.9999999999999998E-4</v>
      </c>
      <c r="D100" s="2">
        <v>2.3599999999999999E-2</v>
      </c>
      <c r="E100" s="2">
        <v>-3.4599999999999999E-2</v>
      </c>
    </row>
    <row r="101" spans="1:5" x14ac:dyDescent="0.35">
      <c r="A101" s="1">
        <v>42552</v>
      </c>
      <c r="B101" s="2">
        <v>8.6E-3</v>
      </c>
      <c r="C101" s="2">
        <v>-4.7000000000000002E-3</v>
      </c>
      <c r="D101" s="2">
        <v>0.1074</v>
      </c>
      <c r="E101" s="2">
        <v>2.76E-2</v>
      </c>
    </row>
    <row r="102" spans="1:5" x14ac:dyDescent="0.35">
      <c r="A102" s="1">
        <v>42522</v>
      </c>
      <c r="B102" s="2">
        <v>4.0899999999999999E-2</v>
      </c>
      <c r="C102" s="2">
        <v>-2.0999999999999999E-3</v>
      </c>
      <c r="D102" s="2">
        <v>-6.5799999999999997E-2</v>
      </c>
      <c r="E102" s="2">
        <v>8.1299999999999997E-2</v>
      </c>
    </row>
    <row r="103" spans="1:5" x14ac:dyDescent="0.35">
      <c r="A103" s="1">
        <v>42491</v>
      </c>
      <c r="B103" s="2">
        <v>0</v>
      </c>
      <c r="C103" s="2">
        <v>3.5999999999999999E-3</v>
      </c>
      <c r="D103" s="2">
        <v>2.8999999999999998E-3</v>
      </c>
      <c r="E103" s="2">
        <v>-5.8200000000000002E-2</v>
      </c>
    </row>
    <row r="104" spans="1:5" x14ac:dyDescent="0.35">
      <c r="A104" s="1">
        <v>42461</v>
      </c>
      <c r="B104" s="2">
        <v>0.11169999999999999</v>
      </c>
      <c r="C104" s="2">
        <v>3.0099999999999998E-2</v>
      </c>
      <c r="D104" s="2">
        <v>6.2199999999999998E-2</v>
      </c>
      <c r="E104" s="2">
        <v>4.3499999999999997E-2</v>
      </c>
    </row>
    <row r="105" spans="1:5" x14ac:dyDescent="0.35">
      <c r="A105" s="1">
        <v>42430</v>
      </c>
      <c r="B105" s="2">
        <v>7.6100000000000001E-2</v>
      </c>
      <c r="C105" s="2">
        <v>-2.52E-2</v>
      </c>
      <c r="D105" s="2">
        <v>6.3E-2</v>
      </c>
      <c r="E105" s="2">
        <v>1E-3</v>
      </c>
    </row>
    <row r="106" spans="1:5" x14ac:dyDescent="0.35">
      <c r="A106" s="1">
        <v>42401</v>
      </c>
      <c r="B106" s="2">
        <v>-2.7300000000000001E-2</v>
      </c>
      <c r="C106" s="2">
        <v>-1.61E-2</v>
      </c>
      <c r="D106" s="2">
        <v>0.2303</v>
      </c>
      <c r="E106" s="2">
        <v>0.10050000000000001</v>
      </c>
    </row>
    <row r="107" spans="1:5" x14ac:dyDescent="0.35">
      <c r="A107" s="1">
        <v>42370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Juchniewicz</dc:creator>
  <cp:lastModifiedBy>Ola Juchniewicz</cp:lastModifiedBy>
  <dcterms:created xsi:type="dcterms:W3CDTF">2024-11-06T13:48:27Z</dcterms:created>
  <dcterms:modified xsi:type="dcterms:W3CDTF">2024-11-12T09:08:27Z</dcterms:modified>
</cp:coreProperties>
</file>