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Excelavancad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K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<sst xmlns="http://schemas.openxmlformats.org/spreadsheetml/2006/main" count="76" uniqueCount="38">
  <si>
    <t>Loja de Calçados - 1° Sem/2014</t>
  </si>
  <si>
    <t>Modelo</t>
  </si>
  <si>
    <t>Tamanho</t>
  </si>
  <si>
    <t>Código</t>
  </si>
  <si>
    <t>Marca</t>
  </si>
  <si>
    <t>Cor</t>
  </si>
  <si>
    <t>Valor Par.</t>
  </si>
  <si>
    <t>Qtde</t>
  </si>
  <si>
    <t>Valor Total</t>
  </si>
  <si>
    <t>N°Pedido</t>
  </si>
  <si>
    <t>Mês</t>
  </si>
  <si>
    <t>Promoção</t>
  </si>
  <si>
    <t xml:space="preserve">Preço de Venda </t>
  </si>
  <si>
    <t>Lucro</t>
  </si>
  <si>
    <t>Qtde Ideal de Venda</t>
  </si>
  <si>
    <t>Lucro Ideal</t>
  </si>
  <si>
    <t>Azaléia</t>
  </si>
  <si>
    <t>Bibi</t>
  </si>
  <si>
    <t>Dakota</t>
  </si>
  <si>
    <t>Via Marte</t>
  </si>
  <si>
    <t xml:space="preserve">Beira Rio </t>
  </si>
  <si>
    <t>Picadilly</t>
  </si>
  <si>
    <t>Branca</t>
  </si>
  <si>
    <t>Azul</t>
  </si>
  <si>
    <t>Preta</t>
  </si>
  <si>
    <t>Rosa</t>
  </si>
  <si>
    <t>Marrom</t>
  </si>
  <si>
    <t>Beje</t>
  </si>
  <si>
    <t>Vermelha</t>
  </si>
  <si>
    <t>Verde</t>
  </si>
  <si>
    <t>Amarela</t>
  </si>
  <si>
    <t>Janeiro</t>
  </si>
  <si>
    <t>Fevereiro</t>
  </si>
  <si>
    <t>Março</t>
  </si>
  <si>
    <t>Abril</t>
  </si>
  <si>
    <t>Maio</t>
  </si>
  <si>
    <t>Julho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</si>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</sst>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</cellXfs>
  <cellStyles count="2">
    <cellStyle name="Moeda" xfId="1" builtinId="4"/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16" workbookViewId="0">
      <selection activeCell="O3" sqref="O3"/>
    </sheetView>
  </sheetViews>
  <sheetFormatPr defaultRowHeight="15" x14ac:dyDescent="0.25"/>
  <cols>
    <col min="6" max="6" width="9.5703125" bestFit="1" customWidth="1"/>
    <col min="8" max="8" width="12.140625" bestFit="1" customWidth="1"/>
    <col min="11" max="11" width="13.140625" bestFit="1" customWidth="1"/>
    <col min="12" max="12" width="15.42578125" bestFit="1" customWidth="1"/>
    <col min="13" max="13" width="10.5703125" bestFit="1" customWidth="1"/>
    <col min="15" max="15" width="15.85546875" bestFit="1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>
        <v>5</v>
      </c>
      <c r="B3">
        <v>33</v>
      </c>
      <c r="C3" t="str">
        <f>CONCATENATE(A3,B3)</f>
        <v>533</v>
      </c>
      <c r="D3" t="s">
        <v>16</v>
      </c>
      <c r="E3" t="s">
        <v>22</v>
      </c>
      <c r="F3" s="1">
        <v>29.9</v>
      </c>
      <c r="G3">
        <v>8</v>
      </c>
      <c r="H3" s="2">
        <f>G3*F3</f>
        <v>239.2</v>
      </c>
      <c r="I3">
        <v>2538</v>
      </c>
      <c r="J3" t="s">
        <v>31</v>
      </c>
      <c r="K3" t="str">
        <f t="shared" ref="K3:K22" si="0">IF(AND(F3&gt;30,G3&gt;10),"Promoção","Preço Normal")</f>
        <v>Preço Normal</v>
      </c>
      <c r="L3" s="1">
        <f>IF(OR(J3="Janeiro",J3="Fevereiro",J3="Março"),IF(K3="Preço Normal",F3*1.2,F3*1.15),F3*1.1)</f>
        <v>35.879999999999995</v>
      </c>
      <c r="M3" s="1">
        <f>(L3-F3)*G3</f>
        <v>47.839999999999975</v>
      </c>
      <c r="N3">
        <v>8</v>
      </c>
      <c r="O3" s="1">
        <f>(L3-F3)*G3</f>
        <v>47.839999999999975</v>
      </c>
    </row>
    <row r="4" spans="1:15" x14ac:dyDescent="0.25">
      <c r="A4">
        <v>5</v>
      </c>
      <c r="B4">
        <v>35</v>
      </c>
      <c r="C4" t="str">
        <f t="shared" ref="C4:C22" si="1">CONCATENATE(A4,B4)</f>
        <v>535</v>
      </c>
      <c r="D4" t="s">
        <v>16</v>
      </c>
      <c r="E4" t="s">
        <v>23</v>
      </c>
      <c r="F4" s="1">
        <v>29.9</v>
      </c>
      <c r="G4">
        <v>15</v>
      </c>
      <c r="H4" s="2">
        <f t="shared" ref="H4:H22" si="2">G4*F4</f>
        <v>448.5</v>
      </c>
      <c r="I4">
        <v>2538</v>
      </c>
      <c r="J4" t="s">
        <v>31</v>
      </c>
      <c r="K4" t="str">
        <f t="shared" si="0"/>
        <v>Preço Normal</v>
      </c>
      <c r="L4" s="1">
        <f t="shared" ref="L4:L22" si="3">IF(OR(J4="Janeiro",J4="Fevereiro",J4="Março"),IF(K4="Preço Normal",F4*1.2,F4*1.15),F4*1.1)</f>
        <v>35.879999999999995</v>
      </c>
      <c r="M4" s="1">
        <f t="shared" ref="M4:O22" si="4">(L4-F4)*G4</f>
        <v>89.69999999999996</v>
      </c>
      <c r="N4">
        <v>15</v>
      </c>
      <c r="O4" s="1">
        <f t="shared" ref="O4:O22" si="5">(L4-F4)*G4</f>
        <v>89.69999999999996</v>
      </c>
    </row>
    <row r="5" spans="1:15" x14ac:dyDescent="0.25">
      <c r="A5">
        <v>5</v>
      </c>
      <c r="B5">
        <v>38</v>
      </c>
      <c r="C5" t="str">
        <f t="shared" si="1"/>
        <v>538</v>
      </c>
      <c r="D5" t="s">
        <v>16</v>
      </c>
      <c r="E5" t="s">
        <v>24</v>
      </c>
      <c r="F5" s="1">
        <v>32.9</v>
      </c>
      <c r="G5">
        <v>10</v>
      </c>
      <c r="H5" s="2">
        <f t="shared" si="2"/>
        <v>329</v>
      </c>
      <c r="I5">
        <v>2538</v>
      </c>
      <c r="J5" t="s">
        <v>31</v>
      </c>
      <c r="K5" t="str">
        <f t="shared" si="0"/>
        <v>Preço Normal</v>
      </c>
      <c r="L5" s="1">
        <f t="shared" si="3"/>
        <v>39.479999999999997</v>
      </c>
      <c r="M5" s="1">
        <f t="shared" si="4"/>
        <v>65.799999999999983</v>
      </c>
      <c r="N5">
        <v>10</v>
      </c>
      <c r="O5" s="1">
        <f t="shared" si="5"/>
        <v>65.799999999999983</v>
      </c>
    </row>
    <row r="6" spans="1:15" x14ac:dyDescent="0.25">
      <c r="A6">
        <v>8</v>
      </c>
      <c r="B6">
        <v>34</v>
      </c>
      <c r="C6" t="str">
        <f t="shared" si="1"/>
        <v>834</v>
      </c>
      <c r="D6" t="s">
        <v>17</v>
      </c>
      <c r="E6" t="s">
        <v>25</v>
      </c>
      <c r="F6" s="1">
        <v>48.7</v>
      </c>
      <c r="G6">
        <v>15</v>
      </c>
      <c r="H6" s="2">
        <f t="shared" si="2"/>
        <v>730.5</v>
      </c>
      <c r="I6">
        <v>2540</v>
      </c>
      <c r="J6" t="s">
        <v>32</v>
      </c>
      <c r="K6" t="str">
        <f t="shared" si="0"/>
        <v>Promoção</v>
      </c>
      <c r="L6" s="1">
        <f t="shared" si="3"/>
        <v>56.004999999999995</v>
      </c>
      <c r="M6" s="1">
        <f t="shared" si="4"/>
        <v>109.57499999999989</v>
      </c>
      <c r="N6">
        <v>15</v>
      </c>
      <c r="O6" s="1">
        <f t="shared" si="5"/>
        <v>109.57499999999989</v>
      </c>
    </row>
    <row r="7" spans="1:15" x14ac:dyDescent="0.25">
      <c r="A7">
        <v>8</v>
      </c>
      <c r="B7">
        <v>36</v>
      </c>
      <c r="C7" t="str">
        <f t="shared" si="1"/>
        <v>836</v>
      </c>
      <c r="D7" t="s">
        <v>17</v>
      </c>
      <c r="E7" t="s">
        <v>22</v>
      </c>
      <c r="F7" s="1">
        <v>48.7</v>
      </c>
      <c r="G7">
        <v>20</v>
      </c>
      <c r="H7" s="2">
        <f t="shared" si="2"/>
        <v>974</v>
      </c>
      <c r="I7">
        <v>2540</v>
      </c>
      <c r="J7" t="s">
        <v>32</v>
      </c>
      <c r="K7" t="str">
        <f t="shared" si="0"/>
        <v>Promoção</v>
      </c>
      <c r="L7" s="1">
        <f t="shared" si="3"/>
        <v>56.004999999999995</v>
      </c>
      <c r="M7" s="1">
        <f t="shared" si="4"/>
        <v>146.09999999999985</v>
      </c>
      <c r="N7">
        <v>20</v>
      </c>
      <c r="O7" s="1">
        <f t="shared" si="5"/>
        <v>146.09999999999985</v>
      </c>
    </row>
    <row r="8" spans="1:15" x14ac:dyDescent="0.25">
      <c r="A8">
        <v>8</v>
      </c>
      <c r="B8">
        <v>33</v>
      </c>
      <c r="C8" t="str">
        <f t="shared" si="1"/>
        <v>833</v>
      </c>
      <c r="D8" t="s">
        <v>17</v>
      </c>
      <c r="E8" t="s">
        <v>22</v>
      </c>
      <c r="F8" s="1">
        <v>23.5</v>
      </c>
      <c r="G8">
        <v>10</v>
      </c>
      <c r="H8" s="2">
        <f t="shared" si="2"/>
        <v>235</v>
      </c>
      <c r="I8">
        <v>2540</v>
      </c>
      <c r="J8" t="s">
        <v>32</v>
      </c>
      <c r="K8" t="str">
        <f t="shared" si="0"/>
        <v>Preço Normal</v>
      </c>
      <c r="L8" s="1">
        <f t="shared" si="3"/>
        <v>28.2</v>
      </c>
      <c r="M8" s="1">
        <f t="shared" si="4"/>
        <v>46.999999999999993</v>
      </c>
      <c r="N8">
        <v>10</v>
      </c>
      <c r="O8" s="1">
        <f t="shared" si="5"/>
        <v>46.999999999999993</v>
      </c>
    </row>
    <row r="9" spans="1:15" x14ac:dyDescent="0.25">
      <c r="A9">
        <v>14</v>
      </c>
      <c r="B9">
        <v>37</v>
      </c>
      <c r="C9" t="str">
        <f t="shared" si="1"/>
        <v>1437</v>
      </c>
      <c r="D9" t="s">
        <v>18</v>
      </c>
      <c r="E9" t="s">
        <v>24</v>
      </c>
      <c r="F9" s="1">
        <v>24.5</v>
      </c>
      <c r="G9">
        <v>8</v>
      </c>
      <c r="H9" s="2">
        <f t="shared" si="2"/>
        <v>196</v>
      </c>
      <c r="I9">
        <v>2789</v>
      </c>
      <c r="J9" t="s">
        <v>33</v>
      </c>
      <c r="K9" t="str">
        <f t="shared" si="0"/>
        <v>Preço Normal</v>
      </c>
      <c r="L9" s="1">
        <f t="shared" si="3"/>
        <v>29.4</v>
      </c>
      <c r="M9" s="1">
        <f t="shared" si="4"/>
        <v>39.199999999999989</v>
      </c>
      <c r="N9">
        <v>8</v>
      </c>
      <c r="O9" s="1">
        <f t="shared" si="5"/>
        <v>39.199999999999989</v>
      </c>
    </row>
    <row r="10" spans="1:15" x14ac:dyDescent="0.25">
      <c r="A10">
        <v>14</v>
      </c>
      <c r="B10">
        <v>39</v>
      </c>
      <c r="C10" t="str">
        <f t="shared" si="1"/>
        <v>1439</v>
      </c>
      <c r="D10" t="s">
        <v>18</v>
      </c>
      <c r="E10" t="s">
        <v>26</v>
      </c>
      <c r="F10" s="1">
        <v>24.5</v>
      </c>
      <c r="G10">
        <v>5</v>
      </c>
      <c r="H10" s="2">
        <f t="shared" si="2"/>
        <v>122.5</v>
      </c>
      <c r="I10">
        <v>2863</v>
      </c>
      <c r="J10" t="s">
        <v>34</v>
      </c>
      <c r="K10" t="str">
        <f t="shared" si="0"/>
        <v>Preço Normal</v>
      </c>
      <c r="L10" s="1">
        <f t="shared" si="3"/>
        <v>26.950000000000003</v>
      </c>
      <c r="M10" s="1">
        <f t="shared" si="4"/>
        <v>12.250000000000014</v>
      </c>
      <c r="N10">
        <v>5</v>
      </c>
      <c r="O10" s="1">
        <f t="shared" si="5"/>
        <v>12.250000000000014</v>
      </c>
    </row>
    <row r="11" spans="1:15" x14ac:dyDescent="0.25">
      <c r="A11">
        <v>14</v>
      </c>
      <c r="B11">
        <v>41</v>
      </c>
      <c r="C11" t="str">
        <f t="shared" si="1"/>
        <v>1441</v>
      </c>
      <c r="D11" t="s">
        <v>18</v>
      </c>
      <c r="E11" t="s">
        <v>27</v>
      </c>
      <c r="F11" s="1">
        <v>25</v>
      </c>
      <c r="G11">
        <v>10</v>
      </c>
      <c r="H11" s="2">
        <f t="shared" si="2"/>
        <v>250</v>
      </c>
      <c r="I11">
        <v>2863</v>
      </c>
      <c r="J11" t="s">
        <v>34</v>
      </c>
      <c r="K11" t="str">
        <f t="shared" si="0"/>
        <v>Preço Normal</v>
      </c>
      <c r="L11" s="1">
        <f t="shared" si="3"/>
        <v>27.500000000000004</v>
      </c>
      <c r="M11" s="1">
        <f t="shared" si="4"/>
        <v>25.000000000000036</v>
      </c>
      <c r="N11">
        <v>10</v>
      </c>
      <c r="O11" s="1">
        <f t="shared" si="5"/>
        <v>25.000000000000036</v>
      </c>
    </row>
    <row r="12" spans="1:15" x14ac:dyDescent="0.25">
      <c r="A12">
        <v>20</v>
      </c>
      <c r="B12">
        <v>34</v>
      </c>
      <c r="C12" t="str">
        <f t="shared" si="1"/>
        <v>2034</v>
      </c>
      <c r="D12" t="s">
        <v>19</v>
      </c>
      <c r="E12" t="s">
        <v>28</v>
      </c>
      <c r="F12" s="1">
        <v>32.99</v>
      </c>
      <c r="G12">
        <v>14</v>
      </c>
      <c r="H12" s="2">
        <f t="shared" si="2"/>
        <v>461.86</v>
      </c>
      <c r="I12">
        <v>2910</v>
      </c>
      <c r="J12" t="s">
        <v>35</v>
      </c>
      <c r="K12" t="str">
        <f t="shared" si="0"/>
        <v>Promoção</v>
      </c>
      <c r="L12" s="1">
        <f t="shared" si="3"/>
        <v>36.289000000000009</v>
      </c>
      <c r="M12" s="1">
        <f t="shared" si="4"/>
        <v>46.186000000000092</v>
      </c>
      <c r="N12">
        <v>14</v>
      </c>
      <c r="O12" s="1">
        <f t="shared" si="5"/>
        <v>46.186000000000092</v>
      </c>
    </row>
    <row r="13" spans="1:15" x14ac:dyDescent="0.25">
      <c r="A13">
        <v>20</v>
      </c>
      <c r="B13">
        <v>38</v>
      </c>
      <c r="C13" t="str">
        <f t="shared" si="1"/>
        <v>2038</v>
      </c>
      <c r="D13" t="s">
        <v>19</v>
      </c>
      <c r="E13" t="s">
        <v>29</v>
      </c>
      <c r="F13" s="1">
        <v>32.99</v>
      </c>
      <c r="G13">
        <v>12</v>
      </c>
      <c r="H13" s="2">
        <f t="shared" si="2"/>
        <v>395.88</v>
      </c>
      <c r="I13">
        <v>2910</v>
      </c>
      <c r="J13" t="s">
        <v>35</v>
      </c>
      <c r="K13" t="str">
        <f t="shared" si="0"/>
        <v>Promoção</v>
      </c>
      <c r="L13" s="1">
        <f t="shared" si="3"/>
        <v>36.289000000000009</v>
      </c>
      <c r="M13" s="1">
        <f t="shared" si="4"/>
        <v>39.588000000000079</v>
      </c>
      <c r="N13">
        <v>12</v>
      </c>
      <c r="O13" s="1">
        <f t="shared" si="5"/>
        <v>39.588000000000079</v>
      </c>
    </row>
    <row r="14" spans="1:15" x14ac:dyDescent="0.25">
      <c r="A14">
        <v>23</v>
      </c>
      <c r="B14">
        <v>35</v>
      </c>
      <c r="C14" t="str">
        <f t="shared" si="1"/>
        <v>2335</v>
      </c>
      <c r="D14" t="s">
        <v>20</v>
      </c>
      <c r="E14" t="s">
        <v>23</v>
      </c>
      <c r="F14" s="1">
        <v>45.79</v>
      </c>
      <c r="G14">
        <v>25</v>
      </c>
      <c r="H14" s="2">
        <f t="shared" si="2"/>
        <v>1144.75</v>
      </c>
      <c r="I14">
        <v>2910</v>
      </c>
      <c r="J14" t="s">
        <v>35</v>
      </c>
      <c r="K14" t="str">
        <f t="shared" si="0"/>
        <v>Promoção</v>
      </c>
      <c r="L14" s="1">
        <f t="shared" si="3"/>
        <v>50.369</v>
      </c>
      <c r="M14" s="1">
        <f t="shared" si="4"/>
        <v>114.47500000000002</v>
      </c>
      <c r="N14">
        <v>25</v>
      </c>
      <c r="O14" s="1">
        <f t="shared" si="5"/>
        <v>114.47500000000002</v>
      </c>
    </row>
    <row r="15" spans="1:15" x14ac:dyDescent="0.25">
      <c r="A15">
        <v>23</v>
      </c>
      <c r="B15">
        <v>38</v>
      </c>
      <c r="C15" t="str">
        <f t="shared" si="1"/>
        <v>2338</v>
      </c>
      <c r="D15" t="s">
        <v>20</v>
      </c>
      <c r="E15" t="s">
        <v>22</v>
      </c>
      <c r="F15" s="1">
        <v>46.59</v>
      </c>
      <c r="G15">
        <v>19</v>
      </c>
      <c r="H15" s="2">
        <f t="shared" si="2"/>
        <v>885.21</v>
      </c>
      <c r="I15">
        <v>2538</v>
      </c>
      <c r="J15" t="s">
        <v>31</v>
      </c>
      <c r="K15" t="str">
        <f t="shared" si="0"/>
        <v>Promoção</v>
      </c>
      <c r="L15" s="1">
        <f t="shared" si="3"/>
        <v>53.578499999999998</v>
      </c>
      <c r="M15" s="1">
        <f t="shared" si="4"/>
        <v>132.78149999999991</v>
      </c>
      <c r="N15">
        <v>19</v>
      </c>
      <c r="O15" s="1">
        <f t="shared" si="5"/>
        <v>132.78149999999991</v>
      </c>
    </row>
    <row r="16" spans="1:15" x14ac:dyDescent="0.25">
      <c r="A16">
        <v>23</v>
      </c>
      <c r="B16">
        <v>40</v>
      </c>
      <c r="C16" t="str">
        <f t="shared" si="1"/>
        <v>2340</v>
      </c>
      <c r="D16" t="s">
        <v>20</v>
      </c>
      <c r="E16" t="s">
        <v>30</v>
      </c>
      <c r="F16" s="1">
        <v>46.59</v>
      </c>
      <c r="G16">
        <v>10</v>
      </c>
      <c r="H16" s="2">
        <f t="shared" si="2"/>
        <v>465.90000000000003</v>
      </c>
      <c r="I16">
        <v>2538</v>
      </c>
      <c r="J16" t="s">
        <v>31</v>
      </c>
      <c r="K16" t="str">
        <f t="shared" si="0"/>
        <v>Preço Normal</v>
      </c>
      <c r="L16" s="1">
        <f t="shared" si="3"/>
        <v>55.908000000000001</v>
      </c>
      <c r="M16" s="1">
        <f t="shared" si="4"/>
        <v>93.179999999999978</v>
      </c>
      <c r="N16">
        <v>10</v>
      </c>
      <c r="O16" s="1">
        <f t="shared" si="5"/>
        <v>93.179999999999978</v>
      </c>
    </row>
    <row r="17" spans="1:15" x14ac:dyDescent="0.25">
      <c r="A17">
        <v>38</v>
      </c>
      <c r="B17">
        <v>35</v>
      </c>
      <c r="C17" t="str">
        <f t="shared" si="1"/>
        <v>3835</v>
      </c>
      <c r="D17" t="s">
        <v>16</v>
      </c>
      <c r="E17" t="s">
        <v>24</v>
      </c>
      <c r="F17" s="1">
        <v>62.3</v>
      </c>
      <c r="G17">
        <v>25</v>
      </c>
      <c r="H17" s="2">
        <f t="shared" si="2"/>
        <v>1557.5</v>
      </c>
      <c r="I17">
        <v>2540</v>
      </c>
      <c r="J17" t="s">
        <v>32</v>
      </c>
      <c r="K17" t="str">
        <f t="shared" si="0"/>
        <v>Promoção</v>
      </c>
      <c r="L17" s="1">
        <f t="shared" si="3"/>
        <v>71.644999999999996</v>
      </c>
      <c r="M17" s="1">
        <f t="shared" si="4"/>
        <v>233.62499999999997</v>
      </c>
      <c r="N17">
        <v>25</v>
      </c>
      <c r="O17" s="1">
        <f t="shared" si="5"/>
        <v>233.62499999999997</v>
      </c>
    </row>
    <row r="18" spans="1:15" x14ac:dyDescent="0.25">
      <c r="A18">
        <v>38</v>
      </c>
      <c r="B18">
        <v>33</v>
      </c>
      <c r="C18" t="str">
        <f t="shared" si="1"/>
        <v>3833</v>
      </c>
      <c r="D18" t="s">
        <v>16</v>
      </c>
      <c r="E18" t="s">
        <v>22</v>
      </c>
      <c r="F18" s="1">
        <v>21.29</v>
      </c>
      <c r="G18">
        <v>15</v>
      </c>
      <c r="H18" s="2">
        <f t="shared" si="2"/>
        <v>319.34999999999997</v>
      </c>
      <c r="I18">
        <v>2863</v>
      </c>
      <c r="J18" t="s">
        <v>34</v>
      </c>
      <c r="K18" t="str">
        <f t="shared" si="0"/>
        <v>Preço Normal</v>
      </c>
      <c r="L18" s="1">
        <f t="shared" si="3"/>
        <v>23.419</v>
      </c>
      <c r="M18" s="1">
        <f t="shared" si="4"/>
        <v>31.93500000000002</v>
      </c>
      <c r="N18">
        <v>15</v>
      </c>
      <c r="O18" s="1">
        <f t="shared" si="5"/>
        <v>31.93500000000002</v>
      </c>
    </row>
    <row r="19" spans="1:15" x14ac:dyDescent="0.25">
      <c r="A19">
        <v>38</v>
      </c>
      <c r="B19">
        <v>39</v>
      </c>
      <c r="C19" t="str">
        <f t="shared" si="1"/>
        <v>3839</v>
      </c>
      <c r="D19" t="s">
        <v>16</v>
      </c>
      <c r="E19" t="s">
        <v>30</v>
      </c>
      <c r="F19" s="1">
        <v>23.29</v>
      </c>
      <c r="G19">
        <v>16</v>
      </c>
      <c r="H19" s="2">
        <f t="shared" si="2"/>
        <v>372.64</v>
      </c>
      <c r="I19">
        <v>3014</v>
      </c>
      <c r="J19" t="s">
        <v>36</v>
      </c>
      <c r="K19" t="str">
        <f t="shared" si="0"/>
        <v>Preço Normal</v>
      </c>
      <c r="L19" s="1">
        <f t="shared" si="3"/>
        <v>25.619</v>
      </c>
      <c r="M19" s="1">
        <f t="shared" si="4"/>
        <v>37.26400000000001</v>
      </c>
      <c r="N19">
        <v>16</v>
      </c>
      <c r="O19" s="1">
        <f t="shared" si="5"/>
        <v>37.26400000000001</v>
      </c>
    </row>
    <row r="20" spans="1:15" x14ac:dyDescent="0.25">
      <c r="A20">
        <v>45</v>
      </c>
      <c r="B20">
        <v>34</v>
      </c>
      <c r="C20" t="str">
        <f t="shared" si="1"/>
        <v>4534</v>
      </c>
      <c r="D20" t="s">
        <v>21</v>
      </c>
      <c r="E20" t="s">
        <v>23</v>
      </c>
      <c r="F20" s="1">
        <v>32.479999999999997</v>
      </c>
      <c r="G20">
        <v>13</v>
      </c>
      <c r="H20" s="2">
        <f t="shared" si="2"/>
        <v>422.23999999999995</v>
      </c>
      <c r="I20">
        <v>2987</v>
      </c>
      <c r="J20" t="s">
        <v>37</v>
      </c>
      <c r="K20" t="str">
        <f t="shared" si="0"/>
        <v>Promoção</v>
      </c>
      <c r="L20" s="1">
        <f t="shared" si="3"/>
        <v>35.728000000000002</v>
      </c>
      <c r="M20" s="1">
        <f t="shared" si="4"/>
        <v>42.224000000000061</v>
      </c>
      <c r="N20">
        <v>13</v>
      </c>
      <c r="O20" s="1">
        <f t="shared" si="5"/>
        <v>42.224000000000061</v>
      </c>
    </row>
    <row r="21" spans="1:15" x14ac:dyDescent="0.25">
      <c r="A21">
        <v>45</v>
      </c>
      <c r="B21">
        <v>36</v>
      </c>
      <c r="C21" t="str">
        <f t="shared" si="1"/>
        <v>4536</v>
      </c>
      <c r="D21" t="s">
        <v>21</v>
      </c>
      <c r="E21" t="s">
        <v>24</v>
      </c>
      <c r="F21" s="1">
        <v>32.479999999999997</v>
      </c>
      <c r="G21">
        <v>20</v>
      </c>
      <c r="H21" s="2">
        <f t="shared" si="2"/>
        <v>649.59999999999991</v>
      </c>
      <c r="I21">
        <v>2987</v>
      </c>
      <c r="J21" t="s">
        <v>37</v>
      </c>
      <c r="K21" t="str">
        <f t="shared" si="0"/>
        <v>Promoção</v>
      </c>
      <c r="L21" s="1">
        <f t="shared" si="3"/>
        <v>35.728000000000002</v>
      </c>
      <c r="M21" s="1">
        <f t="shared" si="4"/>
        <v>64.960000000000093</v>
      </c>
      <c r="N21">
        <v>20</v>
      </c>
      <c r="O21" s="1">
        <f t="shared" si="5"/>
        <v>64.960000000000093</v>
      </c>
    </row>
    <row r="22" spans="1:15" x14ac:dyDescent="0.25">
      <c r="A22">
        <v>45</v>
      </c>
      <c r="B22">
        <v>42</v>
      </c>
      <c r="C22" t="str">
        <f t="shared" si="1"/>
        <v>4542</v>
      </c>
      <c r="D22" t="s">
        <v>21</v>
      </c>
      <c r="E22" t="s">
        <v>26</v>
      </c>
      <c r="F22" s="1">
        <v>34</v>
      </c>
      <c r="G22">
        <v>8</v>
      </c>
      <c r="H22" s="2">
        <f t="shared" si="2"/>
        <v>272</v>
      </c>
      <c r="I22">
        <v>2987</v>
      </c>
      <c r="J22" t="s">
        <v>37</v>
      </c>
      <c r="K22" t="str">
        <f t="shared" si="0"/>
        <v>Preço Normal</v>
      </c>
      <c r="L22" s="3">
        <f t="shared" si="3"/>
        <v>37.400000000000006</v>
      </c>
      <c r="M22" s="1">
        <f t="shared" si="4"/>
        <v>27.200000000000045</v>
      </c>
      <c r="N22">
        <v>8</v>
      </c>
      <c r="O22" s="1">
        <f t="shared" si="5"/>
        <v>27.200000000000045</v>
      </c>
    </row>
  </sheetData>
  <conditionalFormatting sqref="K3:K22">
    <cfRule type="cellIs" dxfId="0" priority="1" operator="equal">
      <formula>$K$4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Wilson Ferreira</dc:creator>
  <cp:lastModifiedBy>Jorge Wilson Ferreira</cp:lastModifiedBy>
  <dcterms:created xsi:type="dcterms:W3CDTF">2019-08-20T16:34:33Z</dcterms:created>
  <dcterms:modified xsi:type="dcterms:W3CDTF">2019-08-20T17:44:50Z</dcterms:modified>
</cp:coreProperties>
</file>