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IMC" sheetId="1" r:id="rId1"/>
    <sheet name="Rasc" sheetId="2" r:id="rId2"/>
    <sheet name="Rasc2" sheetId="3" r:id="rId3"/>
  </sheets>
  <definedNames>
    <definedName name="_xlnm._FilterDatabase" localSheetId="0" hidden="1">IMC!$A$2:$G$13</definedName>
    <definedName name="tab">IMC!$A$25:$D$26</definedName>
    <definedName name="tabela">IMC!$K$2:$M$7</definedName>
  </definedName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3"/>
  <c r="E13"/>
  <c r="F13" s="1"/>
  <c r="F14" s="1"/>
  <c r="G13"/>
  <c r="F3" i="3"/>
  <c r="C11"/>
  <c r="C10"/>
  <c r="I5"/>
  <c r="I4"/>
  <c r="I3"/>
  <c r="I2"/>
  <c r="F5"/>
  <c r="F4"/>
  <c r="F2"/>
  <c r="E9" i="1" l="1"/>
  <c r="E5"/>
  <c r="E10"/>
  <c r="E6"/>
  <c r="E7"/>
  <c r="E11"/>
  <c r="E3"/>
  <c r="F3" s="1"/>
  <c r="C2" i="2"/>
  <c r="C3"/>
  <c r="C4"/>
  <c r="C5"/>
  <c r="C6"/>
  <c r="C7"/>
  <c r="C8"/>
  <c r="C9"/>
  <c r="C10"/>
  <c r="C11"/>
  <c r="C12"/>
  <c r="C1"/>
  <c r="B2"/>
  <c r="B3"/>
  <c r="B4"/>
  <c r="B5"/>
  <c r="B6"/>
  <c r="B7"/>
  <c r="B8"/>
  <c r="B9"/>
  <c r="B10"/>
  <c r="B11"/>
  <c r="B12"/>
  <c r="B1"/>
  <c r="F4" i="1" l="1"/>
  <c r="G11"/>
  <c r="F11"/>
  <c r="G7"/>
  <c r="F7"/>
  <c r="G6"/>
  <c r="F6"/>
  <c r="G10"/>
  <c r="F10"/>
  <c r="G5"/>
  <c r="F5"/>
  <c r="F8" s="1"/>
  <c r="G9"/>
  <c r="F9"/>
  <c r="F12" s="1"/>
  <c r="G3"/>
  <c r="F16" s="1"/>
  <c r="F15" l="1"/>
</calcChain>
</file>

<file path=xl/sharedStrings.xml><?xml version="1.0" encoding="utf-8"?>
<sst xmlns="http://schemas.openxmlformats.org/spreadsheetml/2006/main" count="43" uniqueCount="41">
  <si>
    <t>Cálculo de Índice de Massa Corpórea - IMC</t>
  </si>
  <si>
    <t>IMC</t>
  </si>
  <si>
    <t>Resultado</t>
  </si>
  <si>
    <t>Nome</t>
  </si>
  <si>
    <t>Idade</t>
  </si>
  <si>
    <t>Altura</t>
  </si>
  <si>
    <t>Peso</t>
  </si>
  <si>
    <t>Muito Magra</t>
  </si>
  <si>
    <t>Normal</t>
  </si>
  <si>
    <t>Sobrepeso</t>
  </si>
  <si>
    <t>Obeso</t>
  </si>
  <si>
    <t>Obesidade</t>
  </si>
  <si>
    <t>Julia</t>
  </si>
  <si>
    <t>Anitta</t>
  </si>
  <si>
    <t>Beyoncé</t>
  </si>
  <si>
    <t>Nick Minaj</t>
  </si>
  <si>
    <t>Clarice Falcão</t>
  </si>
  <si>
    <t>Nilce</t>
  </si>
  <si>
    <t>Claudia</t>
  </si>
  <si>
    <t>Regime(sim ou não)</t>
  </si>
  <si>
    <t>Fórmula</t>
  </si>
  <si>
    <t>Produto</t>
  </si>
  <si>
    <t>Preço</t>
  </si>
  <si>
    <t>Data</t>
  </si>
  <si>
    <t>Mouse</t>
  </si>
  <si>
    <t>Teclado</t>
  </si>
  <si>
    <t>Desc.</t>
  </si>
  <si>
    <t>Mouse2</t>
  </si>
  <si>
    <t>Teclado2</t>
  </si>
  <si>
    <t>José</t>
  </si>
  <si>
    <t>Situação</t>
  </si>
  <si>
    <t>Titular</t>
  </si>
  <si>
    <t>1º Reserva</t>
  </si>
  <si>
    <t>2º Reserva</t>
  </si>
  <si>
    <t>Em Observação</t>
  </si>
  <si>
    <t>Código</t>
  </si>
  <si>
    <t>Contagem global</t>
  </si>
  <si>
    <t>Muito Magra Contar</t>
  </si>
  <si>
    <t>Obeso Contar</t>
  </si>
  <si>
    <t>Normal Contar</t>
  </si>
  <si>
    <t>Sobrepeso Contar</t>
  </si>
</sst>
</file>

<file path=xl/styles.xml><?xml version="1.0" encoding="utf-8"?>
<styleSheet xmlns="http://schemas.openxmlformats.org/spreadsheetml/2006/main">
  <numFmts count="2">
    <numFmt numFmtId="44" formatCode="_(&quot;R$ &quot;* #,##0.00_);_(&quot;R$ &quot;* \(#,##0.00\);_(&quot;R$ &quot;* &quot;-&quot;??_);_(@_)"/>
    <numFmt numFmtId="168" formatCode="_([$R$ -416]* #,##0.00_);_([$R$ -416]* \(#,##0.00\);_([$R$ -416]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5" borderId="0" xfId="0" applyFill="1"/>
    <xf numFmtId="0" fontId="0" fillId="4" borderId="1" xfId="0" applyFill="1" applyBorder="1"/>
    <xf numFmtId="44" fontId="0" fillId="0" borderId="1" xfId="1" applyFont="1" applyBorder="1"/>
    <xf numFmtId="14" fontId="0" fillId="0" borderId="1" xfId="0" applyNumberFormat="1" applyBorder="1"/>
    <xf numFmtId="9" fontId="0" fillId="0" borderId="1" xfId="2" applyFont="1" applyBorder="1"/>
    <xf numFmtId="2" fontId="0" fillId="0" borderId="1" xfId="0" applyNumberFormat="1" applyBorder="1"/>
    <xf numFmtId="44" fontId="0" fillId="0" borderId="0" xfId="0" applyNumberFormat="1"/>
    <xf numFmtId="14" fontId="0" fillId="0" borderId="0" xfId="0" applyNumberFormat="1"/>
    <xf numFmtId="168" fontId="0" fillId="0" borderId="1" xfId="1" applyNumberFormat="1" applyFont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2" fontId="2" fillId="0" borderId="1" xfId="0" applyNumberFormat="1" applyFont="1" applyBorder="1"/>
    <xf numFmtId="2" fontId="2" fillId="0" borderId="0" xfId="0" applyNumberFormat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showGridLines="0" tabSelected="1" workbookViewId="0">
      <selection activeCell="J13" sqref="J13"/>
    </sheetView>
  </sheetViews>
  <sheetFormatPr defaultRowHeight="15" outlineLevelRow="2"/>
  <cols>
    <col min="1" max="1" width="13.140625" bestFit="1" customWidth="1"/>
    <col min="2" max="3" width="10.28515625" bestFit="1" customWidth="1"/>
    <col min="4" max="4" width="14.5703125" bestFit="1" customWidth="1"/>
    <col min="5" max="5" width="19" bestFit="1" customWidth="1"/>
    <col min="6" max="6" width="12.140625" bestFit="1" customWidth="1"/>
    <col min="7" max="7" width="19" bestFit="1" customWidth="1"/>
    <col min="8" max="9" width="19" customWidth="1"/>
    <col min="13" max="13" width="12.140625" bestFit="1" customWidth="1"/>
  </cols>
  <sheetData>
    <row r="1" spans="1:13">
      <c r="A1" s="6" t="s">
        <v>0</v>
      </c>
      <c r="B1" s="7"/>
      <c r="C1" s="7"/>
      <c r="D1" s="7"/>
      <c r="E1" s="7"/>
      <c r="F1" s="7"/>
      <c r="G1" s="7"/>
      <c r="H1" s="7"/>
      <c r="I1" s="8"/>
      <c r="J1" s="1"/>
      <c r="K1" s="5" t="s">
        <v>1</v>
      </c>
      <c r="L1" s="5"/>
      <c r="M1" s="2" t="s">
        <v>2</v>
      </c>
    </row>
    <row r="2" spans="1:13">
      <c r="A2" s="3" t="s">
        <v>3</v>
      </c>
      <c r="B2" s="3" t="s">
        <v>4</v>
      </c>
      <c r="C2" s="3" t="s">
        <v>5</v>
      </c>
      <c r="D2" s="3" t="s">
        <v>6</v>
      </c>
      <c r="E2" s="3" t="s">
        <v>1</v>
      </c>
      <c r="F2" s="3" t="s">
        <v>2</v>
      </c>
      <c r="G2" s="3" t="s">
        <v>19</v>
      </c>
      <c r="H2" s="3" t="s">
        <v>35</v>
      </c>
      <c r="I2" s="3" t="s">
        <v>30</v>
      </c>
      <c r="K2" s="4">
        <v>0</v>
      </c>
      <c r="L2" s="4"/>
      <c r="M2" s="4" t="s">
        <v>7</v>
      </c>
    </row>
    <row r="3" spans="1:13" outlineLevel="2">
      <c r="A3" s="4" t="s">
        <v>12</v>
      </c>
      <c r="B3" s="4">
        <v>22</v>
      </c>
      <c r="C3" s="4">
        <v>1.77</v>
      </c>
      <c r="D3" s="4">
        <v>58</v>
      </c>
      <c r="E3" s="14">
        <f>D3/C3^2</f>
        <v>18.513198633853616</v>
      </c>
      <c r="F3" s="4" t="str">
        <f>VLOOKUP(E3,tabela,3,1)</f>
        <v>Muito Magra</v>
      </c>
      <c r="G3" s="4" t="str">
        <f>IF(E3&lt;25,"Não","Sim")</f>
        <v>Não</v>
      </c>
      <c r="H3" s="4">
        <v>1</v>
      </c>
      <c r="I3" s="4" t="str">
        <f>HLOOKUP(H3,tab,2)</f>
        <v>Titular</v>
      </c>
      <c r="K3" s="4">
        <v>19</v>
      </c>
      <c r="L3" s="4"/>
      <c r="M3" s="4" t="s">
        <v>8</v>
      </c>
    </row>
    <row r="4" spans="1:13" outlineLevel="1">
      <c r="A4" s="4"/>
      <c r="B4" s="4"/>
      <c r="C4" s="4"/>
      <c r="D4" s="4"/>
      <c r="E4" s="23" t="s">
        <v>37</v>
      </c>
      <c r="F4" s="4">
        <f>SUBTOTAL(3,F3:F3)</f>
        <v>1</v>
      </c>
      <c r="G4" s="4"/>
      <c r="H4" s="4">
        <v>2</v>
      </c>
      <c r="I4" s="4" t="str">
        <f>HLOOKUP(H4,tab,2)</f>
        <v>1º Reserva</v>
      </c>
      <c r="K4" s="4"/>
      <c r="L4" s="4"/>
      <c r="M4" s="4"/>
    </row>
    <row r="5" spans="1:13" outlineLevel="2">
      <c r="A5" s="4" t="s">
        <v>14</v>
      </c>
      <c r="B5" s="4">
        <v>33</v>
      </c>
      <c r="C5" s="4">
        <v>1.71</v>
      </c>
      <c r="D5" s="4">
        <v>69</v>
      </c>
      <c r="E5" s="14">
        <f>D5/C5^2</f>
        <v>23.59700420642249</v>
      </c>
      <c r="F5" s="4" t="str">
        <f>VLOOKUP(E5,tabela,3,1)</f>
        <v>Normal</v>
      </c>
      <c r="G5" s="4" t="str">
        <f>IF(E5&lt;25,"Não","Sim")</f>
        <v>Não</v>
      </c>
      <c r="H5" s="4">
        <v>3</v>
      </c>
      <c r="I5" s="4" t="str">
        <f>HLOOKUP(H5,tab,2)</f>
        <v>2º Reserva</v>
      </c>
      <c r="K5" s="4">
        <v>25</v>
      </c>
      <c r="L5" s="4"/>
      <c r="M5" s="4" t="s">
        <v>9</v>
      </c>
    </row>
    <row r="6" spans="1:13" outlineLevel="2">
      <c r="A6" s="4" t="s">
        <v>16</v>
      </c>
      <c r="B6" s="4">
        <v>25</v>
      </c>
      <c r="C6" s="4">
        <v>1.63</v>
      </c>
      <c r="D6" s="4">
        <v>52</v>
      </c>
      <c r="E6" s="14">
        <f>D6/C6^2</f>
        <v>19.571681282697881</v>
      </c>
      <c r="F6" s="4" t="str">
        <f>VLOOKUP(E6,tabela,3,1)</f>
        <v>Normal</v>
      </c>
      <c r="G6" s="4" t="str">
        <f>IF(E6&lt;25,"Não","Sim")</f>
        <v>Não</v>
      </c>
      <c r="H6" s="18">
        <v>4</v>
      </c>
      <c r="I6" s="4" t="str">
        <f>HLOOKUP(H6,tab,2)</f>
        <v>Em Observação</v>
      </c>
      <c r="K6" s="4">
        <v>30</v>
      </c>
      <c r="L6" s="4"/>
      <c r="M6" s="4" t="s">
        <v>10</v>
      </c>
    </row>
    <row r="7" spans="1:13" outlineLevel="2">
      <c r="A7" s="4" t="s">
        <v>17</v>
      </c>
      <c r="B7" s="4">
        <v>31</v>
      </c>
      <c r="C7" s="4">
        <v>1.75</v>
      </c>
      <c r="D7" s="4">
        <v>59</v>
      </c>
      <c r="E7" s="14">
        <f>D7/C7^2</f>
        <v>19.26530612244898</v>
      </c>
      <c r="F7" s="4" t="str">
        <f>VLOOKUP(E7,tabela,3,1)</f>
        <v>Normal</v>
      </c>
      <c r="G7" s="4" t="str">
        <f>IF(E7&lt;25,"Não","Sim")</f>
        <v>Não</v>
      </c>
      <c r="H7" s="18">
        <v>1</v>
      </c>
      <c r="I7" s="4" t="str">
        <f>HLOOKUP(H7,tab,2)</f>
        <v>Titular</v>
      </c>
      <c r="K7" s="4">
        <v>40</v>
      </c>
      <c r="L7" s="4"/>
      <c r="M7" s="4" t="s">
        <v>11</v>
      </c>
    </row>
    <row r="8" spans="1:13" outlineLevel="1">
      <c r="A8" s="4"/>
      <c r="B8" s="4"/>
      <c r="C8" s="4"/>
      <c r="D8" s="4"/>
      <c r="E8" s="23" t="s">
        <v>39</v>
      </c>
      <c r="F8" s="4">
        <f>SUBTOTAL(3,F5:F7)</f>
        <v>3</v>
      </c>
      <c r="G8" s="4"/>
      <c r="H8" s="18">
        <v>2</v>
      </c>
      <c r="I8" s="4" t="str">
        <f>HLOOKUP(H8,tab,2)</f>
        <v>1º Reserva</v>
      </c>
      <c r="K8" s="21"/>
      <c r="L8" s="21"/>
      <c r="M8" s="21"/>
    </row>
    <row r="9" spans="1:13" outlineLevel="2">
      <c r="A9" s="4" t="s">
        <v>13</v>
      </c>
      <c r="B9" s="4">
        <v>28</v>
      </c>
      <c r="C9" s="4">
        <v>1.67</v>
      </c>
      <c r="D9" s="4">
        <v>87</v>
      </c>
      <c r="E9" s="14">
        <f>D9/C9^2</f>
        <v>31.1950948402596</v>
      </c>
      <c r="F9" s="4" t="str">
        <f>VLOOKUP(E9,tabela,3,1)</f>
        <v>Obeso</v>
      </c>
      <c r="G9" s="4" t="str">
        <f>IF(E9&lt;25,"Não","Sim")</f>
        <v>Sim</v>
      </c>
      <c r="H9" s="18">
        <v>3</v>
      </c>
      <c r="I9" s="4" t="str">
        <f>HLOOKUP(H9,tab,2)</f>
        <v>2º Reserva</v>
      </c>
    </row>
    <row r="10" spans="1:13" outlineLevel="2">
      <c r="A10" s="4" t="s">
        <v>15</v>
      </c>
      <c r="B10" s="4">
        <v>29</v>
      </c>
      <c r="C10" s="4">
        <v>1.59</v>
      </c>
      <c r="D10" s="4">
        <v>88</v>
      </c>
      <c r="E10" s="14">
        <f>D10/C10^2</f>
        <v>34.808749653890267</v>
      </c>
      <c r="F10" s="4" t="str">
        <f>VLOOKUP(E10,tabela,3,1)</f>
        <v>Obeso</v>
      </c>
      <c r="G10" s="4" t="str">
        <f>IF(E10&lt;25,"Não","Sim")</f>
        <v>Sim</v>
      </c>
      <c r="H10" s="18">
        <v>4</v>
      </c>
      <c r="I10" s="4" t="str">
        <f>HLOOKUP(H10,tab,2)</f>
        <v>Em Observação</v>
      </c>
    </row>
    <row r="11" spans="1:13" outlineLevel="2">
      <c r="A11" s="4" t="s">
        <v>18</v>
      </c>
      <c r="B11" s="4">
        <v>56</v>
      </c>
      <c r="C11" s="4">
        <v>1.54</v>
      </c>
      <c r="D11" s="4">
        <v>80</v>
      </c>
      <c r="E11" s="14">
        <f>D11/C11^2</f>
        <v>33.732501264968796</v>
      </c>
      <c r="F11" s="4" t="str">
        <f>VLOOKUP(E11,tabela,3,1)</f>
        <v>Obeso</v>
      </c>
      <c r="G11" s="4" t="str">
        <f>IF(E11&lt;25,"Não","Sim")</f>
        <v>Sim</v>
      </c>
      <c r="H11" s="18">
        <v>1</v>
      </c>
      <c r="I11" s="4" t="str">
        <f>HLOOKUP(H11,tab,2)</f>
        <v>Titular</v>
      </c>
    </row>
    <row r="12" spans="1:13" outlineLevel="1">
      <c r="A12" s="4"/>
      <c r="B12" s="4"/>
      <c r="C12" s="4"/>
      <c r="D12" s="4"/>
      <c r="E12" s="23" t="s">
        <v>38</v>
      </c>
      <c r="F12" s="4">
        <f>SUBTOTAL(3,F9:F11)</f>
        <v>3</v>
      </c>
      <c r="G12" s="4"/>
      <c r="H12" s="18">
        <v>2</v>
      </c>
      <c r="I12" s="4" t="str">
        <f>HLOOKUP(H12,tab,2)</f>
        <v>1º Reserva</v>
      </c>
    </row>
    <row r="13" spans="1:13" outlineLevel="2">
      <c r="A13" s="18" t="s">
        <v>29</v>
      </c>
      <c r="B13" s="18">
        <v>40</v>
      </c>
      <c r="C13" s="18">
        <v>1.7</v>
      </c>
      <c r="D13" s="18">
        <v>80</v>
      </c>
      <c r="E13" s="19">
        <f>D13/C13^2</f>
        <v>27.681660899653981</v>
      </c>
      <c r="F13" s="4" t="str">
        <f>VLOOKUP(E13,tabela,3,1)</f>
        <v>Sobrepeso</v>
      </c>
      <c r="G13" s="18" t="str">
        <f>IF(E13&lt;25,"Não","Sim")</f>
        <v>Sim</v>
      </c>
      <c r="H13" s="18">
        <v>3</v>
      </c>
      <c r="I13" s="4" t="str">
        <f>HLOOKUP(H13,tab,2)</f>
        <v>2º Reserva</v>
      </c>
    </row>
    <row r="14" spans="1:13" outlineLevel="1">
      <c r="A14" s="22"/>
      <c r="B14" s="22"/>
      <c r="C14" s="22"/>
      <c r="D14" s="22"/>
      <c r="E14" s="24" t="s">
        <v>40</v>
      </c>
      <c r="F14" s="21">
        <f>SUBTOTAL(3,F13:F13)</f>
        <v>1</v>
      </c>
      <c r="G14" s="22"/>
      <c r="H14" s="22"/>
      <c r="I14" s="22"/>
    </row>
    <row r="15" spans="1:13">
      <c r="A15" s="22"/>
      <c r="B15" s="22"/>
      <c r="C15" s="22"/>
      <c r="D15" s="22"/>
      <c r="E15" s="24" t="s">
        <v>36</v>
      </c>
      <c r="F15" s="21">
        <f>SUBTOTAL(3,F3:F13)</f>
        <v>8</v>
      </c>
      <c r="G15" s="22"/>
      <c r="H15" s="22"/>
      <c r="I15" s="22"/>
    </row>
    <row r="16" spans="1:13">
      <c r="F16">
        <f>COUNTIF(G3:G13,"Sim")</f>
        <v>4</v>
      </c>
    </row>
    <row r="24" spans="1:5">
      <c r="E24" s="21"/>
    </row>
    <row r="25" spans="1:5">
      <c r="A25" s="20">
        <v>1</v>
      </c>
      <c r="B25" s="20">
        <v>2</v>
      </c>
      <c r="C25" s="20">
        <v>3</v>
      </c>
      <c r="D25" s="20">
        <v>4</v>
      </c>
      <c r="E25" s="21"/>
    </row>
    <row r="26" spans="1:5">
      <c r="A26" s="4" t="s">
        <v>31</v>
      </c>
      <c r="B26" s="4" t="s">
        <v>32</v>
      </c>
      <c r="C26" s="4" t="s">
        <v>33</v>
      </c>
      <c r="D26" s="4" t="s">
        <v>34</v>
      </c>
      <c r="E26" s="21"/>
    </row>
  </sheetData>
  <autoFilter ref="A2:G13">
    <sortState ref="A3:G10">
      <sortCondition ref="F2:F10"/>
    </sortState>
  </autoFilter>
  <mergeCells count="2">
    <mergeCell ref="K1:L1"/>
    <mergeCell ref="A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showGridLines="0" workbookViewId="0">
      <selection activeCell="E4" sqref="E4"/>
    </sheetView>
  </sheetViews>
  <sheetFormatPr defaultRowHeight="15"/>
  <cols>
    <col min="6" max="6" width="9.85546875" bestFit="1" customWidth="1"/>
  </cols>
  <sheetData>
    <row r="1" spans="1:6">
      <c r="A1" s="4">
        <v>1</v>
      </c>
      <c r="B1" s="4">
        <f>CEILING($A$1,2)</f>
        <v>2</v>
      </c>
      <c r="C1" s="4">
        <f>CEILING($A$1,3)</f>
        <v>3</v>
      </c>
      <c r="E1" s="9" t="s">
        <v>20</v>
      </c>
      <c r="F1" s="9"/>
    </row>
    <row r="2" spans="1:6">
      <c r="A2" s="4">
        <v>2</v>
      </c>
      <c r="B2" s="4">
        <f t="shared" ref="B2:C12" si="0">CEILING($A$1,2)</f>
        <v>2</v>
      </c>
      <c r="C2" s="4">
        <f t="shared" ref="C2:C12" si="1">CEILING($A$1,3)</f>
        <v>3</v>
      </c>
    </row>
    <row r="3" spans="1:6">
      <c r="A3" s="4">
        <v>3</v>
      </c>
      <c r="B3" s="4">
        <f t="shared" si="0"/>
        <v>2</v>
      </c>
      <c r="C3" s="4">
        <f t="shared" si="1"/>
        <v>3</v>
      </c>
    </row>
    <row r="4" spans="1:6">
      <c r="A4" s="4">
        <v>4</v>
      </c>
      <c r="B4" s="4">
        <f t="shared" si="0"/>
        <v>2</v>
      </c>
      <c r="C4" s="4">
        <f t="shared" si="1"/>
        <v>3</v>
      </c>
    </row>
    <row r="5" spans="1:6">
      <c r="A5" s="4">
        <v>5</v>
      </c>
      <c r="B5" s="4">
        <f t="shared" si="0"/>
        <v>2</v>
      </c>
      <c r="C5" s="4">
        <f t="shared" si="1"/>
        <v>3</v>
      </c>
    </row>
    <row r="6" spans="1:6">
      <c r="A6" s="4">
        <v>6</v>
      </c>
      <c r="B6" s="4">
        <f t="shared" si="0"/>
        <v>2</v>
      </c>
      <c r="C6" s="4">
        <f t="shared" si="1"/>
        <v>3</v>
      </c>
    </row>
    <row r="7" spans="1:6">
      <c r="A7" s="4">
        <v>7</v>
      </c>
      <c r="B7" s="4">
        <f t="shared" si="0"/>
        <v>2</v>
      </c>
      <c r="C7" s="4">
        <f t="shared" si="1"/>
        <v>3</v>
      </c>
    </row>
    <row r="8" spans="1:6">
      <c r="A8" s="4">
        <v>8</v>
      </c>
      <c r="B8" s="4">
        <f t="shared" si="0"/>
        <v>2</v>
      </c>
      <c r="C8" s="4">
        <f t="shared" si="1"/>
        <v>3</v>
      </c>
    </row>
    <row r="9" spans="1:6">
      <c r="A9" s="4">
        <v>9</v>
      </c>
      <c r="B9" s="4">
        <f t="shared" si="0"/>
        <v>2</v>
      </c>
      <c r="C9" s="4">
        <f t="shared" si="1"/>
        <v>3</v>
      </c>
    </row>
    <row r="10" spans="1:6">
      <c r="A10" s="4">
        <v>10</v>
      </c>
      <c r="B10" s="4">
        <f t="shared" si="0"/>
        <v>2</v>
      </c>
      <c r="C10" s="4">
        <f t="shared" si="1"/>
        <v>3</v>
      </c>
    </row>
    <row r="11" spans="1:6">
      <c r="A11" s="4">
        <v>11</v>
      </c>
      <c r="B11" s="4">
        <f t="shared" si="0"/>
        <v>2</v>
      </c>
      <c r="C11" s="4">
        <f t="shared" si="1"/>
        <v>3</v>
      </c>
    </row>
    <row r="12" spans="1:6">
      <c r="A12" s="4">
        <v>12</v>
      </c>
      <c r="B12" s="4">
        <f t="shared" si="0"/>
        <v>2</v>
      </c>
      <c r="C12" s="4">
        <f t="shared" si="1"/>
        <v>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showGridLines="0" zoomScale="150" zoomScaleNormal="150" workbookViewId="0">
      <selection activeCell="C3" sqref="C3"/>
    </sheetView>
  </sheetViews>
  <sheetFormatPr defaultRowHeight="15"/>
  <cols>
    <col min="2" max="3" width="10.5703125" bestFit="1" customWidth="1"/>
    <col min="4" max="4" width="9.7109375" bestFit="1" customWidth="1"/>
    <col min="6" max="6" width="10.5703125" bestFit="1" customWidth="1"/>
    <col min="9" max="9" width="32.7109375" style="16" bestFit="1" customWidth="1"/>
  </cols>
  <sheetData>
    <row r="1" spans="1:9">
      <c r="A1" s="10" t="s">
        <v>21</v>
      </c>
      <c r="B1" s="10" t="s">
        <v>22</v>
      </c>
      <c r="C1" s="10" t="s">
        <v>26</v>
      </c>
      <c r="D1" s="10" t="s">
        <v>23</v>
      </c>
    </row>
    <row r="2" spans="1:9">
      <c r="A2" s="4" t="s">
        <v>24</v>
      </c>
      <c r="B2" s="17">
        <v>10</v>
      </c>
      <c r="C2" s="13">
        <v>0.2</v>
      </c>
      <c r="D2" s="12">
        <v>43746</v>
      </c>
      <c r="F2" s="15">
        <f>B2*C2+B2</f>
        <v>12</v>
      </c>
      <c r="I2" s="16">
        <f>EDATE(D2,1)</f>
        <v>43777</v>
      </c>
    </row>
    <row r="3" spans="1:9">
      <c r="A3" s="4" t="s">
        <v>25</v>
      </c>
      <c r="B3" s="11">
        <v>100</v>
      </c>
      <c r="C3" s="13">
        <v>0.1</v>
      </c>
      <c r="D3" s="12">
        <v>42923</v>
      </c>
      <c r="F3" s="15">
        <f>B3*C3-B3</f>
        <v>-90</v>
      </c>
      <c r="I3" s="16">
        <f>EDATE(D2,-1)</f>
        <v>43716</v>
      </c>
    </row>
    <row r="4" spans="1:9">
      <c r="A4" s="4" t="s">
        <v>27</v>
      </c>
      <c r="B4" s="11">
        <v>10</v>
      </c>
      <c r="C4" s="14">
        <v>0.2</v>
      </c>
      <c r="D4" s="4"/>
      <c r="F4" t="str">
        <f>TEXT(D2,"DDD")</f>
        <v>ter</v>
      </c>
      <c r="I4" s="16">
        <f>EDATE(D2,7)</f>
        <v>43959</v>
      </c>
    </row>
    <row r="5" spans="1:9">
      <c r="A5" s="4" t="s">
        <v>28</v>
      </c>
      <c r="B5" s="11">
        <v>100</v>
      </c>
      <c r="C5" s="14">
        <v>0.1</v>
      </c>
      <c r="D5" s="4"/>
      <c r="F5" t="str">
        <f>TEXT(D3,"DDD")</f>
        <v>sex</v>
      </c>
      <c r="I5" s="16">
        <f>EDATE(D2,-3)</f>
        <v>43654</v>
      </c>
    </row>
    <row r="10" spans="1:9">
      <c r="C10" s="15">
        <f>B4*C4+B4</f>
        <v>12</v>
      </c>
    </row>
    <row r="11" spans="1:9">
      <c r="C11" s="15">
        <f>B5*C5-B5</f>
        <v>-90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IMC</vt:lpstr>
      <vt:lpstr>Rasc</vt:lpstr>
      <vt:lpstr>Rasc2</vt:lpstr>
      <vt:lpstr>tab</vt:lpstr>
      <vt:lpstr>tabela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2019-08-13T21:24:15Z</dcterms:created>
  <dcterms:modified xsi:type="dcterms:W3CDTF">2019-08-13T23:29:00Z</dcterms:modified>
</cp:coreProperties>
</file>