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uli22\dbwebb-kurser\vteam\trip-generator-ext\bike-routes\"/>
    </mc:Choice>
  </mc:AlternateContent>
  <xr:revisionPtr revIDLastSave="0" documentId="8_{96D5AE18-C46E-4F18-923F-4C8FA9495ACF}" xr6:coauthVersionLast="47" xr6:coauthVersionMax="47" xr10:uidLastSave="{00000000-0000-0000-0000-000000000000}"/>
  <bookViews>
    <workbookView xWindow="-98" yWindow="-98" windowWidth="23236" windowHeight="13875"/>
  </bookViews>
  <sheets>
    <sheet name="stats" sheetId="1" r:id="rId1"/>
  </sheets>
  <calcPr calcId="0"/>
</workbook>
</file>

<file path=xl/calcChain.xml><?xml version="1.0" encoding="utf-8"?>
<calcChain xmlns="http://schemas.openxmlformats.org/spreadsheetml/2006/main">
  <c r="F17" i="1" l="1"/>
  <c r="F18" i="1"/>
  <c r="F19" i="1"/>
  <c r="F16" i="1"/>
  <c r="C23" i="1"/>
  <c r="C21" i="1"/>
  <c r="C22" i="1" s="1"/>
  <c r="D19" i="1"/>
  <c r="E19" i="1"/>
  <c r="C19" i="1"/>
  <c r="D18" i="1"/>
  <c r="E18" i="1"/>
  <c r="C18" i="1"/>
  <c r="D17" i="1"/>
  <c r="E17" i="1"/>
  <c r="C17" i="1"/>
  <c r="D16" i="1"/>
  <c r="E16" i="1"/>
  <c r="C16" i="1"/>
</calcChain>
</file>

<file path=xl/sharedStrings.xml><?xml version="1.0" encoding="utf-8"?>
<sst xmlns="http://schemas.openxmlformats.org/spreadsheetml/2006/main" count="47" uniqueCount="39">
  <si>
    <t>bike</t>
  </si>
  <si>
    <t>route</t>
  </si>
  <si>
    <t>length_meter</t>
  </si>
  <si>
    <t xml:space="preserve"> "length_birdway"</t>
  </si>
  <si>
    <t>duration_sec</t>
  </si>
  <si>
    <t xml:space="preserve"> "duration_time"</t>
  </si>
  <si>
    <t>1 min 38 sec</t>
  </si>
  <si>
    <t>1 min 37 sec</t>
  </si>
  <si>
    <t>9 min 10 sec</t>
  </si>
  <si>
    <t>4 min 49 sec</t>
  </si>
  <si>
    <t>0 min 58 sec</t>
  </si>
  <si>
    <t>0 min 54 sec</t>
  </si>
  <si>
    <t>1 min 49 sec</t>
  </si>
  <si>
    <t>1 min 4 sec</t>
  </si>
  <si>
    <t>1 min 27 sec</t>
  </si>
  <si>
    <t>0 min 37 sec</t>
  </si>
  <si>
    <t>1 min 13 sec</t>
  </si>
  <si>
    <t>0 min 43 sec</t>
  </si>
  <si>
    <t>0 min 28 sec</t>
  </si>
  <si>
    <t>0 min 25 sec</t>
  </si>
  <si>
    <t>1 min 24 sec</t>
  </si>
  <si>
    <t>1 min 28 sec</t>
  </si>
  <si>
    <t>0 min 23 sec</t>
  </si>
  <si>
    <t>1 min 36 sec</t>
  </si>
  <si>
    <t>1 min 45 sec</t>
  </si>
  <si>
    <t>1 min 5 sec</t>
  </si>
  <si>
    <t>0 min 35 sec</t>
  </si>
  <si>
    <t>1 min 18 sec</t>
  </si>
  <si>
    <t>0 min 49 sec</t>
  </si>
  <si>
    <t>5 min 19 sec</t>
  </si>
  <si>
    <t>4 min 23 sec</t>
  </si>
  <si>
    <t>6 min 38 sec</t>
  </si>
  <si>
    <t>min</t>
  </si>
  <si>
    <t>max</t>
  </si>
  <si>
    <t>median</t>
  </si>
  <si>
    <t>medel</t>
  </si>
  <si>
    <t>count &lt; 120 sec</t>
  </si>
  <si>
    <t>count &gt;= 180 sec</t>
  </si>
  <si>
    <t>180 sec &gt;= count &gt;= 121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</si>
</sst>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F55"/>
  <sheetViews>
    <sheetView tabSelected="1" topLeftCell="A11" workbookViewId="0">
      <selection activeCell="H17" sqref="H17"/>
    </sheetView>
  </sheetViews>
  <sheetFormatPr defaultRowHeight="14.25" x14ac:dyDescent="0.45"/>
  <cols>
    <col min="2" max="2" width="22.86328125" bestFit="1" customWidth="1"/>
    <col min="3" max="3" width="11.3984375" bestFit="1" customWidth="1"/>
    <col min="4" max="4" width="15.1328125" bestFit="1" customWidth="1"/>
    <col min="5" max="5" width="10.86328125" bestFit="1" customWidth="1"/>
    <col min="6" max="6" width="14.1328125" bestFit="1" customWidth="1"/>
  </cols>
  <sheetData>
    <row r="15" spans="2:6" x14ac:dyDescent="0.45">
      <c r="C15" t="s">
        <v>2</v>
      </c>
      <c r="D15" t="s">
        <v>3</v>
      </c>
      <c r="E15" t="s">
        <v>4</v>
      </c>
      <c r="F15" t="s">
        <v>5</v>
      </c>
    </row>
    <row r="16" spans="2:6" x14ac:dyDescent="0.45">
      <c r="B16" t="s">
        <v>32</v>
      </c>
      <c r="C16" s="1">
        <f>MIN(C26:C55)</f>
        <v>138.4</v>
      </c>
      <c r="D16" s="1">
        <f t="shared" ref="D16:E16" si="0">MIN(D26:D55)</f>
        <v>94.554506386739703</v>
      </c>
      <c r="E16" s="1">
        <f t="shared" si="0"/>
        <v>22.7</v>
      </c>
      <c r="F16" t="str">
        <f>ROUNDDOWN(E16/60,0)&amp;" min "&amp;ROUND(MOD(E16,60),0)&amp;" sec"</f>
        <v>0 min 23 sec</v>
      </c>
    </row>
    <row r="17" spans="1:6" x14ac:dyDescent="0.45">
      <c r="B17" t="s">
        <v>33</v>
      </c>
      <c r="C17" s="1">
        <f>MAX(C26:C55)</f>
        <v>2825.5</v>
      </c>
      <c r="D17" s="1">
        <f t="shared" ref="D17:E17" si="1">MAX(D26:D55)</f>
        <v>362.03779124759802</v>
      </c>
      <c r="E17" s="1">
        <f t="shared" si="1"/>
        <v>549.79999999999995</v>
      </c>
      <c r="F17" t="str">
        <f t="shared" ref="F17:F19" si="2">ROUNDDOWN(E17/60,0)&amp;" min "&amp;ROUND(MOD(E17,60),0)&amp;" sec"</f>
        <v>9 min 10 sec</v>
      </c>
    </row>
    <row r="18" spans="1:6" x14ac:dyDescent="0.45">
      <c r="B18" t="s">
        <v>34</v>
      </c>
      <c r="C18" s="1">
        <f>MEDIAN(C26:C55)</f>
        <v>355.7</v>
      </c>
      <c r="D18" s="1">
        <f t="shared" ref="D18:E18" si="3">MEDIAN(D26:D55)</f>
        <v>201.56725974492349</v>
      </c>
      <c r="E18" s="1">
        <f t="shared" si="3"/>
        <v>80.8</v>
      </c>
      <c r="F18" t="str">
        <f t="shared" si="2"/>
        <v>1 min 21 sec</v>
      </c>
    </row>
    <row r="19" spans="1:6" x14ac:dyDescent="0.45">
      <c r="B19" t="s">
        <v>35</v>
      </c>
      <c r="C19" s="1">
        <f>AVERAGE(C26:C55)</f>
        <v>611.66666666666663</v>
      </c>
      <c r="D19" s="1">
        <f t="shared" ref="D19:E19" si="4">AVERAGE(D26:D55)</f>
        <v>205.17919257263094</v>
      </c>
      <c r="E19" s="1">
        <f t="shared" si="4"/>
        <v>115.88333333333331</v>
      </c>
      <c r="F19" t="str">
        <f t="shared" si="2"/>
        <v>1 min 56 sec</v>
      </c>
    </row>
    <row r="20" spans="1:6" x14ac:dyDescent="0.45">
      <c r="C20" s="1"/>
      <c r="D20" s="1"/>
      <c r="E20" s="1"/>
    </row>
    <row r="21" spans="1:6" x14ac:dyDescent="0.45">
      <c r="B21" t="s">
        <v>36</v>
      </c>
      <c r="C21">
        <f>COUNTIF(E26:E55,"&lt;120")</f>
        <v>25</v>
      </c>
    </row>
    <row r="22" spans="1:6" x14ac:dyDescent="0.45">
      <c r="B22" t="s">
        <v>38</v>
      </c>
      <c r="C22">
        <f>COUNT(E26:E55)-C21-C23</f>
        <v>0</v>
      </c>
    </row>
    <row r="23" spans="1:6" x14ac:dyDescent="0.45">
      <c r="B23" t="s">
        <v>37</v>
      </c>
      <c r="C23">
        <f>COUNTIF(E26:E55,"&gt;=180")</f>
        <v>5</v>
      </c>
    </row>
    <row r="25" spans="1:6" x14ac:dyDescent="0.4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 x14ac:dyDescent="0.45">
      <c r="A26">
        <v>1</v>
      </c>
      <c r="B26">
        <v>1</v>
      </c>
      <c r="C26">
        <v>599.4</v>
      </c>
      <c r="D26">
        <v>256.96266246082001</v>
      </c>
      <c r="E26">
        <v>98.1</v>
      </c>
      <c r="F26" t="s">
        <v>6</v>
      </c>
    </row>
    <row r="27" spans="1:6" x14ac:dyDescent="0.45">
      <c r="A27">
        <v>1</v>
      </c>
      <c r="B27">
        <v>2</v>
      </c>
      <c r="C27">
        <v>291.8</v>
      </c>
      <c r="D27">
        <v>136.398385269594</v>
      </c>
      <c r="E27">
        <v>96.7</v>
      </c>
      <c r="F27" t="s">
        <v>7</v>
      </c>
    </row>
    <row r="28" spans="1:6" x14ac:dyDescent="0.45">
      <c r="A28">
        <v>1</v>
      </c>
      <c r="B28">
        <v>3</v>
      </c>
      <c r="C28">
        <v>2825.5</v>
      </c>
      <c r="D28">
        <v>270.93155238850102</v>
      </c>
      <c r="E28">
        <v>549.79999999999995</v>
      </c>
      <c r="F28" t="s">
        <v>8</v>
      </c>
    </row>
    <row r="29" spans="1:6" x14ac:dyDescent="0.45">
      <c r="A29">
        <v>2</v>
      </c>
      <c r="B29">
        <v>1</v>
      </c>
      <c r="C29">
        <v>1742.9</v>
      </c>
      <c r="D29">
        <v>362.03779124759802</v>
      </c>
      <c r="E29">
        <v>288.5</v>
      </c>
      <c r="F29" t="s">
        <v>9</v>
      </c>
    </row>
    <row r="30" spans="1:6" x14ac:dyDescent="0.45">
      <c r="A30">
        <v>2</v>
      </c>
      <c r="B30">
        <v>2</v>
      </c>
      <c r="C30">
        <v>320.2</v>
      </c>
      <c r="D30">
        <v>220.60765319763701</v>
      </c>
      <c r="E30">
        <v>57.8</v>
      </c>
      <c r="F30" t="s">
        <v>10</v>
      </c>
    </row>
    <row r="31" spans="1:6" x14ac:dyDescent="0.45">
      <c r="A31">
        <v>2</v>
      </c>
      <c r="B31">
        <v>3</v>
      </c>
      <c r="C31">
        <v>308.89999999999998</v>
      </c>
      <c r="D31">
        <v>188.20319122525399</v>
      </c>
      <c r="E31">
        <v>54</v>
      </c>
      <c r="F31" t="s">
        <v>11</v>
      </c>
    </row>
    <row r="32" spans="1:6" x14ac:dyDescent="0.45">
      <c r="A32">
        <v>3</v>
      </c>
      <c r="B32">
        <v>1</v>
      </c>
      <c r="C32">
        <v>597.9</v>
      </c>
      <c r="D32">
        <v>178.518487515581</v>
      </c>
      <c r="E32">
        <v>109</v>
      </c>
      <c r="F32" t="s">
        <v>12</v>
      </c>
    </row>
    <row r="33" spans="1:6" x14ac:dyDescent="0.45">
      <c r="A33">
        <v>3</v>
      </c>
      <c r="B33">
        <v>2</v>
      </c>
      <c r="C33">
        <v>305.89999999999998</v>
      </c>
      <c r="D33">
        <v>184.46918349160899</v>
      </c>
      <c r="E33">
        <v>63.7</v>
      </c>
      <c r="F33" t="s">
        <v>13</v>
      </c>
    </row>
    <row r="34" spans="1:6" x14ac:dyDescent="0.45">
      <c r="A34">
        <v>3</v>
      </c>
      <c r="B34">
        <v>3</v>
      </c>
      <c r="C34">
        <v>320</v>
      </c>
      <c r="D34">
        <v>247.706030183255</v>
      </c>
      <c r="E34">
        <v>86.6</v>
      </c>
      <c r="F34" t="s">
        <v>14</v>
      </c>
    </row>
    <row r="35" spans="1:6" x14ac:dyDescent="0.45">
      <c r="A35">
        <v>4</v>
      </c>
      <c r="B35">
        <v>1</v>
      </c>
      <c r="C35">
        <v>172</v>
      </c>
      <c r="D35">
        <v>147.63050257860999</v>
      </c>
      <c r="E35">
        <v>36.9</v>
      </c>
      <c r="F35" t="s">
        <v>15</v>
      </c>
    </row>
    <row r="36" spans="1:6" x14ac:dyDescent="0.45">
      <c r="A36">
        <v>4</v>
      </c>
      <c r="B36">
        <v>2</v>
      </c>
      <c r="C36">
        <v>403.7</v>
      </c>
      <c r="D36">
        <v>236.54282770417899</v>
      </c>
      <c r="E36">
        <v>73.2</v>
      </c>
      <c r="F36" t="s">
        <v>16</v>
      </c>
    </row>
    <row r="37" spans="1:6" x14ac:dyDescent="0.45">
      <c r="A37">
        <v>4</v>
      </c>
      <c r="B37">
        <v>3</v>
      </c>
      <c r="C37">
        <v>260.60000000000002</v>
      </c>
      <c r="D37">
        <v>212.41440297906999</v>
      </c>
      <c r="E37">
        <v>42.6</v>
      </c>
      <c r="F37" t="s">
        <v>17</v>
      </c>
    </row>
    <row r="38" spans="1:6" x14ac:dyDescent="0.45">
      <c r="A38">
        <v>5</v>
      </c>
      <c r="B38">
        <v>1</v>
      </c>
      <c r="C38">
        <v>224.7</v>
      </c>
      <c r="D38">
        <v>159.838338449068</v>
      </c>
      <c r="E38">
        <v>36.799999999999997</v>
      </c>
      <c r="F38" t="s">
        <v>15</v>
      </c>
    </row>
    <row r="39" spans="1:6" x14ac:dyDescent="0.45">
      <c r="A39">
        <v>5</v>
      </c>
      <c r="B39">
        <v>2</v>
      </c>
      <c r="C39">
        <v>170</v>
      </c>
      <c r="D39">
        <v>136.53791592562499</v>
      </c>
      <c r="E39">
        <v>27.8</v>
      </c>
      <c r="F39" t="s">
        <v>18</v>
      </c>
    </row>
    <row r="40" spans="1:6" x14ac:dyDescent="0.45">
      <c r="A40">
        <v>5</v>
      </c>
      <c r="B40">
        <v>3</v>
      </c>
      <c r="C40">
        <v>153.19999999999999</v>
      </c>
      <c r="D40">
        <v>116.58632040366101</v>
      </c>
      <c r="E40">
        <v>25.1</v>
      </c>
      <c r="F40" t="s">
        <v>19</v>
      </c>
    </row>
    <row r="41" spans="1:6" x14ac:dyDescent="0.45">
      <c r="A41">
        <v>6</v>
      </c>
      <c r="B41">
        <v>1</v>
      </c>
      <c r="C41">
        <v>388</v>
      </c>
      <c r="D41">
        <v>276.96890184707797</v>
      </c>
      <c r="E41">
        <v>84.3</v>
      </c>
      <c r="F41" t="s">
        <v>20</v>
      </c>
    </row>
    <row r="42" spans="1:6" x14ac:dyDescent="0.45">
      <c r="A42">
        <v>6</v>
      </c>
      <c r="B42">
        <v>2</v>
      </c>
      <c r="C42">
        <v>410.4</v>
      </c>
      <c r="D42">
        <v>225.793249686965</v>
      </c>
      <c r="E42">
        <v>87.9</v>
      </c>
      <c r="F42" t="s">
        <v>21</v>
      </c>
    </row>
    <row r="43" spans="1:6" x14ac:dyDescent="0.45">
      <c r="A43">
        <v>6</v>
      </c>
      <c r="B43">
        <v>3</v>
      </c>
      <c r="C43">
        <v>138.4</v>
      </c>
      <c r="D43">
        <v>94.554506386739703</v>
      </c>
      <c r="E43">
        <v>22.7</v>
      </c>
      <c r="F43" t="s">
        <v>22</v>
      </c>
    </row>
    <row r="44" spans="1:6" x14ac:dyDescent="0.45">
      <c r="A44">
        <v>7</v>
      </c>
      <c r="B44">
        <v>1</v>
      </c>
      <c r="C44">
        <v>578.20000000000005</v>
      </c>
      <c r="D44">
        <v>207.25242665019201</v>
      </c>
      <c r="E44">
        <v>109.2</v>
      </c>
      <c r="F44" t="s">
        <v>12</v>
      </c>
    </row>
    <row r="45" spans="1:6" x14ac:dyDescent="0.45">
      <c r="A45">
        <v>7</v>
      </c>
      <c r="B45">
        <v>2</v>
      </c>
      <c r="C45">
        <v>585.70000000000005</v>
      </c>
      <c r="D45">
        <v>227.206123127214</v>
      </c>
      <c r="E45">
        <v>95.8</v>
      </c>
      <c r="F45" t="s">
        <v>23</v>
      </c>
    </row>
    <row r="46" spans="1:6" x14ac:dyDescent="0.45">
      <c r="A46">
        <v>7</v>
      </c>
      <c r="B46">
        <v>3</v>
      </c>
      <c r="C46">
        <v>591</v>
      </c>
      <c r="D46">
        <v>195.882092839655</v>
      </c>
      <c r="E46">
        <v>105.3</v>
      </c>
      <c r="F46" t="s">
        <v>24</v>
      </c>
    </row>
    <row r="47" spans="1:6" x14ac:dyDescent="0.45">
      <c r="A47">
        <v>8</v>
      </c>
      <c r="B47">
        <v>1</v>
      </c>
      <c r="C47">
        <v>439.6</v>
      </c>
      <c r="D47">
        <v>250.00054742050801</v>
      </c>
      <c r="E47">
        <v>84.1</v>
      </c>
      <c r="F47" t="s">
        <v>20</v>
      </c>
    </row>
    <row r="48" spans="1:6" x14ac:dyDescent="0.45">
      <c r="A48">
        <v>8</v>
      </c>
      <c r="B48">
        <v>2</v>
      </c>
      <c r="C48">
        <v>323.39999999999998</v>
      </c>
      <c r="D48">
        <v>189.37181051711099</v>
      </c>
      <c r="E48">
        <v>65</v>
      </c>
      <c r="F48" t="s">
        <v>25</v>
      </c>
    </row>
    <row r="49" spans="1:6" x14ac:dyDescent="0.45">
      <c r="A49">
        <v>8</v>
      </c>
      <c r="B49">
        <v>3</v>
      </c>
      <c r="C49">
        <v>211.5</v>
      </c>
      <c r="D49">
        <v>153.155017708998</v>
      </c>
      <c r="E49">
        <v>34.6</v>
      </c>
      <c r="F49" t="s">
        <v>26</v>
      </c>
    </row>
    <row r="50" spans="1:6" x14ac:dyDescent="0.45">
      <c r="A50">
        <v>9</v>
      </c>
      <c r="B50">
        <v>1</v>
      </c>
      <c r="C50">
        <v>417.6</v>
      </c>
      <c r="D50">
        <v>121.039413165384</v>
      </c>
      <c r="E50">
        <v>77.5</v>
      </c>
      <c r="F50" t="s">
        <v>27</v>
      </c>
    </row>
    <row r="51" spans="1:6" x14ac:dyDescent="0.45">
      <c r="A51">
        <v>9</v>
      </c>
      <c r="B51">
        <v>2</v>
      </c>
      <c r="C51">
        <v>197.3</v>
      </c>
      <c r="D51">
        <v>147.94253510023901</v>
      </c>
      <c r="E51">
        <v>35.200000000000003</v>
      </c>
      <c r="F51" t="s">
        <v>26</v>
      </c>
    </row>
    <row r="52" spans="1:6" x14ac:dyDescent="0.45">
      <c r="A52">
        <v>9</v>
      </c>
      <c r="B52">
        <v>3</v>
      </c>
      <c r="C52">
        <v>195</v>
      </c>
      <c r="D52">
        <v>157.900114050707</v>
      </c>
      <c r="E52">
        <v>48.8</v>
      </c>
      <c r="F52" t="s">
        <v>28</v>
      </c>
    </row>
    <row r="53" spans="1:6" x14ac:dyDescent="0.45">
      <c r="A53">
        <v>10</v>
      </c>
      <c r="B53">
        <v>1</v>
      </c>
      <c r="C53">
        <v>1481.1</v>
      </c>
      <c r="D53">
        <v>216.93562367214099</v>
      </c>
      <c r="E53">
        <v>318.5</v>
      </c>
      <c r="F53" t="s">
        <v>29</v>
      </c>
    </row>
    <row r="54" spans="1:6" x14ac:dyDescent="0.45">
      <c r="A54">
        <v>10</v>
      </c>
      <c r="B54">
        <v>2</v>
      </c>
      <c r="C54">
        <v>1345.3</v>
      </c>
      <c r="D54">
        <v>296.15327426790799</v>
      </c>
      <c r="E54">
        <v>262.7</v>
      </c>
      <c r="F54" t="s">
        <v>30</v>
      </c>
    </row>
    <row r="55" spans="1:6" x14ac:dyDescent="0.45">
      <c r="A55">
        <v>10</v>
      </c>
      <c r="B55">
        <v>3</v>
      </c>
      <c r="C55">
        <v>2350.8000000000002</v>
      </c>
      <c r="D55">
        <v>339.83489571802602</v>
      </c>
      <c r="E55">
        <v>398.3</v>
      </c>
      <c r="F5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Lind</cp:lastModifiedBy>
  <dcterms:created xsi:type="dcterms:W3CDTF">2023-11-25T15:42:42Z</dcterms:created>
  <dcterms:modified xsi:type="dcterms:W3CDTF">2023-11-25T15:42:42Z</dcterms:modified>
</cp:coreProperties>
</file>