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uário-Pc\Desktop\"/>
    </mc:Choice>
  </mc:AlternateContent>
  <bookViews>
    <workbookView xWindow="0" yWindow="0" windowWidth="20490" windowHeight="7530"/>
  </bookViews>
  <sheets>
    <sheet name="Investimesto" sheetId="1" r:id="rId1"/>
    <sheet name="Dados" sheetId="2" state="hidden" r:id="rId2"/>
  </sheets>
  <definedNames>
    <definedName name="Aporte">Investimesto!$D$15</definedName>
    <definedName name="Investimento_Mensal">Investimesto!$C$31</definedName>
    <definedName name="Patrimonio">Investimesto!$D$18</definedName>
    <definedName name="Quantidade_Anos">Investimesto!$D$16</definedName>
    <definedName name="Rendimento_Carteira">Investimesto!$C$11</definedName>
    <definedName name="Salario">Investimesto!$C$10</definedName>
    <definedName name="Sugestao_Investimento">Investimesto!$C$12</definedName>
    <definedName name="Taxa_Mensal">Investimesto!$D$17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H5" i="2" s="1"/>
  <c r="C31" i="1"/>
  <c r="C12" i="1"/>
  <c r="D18" i="1"/>
  <c r="D19" i="1" s="1"/>
  <c r="D35" i="1" l="1"/>
  <c r="D37" i="1"/>
  <c r="D34" i="1"/>
  <c r="D39" i="1"/>
  <c r="D36" i="1"/>
  <c r="D38" i="1"/>
  <c r="C23" i="1"/>
  <c r="D23" i="1" s="1"/>
  <c r="C24" i="1"/>
  <c r="D24" i="1" s="1"/>
  <c r="C25" i="1"/>
  <c r="D25" i="1" s="1"/>
  <c r="C26" i="1"/>
  <c r="D26" i="1" s="1"/>
  <c r="C22" i="1"/>
  <c r="D22" i="1" s="1"/>
</calcChain>
</file>

<file path=xl/sharedStrings.xml><?xml version="1.0" encoding="utf-8"?>
<sst xmlns="http://schemas.openxmlformats.org/spreadsheetml/2006/main" count="71" uniqueCount="35">
  <si>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</si>
  <si>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</si>
  <si>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</si>
  <si>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</si>
  <si>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</si>
  <si>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</si>
  <si>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CÉNARIOS</t>
  </si>
  <si>
    <t>Quanto em 2 Anos ?</t>
  </si>
  <si>
    <t>Quanto em 10 Anos ?</t>
  </si>
  <si>
    <t>Quanto em 20 Anos ?</t>
  </si>
  <si>
    <t>Dividendo</t>
  </si>
  <si>
    <t>Quanto em 4 Anos ?</t>
  </si>
  <si>
    <t>Quanto em 8 Anos ?</t>
  </si>
  <si>
    <t>Salário</t>
  </si>
  <si>
    <t>Rendimento Carteira</t>
  </si>
  <si>
    <t>Sugestão de Investimento (30%)</t>
  </si>
  <si>
    <t>CONFIGURAÇÕES</t>
  </si>
  <si>
    <t>Agressivo</t>
  </si>
  <si>
    <t>MODERADO</t>
  </si>
  <si>
    <t>VALOR A SER INVESTIDO POR MÊS</t>
  </si>
  <si>
    <t>PERFIL</t>
  </si>
  <si>
    <t>TIPO DE FII</t>
  </si>
  <si>
    <t>PAPEL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</si>
  <si>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</si>
  <si>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</si>
  <si>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</si>
  <si>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</si>
  <si>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</si>
  <si>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</si>
  <si>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</si>
  <si>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CHAVE</t>
  </si>
  <si>
    <t>Moderado-TIJOLO</t>
  </si>
  <si>
    <t>%</t>
  </si>
  <si>
    <t>Conservador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</si>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</sst>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2"/>
      <color rgb="FF000000"/>
      <name val="Segoe UI"/>
      <family val="2"/>
    </font>
    <font>
      <b/>
      <sz val="14"/>
      <color theme="0"/>
      <name val="Segoe UI"/>
      <family val="2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"/>
      <family val="2"/>
    </font>
    <font>
      <b/>
      <sz val="12"/>
      <color theme="5" tint="-0.499984740745262"/>
      <name val="Segoe UI"/>
      <family val="2"/>
    </font>
    <font>
      <sz val="11"/>
      <color rgb="FF000000"/>
      <name val="Aptos Narrow"/>
      <family val="2"/>
    </font>
    <font>
      <sz val="11"/>
      <color theme="5" tint="-0.499984740745262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 tint="0.14999847407452621"/>
      </right>
      <top style="medium">
        <color theme="1" tint="0.14999847407452621"/>
      </top>
      <bottom style="thin">
        <color theme="2" tint="-0.249977111117893"/>
      </bottom>
      <diagonal/>
    </border>
    <border>
      <left style="medium">
        <color theme="1" tint="0.1499984740745262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 tint="0.14999847407452621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 tint="0.14999847407452621"/>
      </left>
      <right style="thin">
        <color theme="2" tint="-0.249977111117893"/>
      </right>
      <top style="thin">
        <color theme="2" tint="-0.249977111117893"/>
      </top>
      <bottom style="medium">
        <color theme="1" tint="0.1499984740745262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1" tint="0.14999847407452621"/>
      </bottom>
      <diagonal/>
    </border>
    <border>
      <left style="thin">
        <color theme="2" tint="-0.249977111117893"/>
      </left>
      <right style="medium">
        <color theme="1" tint="0.14999847407452621"/>
      </right>
      <top style="thin">
        <color theme="2" tint="-0.249977111117893"/>
      </top>
      <bottom style="medium">
        <color theme="1" tint="0.14999847407452621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 style="medium">
        <color theme="1" tint="0.14999847407452621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1" tint="0.14999847407452621"/>
      </top>
      <bottom style="thin">
        <color theme="2" tint="-0.249977111117893"/>
      </bottom>
      <diagonal/>
    </border>
    <border>
      <left/>
      <right/>
      <top style="medium">
        <color theme="1" tint="0.14999847407452621"/>
      </top>
      <bottom style="thin">
        <color theme="2" tint="-0.249977111117893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thin">
        <color theme="2" tint="-0.249977111117893"/>
      </bottom>
      <diagonal/>
    </border>
    <border>
      <left style="medium">
        <color theme="1" tint="0.14999847407452621"/>
      </left>
      <right/>
      <top style="thin">
        <color theme="2" tint="-0.249977111117893"/>
      </top>
      <bottom style="medium">
        <color theme="1" tint="0.14999847407452621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1" tint="0.14999847407452621"/>
      </bottom>
      <diagonal/>
    </border>
    <border>
      <left style="medium">
        <color theme="1" tint="0.14999847407452621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medium">
        <color theme="5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5" borderId="3" xfId="0" applyFont="1" applyFill="1" applyBorder="1" applyAlignment="1"/>
    <xf numFmtId="164" fontId="2" fillId="5" borderId="4" xfId="0" applyNumberFormat="1" applyFont="1" applyFill="1" applyBorder="1" applyAlignment="1">
      <alignment horizontal="center"/>
    </xf>
    <xf numFmtId="0" fontId="2" fillId="7" borderId="3" xfId="0" applyFont="1" applyFill="1" applyBorder="1" applyAlignment="1"/>
    <xf numFmtId="164" fontId="2" fillId="7" borderId="1" xfId="0" applyNumberFormat="1" applyFont="1" applyFill="1" applyBorder="1" applyAlignment="1">
      <alignment horizontal="center"/>
    </xf>
    <xf numFmtId="0" fontId="2" fillId="7" borderId="5" xfId="0" applyFont="1" applyFill="1" applyBorder="1" applyAlignment="1"/>
    <xf numFmtId="164" fontId="2" fillId="7" borderId="6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5" borderId="16" xfId="0" applyFont="1" applyFill="1" applyBorder="1" applyAlignment="1"/>
    <xf numFmtId="0" fontId="2" fillId="5" borderId="17" xfId="0" applyFont="1" applyFill="1" applyBorder="1" applyAlignment="1"/>
    <xf numFmtId="0" fontId="3" fillId="7" borderId="16" xfId="0" applyFont="1" applyFill="1" applyBorder="1" applyAlignment="1"/>
    <xf numFmtId="0" fontId="3" fillId="7" borderId="17" xfId="0" applyFont="1" applyFill="1" applyBorder="1" applyAlignment="1"/>
    <xf numFmtId="0" fontId="3" fillId="7" borderId="14" xfId="0" applyFont="1" applyFill="1" applyBorder="1" applyAlignment="1"/>
    <xf numFmtId="0" fontId="3" fillId="7" borderId="15" xfId="0" applyFont="1" applyFill="1" applyBorder="1" applyAlignment="1"/>
    <xf numFmtId="0" fontId="0" fillId="4" borderId="0" xfId="0" applyFill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0" fontId="5" fillId="0" borderId="0" xfId="0" applyFont="1"/>
    <xf numFmtId="164" fontId="5" fillId="4" borderId="4" xfId="1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8" fontId="7" fillId="3" borderId="4" xfId="0" applyNumberFormat="1" applyFont="1" applyFill="1" applyBorder="1" applyAlignment="1">
      <alignment horizontal="center"/>
    </xf>
    <xf numFmtId="8" fontId="7" fillId="3" borderId="7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8" fillId="0" borderId="0" xfId="0" applyFont="1"/>
    <xf numFmtId="164" fontId="2" fillId="7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4" borderId="0" xfId="0" applyFont="1" applyFill="1"/>
    <xf numFmtId="0" fontId="2" fillId="5" borderId="0" xfId="0" applyFont="1" applyFill="1" applyBorder="1" applyAlignment="1"/>
    <xf numFmtId="164" fontId="2" fillId="5" borderId="0" xfId="0" applyNumberFormat="1" applyFont="1" applyFill="1" applyBorder="1" applyAlignment="1">
      <alignment horizontal="center"/>
    </xf>
    <xf numFmtId="164" fontId="5" fillId="4" borderId="0" xfId="1" applyNumberFormat="1" applyFont="1" applyFill="1" applyBorder="1" applyAlignment="1">
      <alignment horizontal="center" vertical="center"/>
    </xf>
    <xf numFmtId="0" fontId="5" fillId="4" borderId="0" xfId="0" applyFont="1" applyFill="1"/>
    <xf numFmtId="0" fontId="0" fillId="4" borderId="0" xfId="0" applyFill="1"/>
    <xf numFmtId="0" fontId="10" fillId="0" borderId="0" xfId="0" applyFont="1" applyAlignment="1">
      <alignment horizontal="center"/>
    </xf>
    <xf numFmtId="0" fontId="9" fillId="11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10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5" fillId="3" borderId="0" xfId="0" applyFont="1" applyFill="1" applyAlignment="1"/>
    <xf numFmtId="0" fontId="9" fillId="10" borderId="0" xfId="0" applyFont="1" applyFill="1" applyBorder="1" applyAlignment="1"/>
    <xf numFmtId="0" fontId="9" fillId="11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10" fillId="0" borderId="0" xfId="0" applyFont="1"/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0" fontId="10" fillId="0" borderId="18" xfId="0" applyFont="1" applyBorder="1"/>
    <xf numFmtId="0" fontId="10" fillId="0" borderId="18" xfId="0" applyFont="1" applyBorder="1" applyAlignment="1">
      <alignment horizontal="center"/>
    </xf>
    <xf numFmtId="9" fontId="2" fillId="0" borderId="18" xfId="0" applyNumberFormat="1" applyFont="1" applyBorder="1" applyAlignment="1">
      <alignment horizontal="center"/>
    </xf>
    <xf numFmtId="9" fontId="10" fillId="0" borderId="18" xfId="0" applyNumberFormat="1" applyFont="1" applyBorder="1" applyAlignment="1">
      <alignment horizontal="center"/>
    </xf>
    <xf numFmtId="0" fontId="10" fillId="4" borderId="0" xfId="0" applyFont="1" applyFill="1"/>
    <xf numFmtId="0" fontId="10" fillId="9" borderId="0" xfId="0" applyFont="1" applyFill="1"/>
    <xf numFmtId="9" fontId="0" fillId="9" borderId="0" xfId="0" applyNumberFormat="1" applyFill="1" applyAlignment="1">
      <alignment horizontal="center"/>
    </xf>
    <xf numFmtId="0" fontId="10" fillId="4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9" fontId="10" fillId="8" borderId="0" xfId="0" applyNumberFormat="1" applyFont="1" applyFill="1" applyAlignment="1">
      <alignment horizontal="center"/>
    </xf>
    <xf numFmtId="10" fontId="2" fillId="5" borderId="4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891981946497638"/>
          <c:y val="0.2061574074074074"/>
          <c:w val="0.7944760537350497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Investimesto!$C$33</c:f>
              <c:strCache>
                <c:ptCount val="1"/>
                <c:pt idx="0">
                  <c:v>Percentual Sugerido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Investimesto!$B$34:$B$39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Investimesto!$C$34:$C$39</c:f>
              <c:numCache>
                <c:formatCode>0%</c:formatCode>
                <c:ptCount val="6"/>
                <c:pt idx="0">
                  <c:v>0.35</c:v>
                </c:pt>
                <c:pt idx="1">
                  <c:v>0.45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D29-85D7-15A0C9D6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89203728"/>
        <c:axId val="147602912"/>
      </c:barChart>
      <c:catAx>
        <c:axId val="2892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02912"/>
        <c:crosses val="autoZero"/>
        <c:auto val="1"/>
        <c:lblAlgn val="ctr"/>
        <c:lblOffset val="100"/>
        <c:noMultiLvlLbl val="0"/>
      </c:catAx>
      <c:valAx>
        <c:axId val="1476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2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7845</xdr:rowOff>
    </xdr:from>
    <xdr:to>
      <xdr:col>3</xdr:col>
      <xdr:colOff>1340224</xdr:colOff>
      <xdr:row>6</xdr:row>
      <xdr:rowOff>62127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7" b="70875"/>
        <a:stretch/>
      </xdr:blipFill>
      <xdr:spPr>
        <a:xfrm>
          <a:off x="0" y="198345"/>
          <a:ext cx="7469842" cy="1006782"/>
        </a:xfrm>
        <a:prstGeom prst="rect">
          <a:avLst/>
        </a:prstGeom>
      </xdr:spPr>
    </xdr:pic>
    <xdr:clientData/>
  </xdr:twoCellAnchor>
  <xdr:twoCellAnchor>
    <xdr:from>
      <xdr:col>0</xdr:col>
      <xdr:colOff>772783</xdr:colOff>
      <xdr:row>40</xdr:row>
      <xdr:rowOff>123221</xdr:rowOff>
    </xdr:from>
    <xdr:to>
      <xdr:col>3</xdr:col>
      <xdr:colOff>1940943</xdr:colOff>
      <xdr:row>53</xdr:row>
      <xdr:rowOff>183732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NN321"/>
  <sheetViews>
    <sheetView showGridLines="0" showRowColHeaders="0" tabSelected="1" zoomScale="80" zoomScaleNormal="80" workbookViewId="0">
      <selection activeCell="F56" sqref="F56"/>
    </sheetView>
  </sheetViews>
  <sheetFormatPr defaultColWidth="0" defaultRowHeight="15"/>
  <cols>
    <col min="1" max="1" width="12.5703125" customWidth="1"/>
    <col min="2" max="2" width="37.7109375" customWidth="1"/>
    <col min="3" max="3" width="41.7109375" bestFit="1" customWidth="1"/>
    <col min="4" max="4" width="29.42578125" customWidth="1"/>
    <col min="5" max="5" width="12.5703125" customWidth="1"/>
    <col min="6" max="6" width="33.42578125" customWidth="1"/>
    <col min="7" max="7" width="20.7109375" hidden="1" customWidth="1"/>
    <col min="8" max="8" width="9.140625" hidden="1" customWidth="1"/>
    <col min="9" max="369" width="0" hidden="1" customWidth="1"/>
    <col min="370" max="378" width="9.140625" hidden="1" customWidth="1"/>
  </cols>
  <sheetData>
    <row r="2" spans="1:10">
      <c r="B2" s="17"/>
      <c r="C2" s="17"/>
      <c r="D2" s="17"/>
      <c r="E2" s="17"/>
      <c r="F2" s="17"/>
      <c r="G2" s="17"/>
      <c r="H2" s="17"/>
      <c r="I2" s="17"/>
      <c r="J2" s="17"/>
    </row>
    <row r="3" spans="1:10">
      <c r="B3" s="17"/>
      <c r="C3" s="17"/>
      <c r="D3" s="17"/>
      <c r="E3" s="17"/>
      <c r="F3" s="17"/>
      <c r="G3" s="17"/>
      <c r="H3" s="17"/>
      <c r="I3" s="17"/>
      <c r="J3" s="17"/>
    </row>
    <row r="4" spans="1:10">
      <c r="B4" s="17"/>
      <c r="C4" s="17"/>
      <c r="D4" s="17"/>
      <c r="E4" s="17"/>
      <c r="F4" s="17"/>
      <c r="G4" s="17"/>
      <c r="H4" s="17"/>
      <c r="I4" s="17"/>
      <c r="J4" s="17"/>
    </row>
    <row r="8" spans="1:10" ht="4.5" customHeight="1" thickBot="1"/>
    <row r="9" spans="1:10" ht="30.75" customHeight="1">
      <c r="A9" s="22"/>
      <c r="B9" s="7" t="s">
        <v>16</v>
      </c>
      <c r="C9" s="8"/>
      <c r="D9" s="22"/>
      <c r="E9" s="22"/>
    </row>
    <row r="10" spans="1:10" ht="17.25">
      <c r="A10" s="22"/>
      <c r="B10" s="1" t="s">
        <v>13</v>
      </c>
      <c r="C10" s="2">
        <v>2500</v>
      </c>
      <c r="D10" s="22"/>
      <c r="E10" s="22"/>
    </row>
    <row r="11" spans="1:10" ht="17.25">
      <c r="A11" s="22"/>
      <c r="B11" s="1" t="s">
        <v>14</v>
      </c>
      <c r="C11" s="64">
        <v>7.7999999999999996E-3</v>
      </c>
      <c r="D11" s="22"/>
      <c r="E11" s="22"/>
    </row>
    <row r="12" spans="1:10" ht="18" thickBot="1">
      <c r="A12" s="22"/>
      <c r="B12" s="5" t="s">
        <v>15</v>
      </c>
      <c r="C12" s="30">
        <f>Salario*30%</f>
        <v>750</v>
      </c>
      <c r="D12" s="22"/>
      <c r="E12" s="22"/>
    </row>
    <row r="13" spans="1:10" ht="18" thickBot="1">
      <c r="A13" s="22"/>
      <c r="B13" s="22"/>
      <c r="C13" s="22"/>
      <c r="D13" s="22"/>
      <c r="E13" s="22"/>
    </row>
    <row r="14" spans="1:10" ht="30.75" customHeight="1">
      <c r="A14" s="22"/>
      <c r="B14" s="9" t="s">
        <v>5</v>
      </c>
      <c r="C14" s="18"/>
      <c r="D14" s="19"/>
      <c r="E14" s="22"/>
    </row>
    <row r="15" spans="1:10" ht="17.25">
      <c r="A15" s="22"/>
      <c r="B15" s="11" t="s">
        <v>0</v>
      </c>
      <c r="C15" s="12"/>
      <c r="D15" s="23">
        <v>150</v>
      </c>
      <c r="E15" s="22"/>
    </row>
    <row r="16" spans="1:10" ht="17.25">
      <c r="A16" s="22"/>
      <c r="B16" s="11" t="s">
        <v>1</v>
      </c>
      <c r="C16" s="12"/>
      <c r="D16" s="24">
        <v>4</v>
      </c>
      <c r="E16" s="22"/>
    </row>
    <row r="17" spans="1:5" ht="17.25">
      <c r="A17" s="22"/>
      <c r="B17" s="11" t="s">
        <v>2</v>
      </c>
      <c r="C17" s="12"/>
      <c r="D17" s="25">
        <v>1.01E-2</v>
      </c>
      <c r="E17" s="22"/>
    </row>
    <row r="18" spans="1:5" ht="17.25">
      <c r="A18" s="22"/>
      <c r="B18" s="13" t="s">
        <v>3</v>
      </c>
      <c r="C18" s="14"/>
      <c r="D18" s="26">
        <f>FV(Taxa_Mensal,Quantidade_Anos*12,Aporte*-1)</f>
        <v>9206.5247061546997</v>
      </c>
      <c r="E18" s="22"/>
    </row>
    <row r="19" spans="1:5" ht="18" thickBot="1">
      <c r="A19" s="22"/>
      <c r="B19" s="15" t="s">
        <v>4</v>
      </c>
      <c r="C19" s="16"/>
      <c r="D19" s="27">
        <f>Patrimonio*Taxa_Mensal</f>
        <v>92.985899532162463</v>
      </c>
      <c r="E19" s="22"/>
    </row>
    <row r="20" spans="1:5" ht="18" thickBot="1">
      <c r="A20" s="22"/>
      <c r="B20" s="22"/>
      <c r="C20" s="22"/>
      <c r="D20" s="22"/>
      <c r="E20" s="22"/>
    </row>
    <row r="21" spans="1:5" ht="30.75" customHeight="1">
      <c r="A21" s="22"/>
      <c r="B21" s="9" t="s">
        <v>6</v>
      </c>
      <c r="C21" s="10"/>
      <c r="D21" s="28" t="s">
        <v>10</v>
      </c>
      <c r="E21" s="22"/>
    </row>
    <row r="22" spans="1:5" ht="17.25">
      <c r="A22" s="29">
        <v>2</v>
      </c>
      <c r="B22" s="3" t="s">
        <v>7</v>
      </c>
      <c r="C22" s="4">
        <f>FV($D$17,$A22*12,$D$15*-1)</f>
        <v>4050.8209557531891</v>
      </c>
      <c r="D22" s="20">
        <f>C22*Rendimento_Carteira</f>
        <v>31.596403454874874</v>
      </c>
      <c r="E22" s="22"/>
    </row>
    <row r="23" spans="1:5" ht="17.25">
      <c r="A23" s="29">
        <v>4</v>
      </c>
      <c r="B23" s="3" t="s">
        <v>11</v>
      </c>
      <c r="C23" s="4">
        <f>FV($D$17,$A23*12,$D$15*-1)</f>
        <v>9206.5247061546997</v>
      </c>
      <c r="D23" s="20">
        <f>C23*Rendimento_Carteira</f>
        <v>71.810892708006648</v>
      </c>
      <c r="E23" s="22"/>
    </row>
    <row r="24" spans="1:5" ht="17.25">
      <c r="A24" s="29">
        <v>8</v>
      </c>
      <c r="B24" s="3" t="s">
        <v>12</v>
      </c>
      <c r="C24" s="4">
        <f>FV($D$17,$A24*12,$D$15*-1)</f>
        <v>24120.229288088554</v>
      </c>
      <c r="D24" s="20">
        <f>C24*Rendimento_Carteira</f>
        <v>188.13778844709071</v>
      </c>
      <c r="E24" s="22"/>
    </row>
    <row r="25" spans="1:5" ht="17.25">
      <c r="A25" s="29">
        <v>10</v>
      </c>
      <c r="B25" s="3" t="s">
        <v>8</v>
      </c>
      <c r="C25" s="4">
        <f>FV($D$17,$A25*12,$D$15*-1)</f>
        <v>34749.970081197651</v>
      </c>
      <c r="D25" s="20">
        <f>C25*Rendimento_Carteira</f>
        <v>271.04976663334168</v>
      </c>
      <c r="E25" s="22"/>
    </row>
    <row r="26" spans="1:5" ht="18" thickBot="1">
      <c r="A26" s="29">
        <v>20</v>
      </c>
      <c r="B26" s="5" t="s">
        <v>9</v>
      </c>
      <c r="C26" s="6">
        <f>FV($D$17,$A26*12,$D$15*-1)</f>
        <v>150809.0084857668</v>
      </c>
      <c r="D26" s="21">
        <f>C26*Rendimento_Carteira</f>
        <v>1176.3102661889809</v>
      </c>
      <c r="E26" s="22"/>
    </row>
    <row r="27" spans="1:5" s="37" customFormat="1" ht="17.25">
      <c r="A27" s="32"/>
      <c r="B27" s="33"/>
      <c r="C27" s="34"/>
      <c r="D27" s="35"/>
      <c r="E27" s="36"/>
    </row>
    <row r="28" spans="1:5" s="37" customFormat="1" ht="17.25">
      <c r="A28" s="32"/>
      <c r="B28" s="33"/>
      <c r="C28" s="34"/>
      <c r="D28" s="35"/>
      <c r="E28" s="36"/>
    </row>
    <row r="30" spans="1:5" ht="17.25">
      <c r="B30" s="46" t="s">
        <v>20</v>
      </c>
      <c r="C30" s="47" t="s">
        <v>18</v>
      </c>
      <c r="D30" s="47"/>
    </row>
    <row r="31" spans="1:5" ht="17.25">
      <c r="B31" s="45" t="s">
        <v>19</v>
      </c>
      <c r="C31" s="48">
        <f>Aporte</f>
        <v>150</v>
      </c>
      <c r="D31" s="48"/>
    </row>
    <row r="32" spans="1:5" ht="17.25">
      <c r="B32" s="22"/>
      <c r="C32" s="22"/>
      <c r="D32" s="22"/>
    </row>
    <row r="33" spans="2:4" ht="17.25">
      <c r="B33" s="40" t="s">
        <v>21</v>
      </c>
      <c r="C33" s="39" t="s">
        <v>28</v>
      </c>
      <c r="D33" s="39" t="s">
        <v>29</v>
      </c>
    </row>
    <row r="34" spans="2:4" ht="17.25">
      <c r="B34" s="41" t="s">
        <v>22</v>
      </c>
      <c r="C34" s="43">
        <f>VLOOKUP($C$30&amp;"-"&amp;$B34,Dados!$A:$D,4,FALSE)</f>
        <v>0.35</v>
      </c>
      <c r="D34" s="44">
        <f>Investimento_Mensal*$C34</f>
        <v>52.5</v>
      </c>
    </row>
    <row r="35" spans="2:4" ht="17.25">
      <c r="B35" s="41" t="s">
        <v>23</v>
      </c>
      <c r="C35" s="43">
        <f>VLOOKUP($C$30&amp;"-"&amp;$B35,Dados!$A:$D,4,FALSE)</f>
        <v>0.45</v>
      </c>
      <c r="D35" s="44">
        <f>Investimento_Mensal*$C35</f>
        <v>67.5</v>
      </c>
    </row>
    <row r="36" spans="2:4" ht="17.25">
      <c r="B36" s="41" t="s">
        <v>24</v>
      </c>
      <c r="C36" s="43">
        <f>VLOOKUP($C$30&amp;"-"&amp;$B36,Dados!$A:$D,4,FALSE)</f>
        <v>0.04</v>
      </c>
      <c r="D36" s="44">
        <f>Investimento_Mensal*$C36</f>
        <v>6</v>
      </c>
    </row>
    <row r="37" spans="2:4" ht="17.25">
      <c r="B37" s="41" t="s">
        <v>25</v>
      </c>
      <c r="C37" s="43">
        <f>VLOOKUP($C$30&amp;"-"&amp;$B37,Dados!$A:$D,4,FALSE)</f>
        <v>0.06</v>
      </c>
      <c r="D37" s="44">
        <f>Investimento_Mensal*$C37</f>
        <v>9</v>
      </c>
    </row>
    <row r="38" spans="2:4" ht="17.25">
      <c r="B38" s="41" t="s">
        <v>26</v>
      </c>
      <c r="C38" s="43">
        <f>VLOOKUP($C$30&amp;"-"&amp;$B38,Dados!$A:$D,4,FALSE)</f>
        <v>0.05</v>
      </c>
      <c r="D38" s="44">
        <f>Investimento_Mensal*$C38</f>
        <v>7.5</v>
      </c>
    </row>
    <row r="39" spans="2:4" ht="17.25">
      <c r="B39" s="41" t="s">
        <v>27</v>
      </c>
      <c r="C39" s="43">
        <f>VLOOKUP($C$30&amp;"-"&amp;$B39,Dados!$A:$D,4,FALSE)</f>
        <v>0.05</v>
      </c>
      <c r="D39" s="44">
        <f>Investimento_Mensal*$C39</f>
        <v>7.5</v>
      </c>
    </row>
    <row r="40" spans="2:4" ht="17.25">
      <c r="B40" s="22"/>
      <c r="C40" s="22"/>
      <c r="D40" s="22"/>
    </row>
    <row r="41" spans="2:4" ht="17.25">
      <c r="B41" s="22"/>
      <c r="C41" s="22"/>
      <c r="D41" s="22"/>
    </row>
    <row r="42" spans="2:4" ht="17.25">
      <c r="B42" s="22"/>
      <c r="C42" s="22"/>
      <c r="D42" s="22"/>
    </row>
    <row r="43" spans="2:4" ht="17.25">
      <c r="B43" s="22"/>
      <c r="C43" s="22"/>
      <c r="D43" s="22"/>
    </row>
    <row r="44" spans="2:4" ht="17.25">
      <c r="B44" s="22"/>
      <c r="C44" s="22"/>
      <c r="D44" s="22"/>
    </row>
    <row r="45" spans="2:4" ht="17.25">
      <c r="B45" s="22"/>
      <c r="C45" s="22"/>
      <c r="D45" s="22"/>
    </row>
    <row r="46" spans="2:4" ht="17.25">
      <c r="B46" s="22"/>
      <c r="C46" s="22"/>
      <c r="D46" s="22"/>
    </row>
    <row r="47" spans="2:4" ht="17.25">
      <c r="B47" s="22"/>
      <c r="C47" s="22"/>
      <c r="D47" s="22"/>
    </row>
    <row r="48" spans="2:4" ht="17.25">
      <c r="B48" s="22"/>
      <c r="C48" s="22"/>
      <c r="D48" s="22"/>
    </row>
    <row r="49" spans="2:4" ht="17.25">
      <c r="B49" s="22"/>
      <c r="C49" s="22"/>
      <c r="D49" s="22"/>
    </row>
    <row r="50" spans="2:4" ht="17.25">
      <c r="B50" s="22"/>
      <c r="C50" s="22"/>
      <c r="D50" s="22"/>
    </row>
    <row r="51" spans="2:4" ht="17.25">
      <c r="B51" s="22"/>
      <c r="C51" s="22"/>
      <c r="D51" s="22"/>
    </row>
    <row r="52" spans="2:4" ht="17.25">
      <c r="B52" s="22"/>
      <c r="C52" s="22"/>
      <c r="D52" s="22"/>
    </row>
    <row r="53" spans="2:4" ht="17.25">
      <c r="B53" s="22"/>
      <c r="C53" s="22"/>
      <c r="D53" s="22"/>
    </row>
    <row r="54" spans="2:4" ht="17.25">
      <c r="B54" s="22"/>
      <c r="C54" s="22"/>
      <c r="D54" s="22"/>
    </row>
    <row r="55" spans="2:4" ht="17.25">
      <c r="B55" s="22"/>
      <c r="C55" s="22"/>
      <c r="D55" s="22"/>
    </row>
    <row r="56" spans="2:4" ht="17.25">
      <c r="B56" s="22"/>
      <c r="C56" s="22"/>
      <c r="D56" s="22"/>
    </row>
    <row r="57" spans="2:4" ht="17.25">
      <c r="B57" s="22"/>
      <c r="C57" s="22"/>
      <c r="D57" s="22"/>
    </row>
    <row r="58" spans="2:4" ht="17.25">
      <c r="B58" s="22"/>
      <c r="C58" s="22"/>
      <c r="D58" s="22"/>
    </row>
    <row r="59" spans="2:4" ht="17.25">
      <c r="B59" s="22"/>
      <c r="C59" s="22"/>
      <c r="D59" s="22"/>
    </row>
    <row r="60" spans="2:4" ht="17.25">
      <c r="B60" s="22"/>
      <c r="C60" s="22"/>
      <c r="D60" s="22"/>
    </row>
    <row r="61" spans="2:4" ht="17.25">
      <c r="B61" s="22"/>
      <c r="C61" s="22"/>
      <c r="D61" s="22"/>
    </row>
    <row r="62" spans="2:4" ht="17.25">
      <c r="B62" s="22"/>
      <c r="C62" s="22"/>
      <c r="D62" s="22"/>
    </row>
    <row r="63" spans="2:4" ht="17.25">
      <c r="B63" s="22"/>
      <c r="C63" s="22"/>
      <c r="D63" s="22"/>
    </row>
    <row r="64" spans="2:4" ht="17.25">
      <c r="B64" s="22"/>
      <c r="C64" s="22"/>
      <c r="D64" s="22"/>
    </row>
    <row r="65" spans="2:4" ht="17.25">
      <c r="B65" s="22"/>
      <c r="C65" s="22"/>
      <c r="D65" s="22"/>
    </row>
    <row r="66" spans="2:4" ht="17.25">
      <c r="B66" s="22"/>
      <c r="C66" s="22"/>
      <c r="D66" s="22"/>
    </row>
    <row r="67" spans="2:4" ht="17.25">
      <c r="B67" s="22"/>
      <c r="C67" s="22"/>
      <c r="D67" s="22"/>
    </row>
    <row r="68" spans="2:4" ht="17.25">
      <c r="B68" s="22"/>
      <c r="C68" s="22"/>
      <c r="D68" s="22"/>
    </row>
    <row r="69" spans="2:4" ht="17.25">
      <c r="B69" s="22"/>
      <c r="C69" s="22"/>
      <c r="D69" s="22"/>
    </row>
    <row r="70" spans="2:4" ht="17.25">
      <c r="B70" s="22"/>
      <c r="C70" s="22"/>
      <c r="D70" s="22"/>
    </row>
    <row r="71" spans="2:4" ht="17.25">
      <c r="B71" s="22"/>
      <c r="C71" s="22"/>
      <c r="D71" s="22"/>
    </row>
    <row r="72" spans="2:4" ht="17.25">
      <c r="B72" s="22"/>
      <c r="C72" s="22"/>
      <c r="D72" s="22"/>
    </row>
    <row r="73" spans="2:4" ht="17.25">
      <c r="B73" s="22"/>
      <c r="C73" s="22"/>
      <c r="D73" s="22"/>
    </row>
    <row r="74" spans="2:4" ht="17.25">
      <c r="B74" s="22"/>
      <c r="C74" s="22"/>
      <c r="D74" s="22"/>
    </row>
    <row r="75" spans="2:4" ht="17.25">
      <c r="B75" s="22"/>
      <c r="C75" s="22"/>
      <c r="D75" s="22"/>
    </row>
    <row r="76" spans="2:4" ht="17.25">
      <c r="B76" s="22"/>
      <c r="C76" s="22"/>
      <c r="D76" s="22"/>
    </row>
    <row r="77" spans="2:4" ht="17.25">
      <c r="B77" s="22"/>
      <c r="C77" s="22"/>
      <c r="D77" s="22"/>
    </row>
    <row r="78" spans="2:4" ht="17.25">
      <c r="B78" s="22"/>
      <c r="C78" s="22"/>
      <c r="D78" s="22"/>
    </row>
    <row r="79" spans="2:4" ht="17.25">
      <c r="B79" s="22"/>
      <c r="C79" s="22"/>
      <c r="D79" s="22"/>
    </row>
    <row r="80" spans="2:4" ht="17.25">
      <c r="B80" s="22"/>
      <c r="C80" s="22"/>
      <c r="D80" s="22"/>
    </row>
    <row r="81" spans="2:4" ht="17.25">
      <c r="B81" s="22"/>
      <c r="C81" s="22"/>
      <c r="D81" s="22"/>
    </row>
    <row r="82" spans="2:4" ht="17.25">
      <c r="B82" s="22"/>
      <c r="C82" s="22"/>
      <c r="D82" s="22"/>
    </row>
    <row r="83" spans="2:4" ht="17.25">
      <c r="B83" s="22"/>
      <c r="C83" s="22"/>
      <c r="D83" s="22"/>
    </row>
    <row r="84" spans="2:4" ht="17.25">
      <c r="B84" s="22"/>
      <c r="C84" s="22"/>
      <c r="D84" s="22"/>
    </row>
    <row r="85" spans="2:4" ht="17.25">
      <c r="B85" s="22"/>
      <c r="C85" s="22"/>
      <c r="D85" s="22"/>
    </row>
    <row r="86" spans="2:4" ht="17.25">
      <c r="B86" s="22"/>
      <c r="C86" s="22"/>
      <c r="D86" s="22"/>
    </row>
    <row r="87" spans="2:4" ht="17.25">
      <c r="B87" s="22"/>
      <c r="C87" s="22"/>
      <c r="D87" s="22"/>
    </row>
    <row r="88" spans="2:4" ht="17.25">
      <c r="B88" s="22"/>
      <c r="C88" s="22"/>
      <c r="D88" s="22"/>
    </row>
    <row r="89" spans="2:4" ht="17.25">
      <c r="B89" s="22"/>
      <c r="C89" s="22"/>
      <c r="D89" s="22"/>
    </row>
    <row r="90" spans="2:4" ht="17.25">
      <c r="B90" s="22"/>
      <c r="C90" s="22"/>
      <c r="D90" s="22"/>
    </row>
    <row r="91" spans="2:4" ht="17.25">
      <c r="B91" s="22"/>
      <c r="C91" s="22"/>
      <c r="D91" s="22"/>
    </row>
    <row r="92" spans="2:4" ht="17.25">
      <c r="B92" s="22"/>
      <c r="C92" s="22"/>
      <c r="D92" s="22"/>
    </row>
    <row r="93" spans="2:4" ht="17.25">
      <c r="B93" s="22"/>
      <c r="C93" s="22"/>
      <c r="D93" s="22"/>
    </row>
    <row r="94" spans="2:4" ht="17.25">
      <c r="B94" s="22"/>
      <c r="C94" s="22"/>
      <c r="D94" s="22"/>
    </row>
    <row r="95" spans="2:4" ht="17.25">
      <c r="B95" s="22"/>
      <c r="C95" s="22"/>
      <c r="D95" s="22"/>
    </row>
    <row r="96" spans="2:4" ht="17.25">
      <c r="B96" s="22"/>
      <c r="C96" s="22"/>
      <c r="D96" s="22"/>
    </row>
    <row r="97" spans="2:4" ht="17.25">
      <c r="B97" s="22"/>
      <c r="C97" s="22"/>
      <c r="D97" s="22"/>
    </row>
    <row r="98" spans="2:4" ht="17.25">
      <c r="B98" s="22"/>
      <c r="C98" s="22"/>
      <c r="D98" s="22"/>
    </row>
    <row r="99" spans="2:4" ht="17.25">
      <c r="B99" s="22"/>
      <c r="C99" s="22"/>
      <c r="D99" s="22"/>
    </row>
    <row r="100" spans="2:4" ht="17.25">
      <c r="B100" s="22"/>
      <c r="C100" s="22"/>
      <c r="D100" s="22"/>
    </row>
    <row r="101" spans="2:4" ht="17.25">
      <c r="B101" s="22"/>
      <c r="C101" s="22"/>
      <c r="D101" s="22"/>
    </row>
    <row r="102" spans="2:4" ht="17.25">
      <c r="B102" s="22"/>
      <c r="C102" s="22"/>
      <c r="D102" s="22"/>
    </row>
    <row r="103" spans="2:4" ht="17.25">
      <c r="B103" s="22"/>
      <c r="C103" s="22"/>
      <c r="D103" s="22"/>
    </row>
    <row r="104" spans="2:4" ht="17.25">
      <c r="B104" s="22"/>
      <c r="C104" s="22"/>
      <c r="D104" s="22"/>
    </row>
    <row r="105" spans="2:4" ht="17.25">
      <c r="B105" s="22"/>
      <c r="C105" s="22"/>
      <c r="D105" s="22"/>
    </row>
    <row r="106" spans="2:4" ht="17.25">
      <c r="B106" s="22"/>
      <c r="C106" s="22"/>
      <c r="D106" s="22"/>
    </row>
    <row r="107" spans="2:4" ht="17.25">
      <c r="B107" s="22"/>
      <c r="C107" s="22"/>
      <c r="D107" s="22"/>
    </row>
    <row r="108" spans="2:4" ht="17.25">
      <c r="B108" s="22"/>
      <c r="C108" s="22"/>
      <c r="D108" s="22"/>
    </row>
    <row r="109" spans="2:4" ht="17.25">
      <c r="B109" s="22"/>
      <c r="C109" s="22"/>
      <c r="D109" s="22"/>
    </row>
    <row r="110" spans="2:4" ht="17.25">
      <c r="B110" s="22"/>
      <c r="C110" s="22"/>
      <c r="D110" s="22"/>
    </row>
    <row r="111" spans="2:4" ht="17.25">
      <c r="B111" s="22"/>
      <c r="C111" s="22"/>
      <c r="D111" s="22"/>
    </row>
    <row r="112" spans="2:4" ht="17.25">
      <c r="B112" s="22"/>
      <c r="C112" s="22"/>
      <c r="D112" s="22"/>
    </row>
    <row r="113" spans="2:4" ht="17.25">
      <c r="B113" s="22"/>
      <c r="C113" s="22"/>
      <c r="D113" s="22"/>
    </row>
    <row r="114" spans="2:4" ht="17.25">
      <c r="B114" s="22"/>
      <c r="C114" s="22"/>
      <c r="D114" s="22"/>
    </row>
    <row r="115" spans="2:4" ht="17.25">
      <c r="B115" s="22"/>
      <c r="C115" s="22"/>
      <c r="D115" s="22"/>
    </row>
    <row r="116" spans="2:4" ht="17.25">
      <c r="B116" s="22"/>
      <c r="C116" s="22"/>
      <c r="D116" s="22"/>
    </row>
    <row r="117" spans="2:4" ht="17.25">
      <c r="B117" s="22"/>
      <c r="C117" s="22"/>
      <c r="D117" s="22"/>
    </row>
    <row r="118" spans="2:4" ht="17.25">
      <c r="B118" s="22"/>
      <c r="C118" s="22"/>
      <c r="D118" s="22"/>
    </row>
    <row r="119" spans="2:4" ht="17.25">
      <c r="B119" s="22"/>
      <c r="C119" s="22"/>
      <c r="D119" s="22"/>
    </row>
    <row r="120" spans="2:4" ht="17.25">
      <c r="B120" s="22"/>
      <c r="C120" s="22"/>
      <c r="D120" s="22"/>
    </row>
    <row r="121" spans="2:4" ht="17.25">
      <c r="B121" s="22"/>
      <c r="C121" s="22"/>
      <c r="D121" s="22"/>
    </row>
    <row r="122" spans="2:4" ht="17.25">
      <c r="B122" s="22"/>
      <c r="C122" s="22"/>
      <c r="D122" s="22"/>
    </row>
    <row r="123" spans="2:4" ht="17.25">
      <c r="B123" s="22"/>
      <c r="C123" s="22"/>
      <c r="D123" s="22"/>
    </row>
    <row r="124" spans="2:4" ht="17.25">
      <c r="B124" s="22"/>
      <c r="C124" s="22"/>
      <c r="D124" s="22"/>
    </row>
    <row r="125" spans="2:4" ht="17.25">
      <c r="B125" s="22"/>
      <c r="C125" s="22"/>
      <c r="D125" s="22"/>
    </row>
    <row r="126" spans="2:4" ht="17.25">
      <c r="B126" s="22"/>
      <c r="C126" s="22"/>
      <c r="D126" s="22"/>
    </row>
    <row r="127" spans="2:4" ht="17.25">
      <c r="B127" s="22"/>
      <c r="C127" s="22"/>
      <c r="D127" s="22"/>
    </row>
    <row r="128" spans="2:4" ht="17.25">
      <c r="B128" s="22"/>
      <c r="C128" s="22"/>
      <c r="D128" s="22"/>
    </row>
    <row r="129" spans="2:4" ht="17.25">
      <c r="B129" s="22"/>
      <c r="C129" s="22"/>
      <c r="D129" s="22"/>
    </row>
    <row r="130" spans="2:4" ht="17.25">
      <c r="B130" s="22"/>
      <c r="C130" s="22"/>
      <c r="D130" s="22"/>
    </row>
    <row r="131" spans="2:4" ht="17.25">
      <c r="B131" s="22"/>
      <c r="C131" s="22"/>
      <c r="D131" s="22"/>
    </row>
    <row r="132" spans="2:4" ht="17.25">
      <c r="B132" s="22"/>
      <c r="C132" s="22"/>
      <c r="D132" s="22"/>
    </row>
    <row r="133" spans="2:4" ht="17.25">
      <c r="B133" s="22"/>
      <c r="C133" s="22"/>
      <c r="D133" s="22"/>
    </row>
    <row r="134" spans="2:4" ht="17.25">
      <c r="B134" s="22"/>
      <c r="C134" s="22"/>
      <c r="D134" s="22"/>
    </row>
    <row r="135" spans="2:4" ht="17.25">
      <c r="B135" s="22"/>
      <c r="C135" s="22"/>
      <c r="D135" s="22"/>
    </row>
    <row r="136" spans="2:4" ht="17.25">
      <c r="B136" s="22"/>
      <c r="C136" s="22"/>
      <c r="D136" s="22"/>
    </row>
    <row r="137" spans="2:4" ht="17.25">
      <c r="B137" s="22"/>
      <c r="C137" s="22"/>
      <c r="D137" s="22"/>
    </row>
    <row r="138" spans="2:4" ht="17.25">
      <c r="B138" s="22"/>
      <c r="C138" s="22"/>
      <c r="D138" s="22"/>
    </row>
    <row r="139" spans="2:4" ht="17.25">
      <c r="B139" s="22"/>
      <c r="C139" s="22"/>
      <c r="D139" s="22"/>
    </row>
    <row r="140" spans="2:4" ht="17.25">
      <c r="B140" s="22"/>
      <c r="C140" s="22"/>
      <c r="D140" s="22"/>
    </row>
    <row r="141" spans="2:4" ht="17.25">
      <c r="B141" s="22"/>
      <c r="C141" s="22"/>
      <c r="D141" s="22"/>
    </row>
    <row r="142" spans="2:4" ht="17.25">
      <c r="B142" s="22"/>
      <c r="C142" s="22"/>
      <c r="D142" s="22"/>
    </row>
    <row r="143" spans="2:4" ht="17.25">
      <c r="B143" s="22"/>
      <c r="C143" s="22"/>
      <c r="D143" s="22"/>
    </row>
    <row r="144" spans="2:4" ht="17.25">
      <c r="B144" s="22"/>
      <c r="C144" s="22"/>
      <c r="D144" s="22"/>
    </row>
    <row r="145" spans="2:4" ht="17.25">
      <c r="B145" s="22"/>
      <c r="C145" s="22"/>
      <c r="D145" s="22"/>
    </row>
    <row r="146" spans="2:4" ht="17.25">
      <c r="B146" s="22"/>
      <c r="C146" s="22"/>
      <c r="D146" s="22"/>
    </row>
    <row r="147" spans="2:4" ht="17.25">
      <c r="B147" s="22"/>
      <c r="C147" s="22"/>
      <c r="D147" s="22"/>
    </row>
    <row r="148" spans="2:4" ht="17.25">
      <c r="B148" s="22"/>
      <c r="C148" s="22"/>
      <c r="D148" s="22"/>
    </row>
    <row r="149" spans="2:4" ht="17.25">
      <c r="B149" s="22"/>
      <c r="C149" s="22"/>
      <c r="D149" s="22"/>
    </row>
    <row r="150" spans="2:4" ht="17.25">
      <c r="B150" s="22"/>
      <c r="C150" s="22"/>
      <c r="D150" s="22"/>
    </row>
    <row r="151" spans="2:4" ht="17.25">
      <c r="B151" s="22"/>
      <c r="C151" s="22"/>
      <c r="D151" s="22"/>
    </row>
    <row r="152" spans="2:4" ht="17.25">
      <c r="B152" s="22"/>
      <c r="C152" s="22"/>
      <c r="D152" s="22"/>
    </row>
    <row r="153" spans="2:4" ht="17.25">
      <c r="B153" s="22"/>
      <c r="C153" s="22"/>
      <c r="D153" s="22"/>
    </row>
    <row r="154" spans="2:4" ht="17.25">
      <c r="B154" s="22"/>
      <c r="C154" s="22"/>
      <c r="D154" s="22"/>
    </row>
    <row r="155" spans="2:4" ht="17.25">
      <c r="B155" s="22"/>
      <c r="C155" s="22"/>
      <c r="D155" s="22"/>
    </row>
    <row r="156" spans="2:4" ht="17.25">
      <c r="B156" s="22"/>
      <c r="C156" s="22"/>
      <c r="D156" s="22"/>
    </row>
    <row r="157" spans="2:4" ht="17.25">
      <c r="B157" s="22"/>
      <c r="C157" s="22"/>
      <c r="D157" s="22"/>
    </row>
    <row r="158" spans="2:4" ht="17.25">
      <c r="B158" s="22"/>
      <c r="C158" s="22"/>
      <c r="D158" s="22"/>
    </row>
    <row r="159" spans="2:4" ht="17.25">
      <c r="B159" s="22"/>
      <c r="C159" s="22"/>
      <c r="D159" s="22"/>
    </row>
    <row r="160" spans="2:4" ht="17.25">
      <c r="B160" s="22"/>
      <c r="C160" s="22"/>
      <c r="D160" s="22"/>
    </row>
    <row r="161" spans="2:4" ht="17.25">
      <c r="B161" s="22"/>
      <c r="C161" s="22"/>
      <c r="D161" s="22"/>
    </row>
    <row r="162" spans="2:4" ht="17.25">
      <c r="B162" s="22"/>
      <c r="C162" s="22"/>
      <c r="D162" s="22"/>
    </row>
    <row r="163" spans="2:4" ht="17.25">
      <c r="B163" s="22"/>
      <c r="C163" s="22"/>
      <c r="D163" s="22"/>
    </row>
    <row r="164" spans="2:4" ht="17.25">
      <c r="B164" s="22"/>
      <c r="C164" s="22"/>
      <c r="D164" s="22"/>
    </row>
    <row r="165" spans="2:4" ht="17.25">
      <c r="B165" s="22"/>
      <c r="C165" s="22"/>
      <c r="D165" s="22"/>
    </row>
    <row r="166" spans="2:4" ht="17.25">
      <c r="B166" s="22"/>
      <c r="C166" s="22"/>
      <c r="D166" s="22"/>
    </row>
    <row r="167" spans="2:4" ht="17.25">
      <c r="B167" s="22"/>
      <c r="C167" s="22"/>
      <c r="D167" s="22"/>
    </row>
    <row r="168" spans="2:4" ht="17.25">
      <c r="B168" s="22"/>
      <c r="C168" s="22"/>
      <c r="D168" s="22"/>
    </row>
    <row r="169" spans="2:4" ht="17.25">
      <c r="B169" s="22"/>
      <c r="C169" s="22"/>
      <c r="D169" s="22"/>
    </row>
    <row r="170" spans="2:4" ht="17.25">
      <c r="B170" s="22"/>
      <c r="C170" s="22"/>
      <c r="D170" s="22"/>
    </row>
    <row r="171" spans="2:4" ht="17.25">
      <c r="B171" s="22"/>
      <c r="C171" s="22"/>
      <c r="D171" s="22"/>
    </row>
    <row r="172" spans="2:4" ht="17.25">
      <c r="B172" s="22"/>
      <c r="C172" s="22"/>
      <c r="D172" s="22"/>
    </row>
    <row r="173" spans="2:4" ht="17.25">
      <c r="B173" s="22"/>
      <c r="C173" s="22"/>
      <c r="D173" s="22"/>
    </row>
    <row r="174" spans="2:4" ht="17.25">
      <c r="B174" s="22"/>
      <c r="C174" s="22"/>
      <c r="D174" s="22"/>
    </row>
    <row r="175" spans="2:4" ht="17.25">
      <c r="B175" s="22"/>
      <c r="C175" s="22"/>
      <c r="D175" s="22"/>
    </row>
    <row r="176" spans="2:4" ht="17.25">
      <c r="B176" s="22"/>
      <c r="C176" s="22"/>
      <c r="D176" s="22"/>
    </row>
    <row r="177" spans="2:4" ht="17.25">
      <c r="B177" s="22"/>
      <c r="C177" s="22"/>
      <c r="D177" s="22"/>
    </row>
    <row r="178" spans="2:4" ht="17.25">
      <c r="B178" s="22"/>
      <c r="C178" s="22"/>
      <c r="D178" s="22"/>
    </row>
    <row r="179" spans="2:4" ht="17.25">
      <c r="B179" s="22"/>
      <c r="C179" s="22"/>
      <c r="D179" s="22"/>
    </row>
    <row r="180" spans="2:4" ht="17.25">
      <c r="B180" s="22"/>
      <c r="C180" s="22"/>
      <c r="D180" s="22"/>
    </row>
    <row r="181" spans="2:4" ht="17.25">
      <c r="B181" s="22"/>
      <c r="C181" s="22"/>
      <c r="D181" s="22"/>
    </row>
    <row r="182" spans="2:4" ht="17.25">
      <c r="B182" s="22"/>
      <c r="C182" s="22"/>
      <c r="D182" s="22"/>
    </row>
    <row r="183" spans="2:4" ht="17.25">
      <c r="B183" s="22"/>
      <c r="C183" s="22"/>
      <c r="D183" s="22"/>
    </row>
    <row r="184" spans="2:4" ht="17.25">
      <c r="B184" s="22"/>
      <c r="C184" s="22"/>
      <c r="D184" s="22"/>
    </row>
    <row r="185" spans="2:4" ht="17.25">
      <c r="B185" s="22"/>
      <c r="C185" s="22"/>
      <c r="D185" s="22"/>
    </row>
    <row r="186" spans="2:4" ht="17.25">
      <c r="B186" s="22"/>
      <c r="C186" s="22"/>
      <c r="D186" s="22"/>
    </row>
    <row r="187" spans="2:4" ht="17.25">
      <c r="B187" s="22"/>
      <c r="C187" s="22"/>
      <c r="D187" s="22"/>
    </row>
    <row r="188" spans="2:4" ht="17.25">
      <c r="B188" s="22"/>
      <c r="C188" s="22"/>
      <c r="D188" s="22"/>
    </row>
    <row r="189" spans="2:4" ht="17.25">
      <c r="B189" s="22"/>
      <c r="C189" s="22"/>
      <c r="D189" s="22"/>
    </row>
    <row r="190" spans="2:4" ht="17.25">
      <c r="B190" s="22"/>
      <c r="C190" s="22"/>
      <c r="D190" s="22"/>
    </row>
    <row r="191" spans="2:4" ht="17.25">
      <c r="B191" s="22"/>
      <c r="C191" s="22"/>
      <c r="D191" s="22"/>
    </row>
    <row r="192" spans="2:4" ht="17.25">
      <c r="B192" s="22"/>
      <c r="C192" s="22"/>
      <c r="D192" s="22"/>
    </row>
    <row r="193" spans="2:4" ht="17.25">
      <c r="B193" s="22"/>
      <c r="C193" s="22"/>
      <c r="D193" s="22"/>
    </row>
    <row r="194" spans="2:4" ht="17.25">
      <c r="B194" s="22"/>
      <c r="C194" s="22"/>
      <c r="D194" s="22"/>
    </row>
    <row r="195" spans="2:4" ht="17.25">
      <c r="B195" s="22"/>
      <c r="C195" s="22"/>
      <c r="D195" s="22"/>
    </row>
    <row r="196" spans="2:4" ht="17.25">
      <c r="B196" s="22"/>
      <c r="C196" s="22"/>
      <c r="D196" s="22"/>
    </row>
    <row r="197" spans="2:4" ht="17.25">
      <c r="B197" s="22"/>
      <c r="C197" s="22"/>
      <c r="D197" s="22"/>
    </row>
    <row r="198" spans="2:4" ht="17.25">
      <c r="B198" s="22"/>
      <c r="C198" s="22"/>
      <c r="D198" s="22"/>
    </row>
    <row r="199" spans="2:4" ht="17.25">
      <c r="B199" s="22"/>
      <c r="C199" s="22"/>
      <c r="D199" s="22"/>
    </row>
    <row r="200" spans="2:4" ht="17.25">
      <c r="B200" s="22"/>
      <c r="C200" s="22"/>
      <c r="D200" s="22"/>
    </row>
    <row r="201" spans="2:4" ht="17.25">
      <c r="B201" s="22"/>
      <c r="C201" s="22"/>
      <c r="D201" s="22"/>
    </row>
    <row r="202" spans="2:4" ht="17.25">
      <c r="B202" s="22"/>
      <c r="C202" s="22"/>
      <c r="D202" s="22"/>
    </row>
    <row r="203" spans="2:4" ht="17.25">
      <c r="B203" s="22"/>
      <c r="C203" s="22"/>
      <c r="D203" s="22"/>
    </row>
    <row r="204" spans="2:4" ht="17.25">
      <c r="B204" s="22"/>
      <c r="C204" s="22"/>
      <c r="D204" s="22"/>
    </row>
    <row r="205" spans="2:4" ht="17.25">
      <c r="B205" s="22"/>
      <c r="C205" s="22"/>
      <c r="D205" s="22"/>
    </row>
    <row r="206" spans="2:4" ht="17.25">
      <c r="B206" s="22"/>
      <c r="C206" s="22"/>
      <c r="D206" s="22"/>
    </row>
    <row r="207" spans="2:4" ht="17.25">
      <c r="B207" s="22"/>
      <c r="C207" s="22"/>
      <c r="D207" s="22"/>
    </row>
    <row r="208" spans="2:4" ht="17.25">
      <c r="B208" s="22"/>
      <c r="C208" s="22"/>
      <c r="D208" s="22"/>
    </row>
    <row r="209" spans="2:4" ht="17.25">
      <c r="B209" s="22"/>
      <c r="C209" s="22"/>
      <c r="D209" s="22"/>
    </row>
    <row r="210" spans="2:4" ht="17.25">
      <c r="B210" s="22"/>
      <c r="C210" s="22"/>
      <c r="D210" s="22"/>
    </row>
    <row r="211" spans="2:4" ht="17.25">
      <c r="B211" s="22"/>
      <c r="C211" s="22"/>
      <c r="D211" s="22"/>
    </row>
    <row r="212" spans="2:4" ht="17.25">
      <c r="B212" s="22"/>
      <c r="C212" s="22"/>
      <c r="D212" s="22"/>
    </row>
    <row r="213" spans="2:4" ht="17.25">
      <c r="B213" s="22"/>
      <c r="C213" s="22"/>
      <c r="D213" s="22"/>
    </row>
    <row r="214" spans="2:4" ht="17.25">
      <c r="B214" s="22"/>
      <c r="C214" s="22"/>
      <c r="D214" s="22"/>
    </row>
    <row r="215" spans="2:4" ht="17.25">
      <c r="B215" s="22"/>
      <c r="C215" s="22"/>
      <c r="D215" s="22"/>
    </row>
    <row r="216" spans="2:4" ht="17.25">
      <c r="B216" s="22"/>
      <c r="C216" s="22"/>
      <c r="D216" s="22"/>
    </row>
    <row r="217" spans="2:4" ht="17.25">
      <c r="B217" s="22"/>
      <c r="C217" s="22"/>
      <c r="D217" s="22"/>
    </row>
    <row r="218" spans="2:4" ht="17.25">
      <c r="B218" s="22"/>
      <c r="C218" s="22"/>
      <c r="D218" s="22"/>
    </row>
    <row r="219" spans="2:4" ht="17.25">
      <c r="B219" s="22"/>
      <c r="C219" s="22"/>
      <c r="D219" s="22"/>
    </row>
    <row r="220" spans="2:4" ht="17.25">
      <c r="B220" s="22"/>
      <c r="C220" s="22"/>
      <c r="D220" s="22"/>
    </row>
    <row r="221" spans="2:4" ht="17.25">
      <c r="B221" s="22"/>
      <c r="C221" s="22"/>
      <c r="D221" s="22"/>
    </row>
    <row r="222" spans="2:4" ht="17.25">
      <c r="B222" s="22"/>
      <c r="C222" s="22"/>
      <c r="D222" s="22"/>
    </row>
    <row r="223" spans="2:4" ht="17.25">
      <c r="B223" s="22"/>
      <c r="C223" s="22"/>
      <c r="D223" s="22"/>
    </row>
    <row r="224" spans="2:4" ht="17.25">
      <c r="B224" s="22"/>
      <c r="C224" s="22"/>
      <c r="D224" s="22"/>
    </row>
    <row r="225" spans="2:4" ht="17.25">
      <c r="B225" s="22"/>
      <c r="C225" s="22"/>
      <c r="D225" s="22"/>
    </row>
    <row r="226" spans="2:4" ht="17.25">
      <c r="B226" s="22"/>
      <c r="C226" s="22"/>
      <c r="D226" s="22"/>
    </row>
    <row r="227" spans="2:4" ht="17.25">
      <c r="B227" s="22"/>
      <c r="C227" s="22"/>
      <c r="D227" s="22"/>
    </row>
    <row r="228" spans="2:4" ht="17.25">
      <c r="B228" s="22"/>
      <c r="C228" s="22"/>
      <c r="D228" s="22"/>
    </row>
    <row r="229" spans="2:4" ht="17.25">
      <c r="B229" s="22"/>
      <c r="C229" s="22"/>
      <c r="D229" s="22"/>
    </row>
    <row r="230" spans="2:4" ht="17.25">
      <c r="B230" s="22"/>
      <c r="C230" s="22"/>
      <c r="D230" s="22"/>
    </row>
    <row r="231" spans="2:4" ht="17.25">
      <c r="B231" s="22"/>
      <c r="C231" s="22"/>
      <c r="D231" s="22"/>
    </row>
    <row r="232" spans="2:4" ht="17.25">
      <c r="B232" s="22"/>
      <c r="C232" s="22"/>
      <c r="D232" s="22"/>
    </row>
    <row r="233" spans="2:4" ht="17.25">
      <c r="B233" s="22"/>
      <c r="C233" s="22"/>
      <c r="D233" s="22"/>
    </row>
    <row r="234" spans="2:4" ht="17.25">
      <c r="B234" s="22"/>
      <c r="C234" s="22"/>
      <c r="D234" s="22"/>
    </row>
    <row r="235" spans="2:4" ht="17.25">
      <c r="B235" s="22"/>
      <c r="C235" s="22"/>
      <c r="D235" s="22"/>
    </row>
    <row r="236" spans="2:4" ht="17.25">
      <c r="B236" s="22"/>
      <c r="C236" s="22"/>
      <c r="D236" s="22"/>
    </row>
    <row r="237" spans="2:4" ht="17.25">
      <c r="B237" s="22"/>
      <c r="C237" s="22"/>
      <c r="D237" s="22"/>
    </row>
    <row r="238" spans="2:4" ht="17.25">
      <c r="B238" s="22"/>
      <c r="C238" s="22"/>
      <c r="D238" s="22"/>
    </row>
    <row r="239" spans="2:4" ht="17.25">
      <c r="B239" s="22"/>
      <c r="C239" s="22"/>
      <c r="D239" s="22"/>
    </row>
    <row r="240" spans="2:4" ht="17.25">
      <c r="B240" s="22"/>
      <c r="C240" s="22"/>
      <c r="D240" s="22"/>
    </row>
    <row r="241" spans="2:4" ht="17.25">
      <c r="B241" s="22"/>
      <c r="C241" s="22"/>
      <c r="D241" s="22"/>
    </row>
    <row r="242" spans="2:4" ht="17.25">
      <c r="B242" s="22"/>
      <c r="C242" s="22"/>
      <c r="D242" s="22"/>
    </row>
    <row r="243" spans="2:4" ht="17.25">
      <c r="B243" s="22"/>
      <c r="C243" s="22"/>
      <c r="D243" s="22"/>
    </row>
    <row r="244" spans="2:4" ht="17.25">
      <c r="B244" s="22"/>
      <c r="C244" s="22"/>
      <c r="D244" s="22"/>
    </row>
    <row r="245" spans="2:4" ht="17.25">
      <c r="B245" s="22"/>
      <c r="C245" s="22"/>
      <c r="D245" s="22"/>
    </row>
    <row r="246" spans="2:4" ht="17.25">
      <c r="B246" s="22"/>
      <c r="C246" s="22"/>
      <c r="D246" s="22"/>
    </row>
    <row r="247" spans="2:4" ht="17.25">
      <c r="B247" s="22"/>
      <c r="C247" s="22"/>
      <c r="D247" s="22"/>
    </row>
    <row r="248" spans="2:4" ht="17.25">
      <c r="B248" s="22"/>
      <c r="C248" s="22"/>
      <c r="D248" s="22"/>
    </row>
    <row r="249" spans="2:4" ht="17.25">
      <c r="B249" s="22"/>
      <c r="C249" s="22"/>
      <c r="D249" s="22"/>
    </row>
    <row r="250" spans="2:4" ht="17.25">
      <c r="B250" s="22"/>
      <c r="C250" s="22"/>
      <c r="D250" s="22"/>
    </row>
    <row r="251" spans="2:4" ht="17.25">
      <c r="B251" s="22"/>
      <c r="C251" s="22"/>
      <c r="D251" s="22"/>
    </row>
    <row r="252" spans="2:4" ht="17.25">
      <c r="B252" s="22"/>
      <c r="C252" s="22"/>
      <c r="D252" s="22"/>
    </row>
    <row r="253" spans="2:4" ht="17.25">
      <c r="B253" s="22"/>
      <c r="C253" s="22"/>
      <c r="D253" s="22"/>
    </row>
    <row r="254" spans="2:4" ht="17.25">
      <c r="B254" s="22"/>
      <c r="C254" s="22"/>
      <c r="D254" s="22"/>
    </row>
    <row r="255" spans="2:4" ht="17.25">
      <c r="B255" s="22"/>
      <c r="C255" s="22"/>
      <c r="D255" s="22"/>
    </row>
    <row r="256" spans="2:4" ht="17.25">
      <c r="B256" s="22"/>
      <c r="C256" s="22"/>
      <c r="D256" s="22"/>
    </row>
    <row r="257" spans="2:4" ht="17.25">
      <c r="B257" s="22"/>
      <c r="C257" s="22"/>
      <c r="D257" s="22"/>
    </row>
    <row r="258" spans="2:4" ht="17.25">
      <c r="B258" s="22"/>
      <c r="C258" s="22"/>
      <c r="D258" s="22"/>
    </row>
    <row r="259" spans="2:4" ht="17.25">
      <c r="B259" s="22"/>
      <c r="C259" s="22"/>
      <c r="D259" s="22"/>
    </row>
    <row r="260" spans="2:4" ht="17.25">
      <c r="B260" s="22"/>
      <c r="C260" s="22"/>
      <c r="D260" s="22"/>
    </row>
    <row r="261" spans="2:4" ht="17.25">
      <c r="B261" s="22"/>
      <c r="C261" s="22"/>
      <c r="D261" s="22"/>
    </row>
    <row r="262" spans="2:4" ht="17.25">
      <c r="B262" s="22"/>
      <c r="C262" s="22"/>
      <c r="D262" s="22"/>
    </row>
    <row r="263" spans="2:4" ht="17.25">
      <c r="B263" s="22"/>
      <c r="C263" s="22"/>
      <c r="D263" s="22"/>
    </row>
    <row r="264" spans="2:4" ht="17.25">
      <c r="B264" s="22"/>
      <c r="C264" s="22"/>
      <c r="D264" s="22"/>
    </row>
    <row r="265" spans="2:4" ht="17.25">
      <c r="B265" s="22"/>
      <c r="C265" s="22"/>
      <c r="D265" s="22"/>
    </row>
    <row r="266" spans="2:4" ht="17.25">
      <c r="B266" s="22"/>
      <c r="C266" s="22"/>
      <c r="D266" s="22"/>
    </row>
    <row r="267" spans="2:4" ht="17.25">
      <c r="B267" s="22"/>
      <c r="C267" s="22"/>
      <c r="D267" s="22"/>
    </row>
    <row r="268" spans="2:4" ht="17.25">
      <c r="B268" s="22"/>
      <c r="C268" s="22"/>
      <c r="D268" s="22"/>
    </row>
    <row r="269" spans="2:4" ht="17.25">
      <c r="B269" s="22"/>
      <c r="C269" s="22"/>
      <c r="D269" s="22"/>
    </row>
    <row r="270" spans="2:4" ht="17.25">
      <c r="B270" s="22"/>
      <c r="C270" s="22"/>
      <c r="D270" s="22"/>
    </row>
    <row r="271" spans="2:4" ht="17.25">
      <c r="B271" s="22"/>
      <c r="C271" s="22"/>
      <c r="D271" s="22"/>
    </row>
    <row r="272" spans="2:4" ht="17.25">
      <c r="B272" s="22"/>
      <c r="C272" s="22"/>
      <c r="D272" s="22"/>
    </row>
    <row r="273" spans="2:4" ht="17.25">
      <c r="B273" s="22"/>
      <c r="C273" s="22"/>
      <c r="D273" s="22"/>
    </row>
    <row r="274" spans="2:4" ht="17.25">
      <c r="B274" s="22"/>
      <c r="C274" s="22"/>
      <c r="D274" s="22"/>
    </row>
    <row r="275" spans="2:4" ht="17.25">
      <c r="B275" s="22"/>
      <c r="C275" s="22"/>
      <c r="D275" s="22"/>
    </row>
    <row r="276" spans="2:4" ht="17.25">
      <c r="B276" s="22"/>
      <c r="C276" s="22"/>
      <c r="D276" s="22"/>
    </row>
    <row r="277" spans="2:4" ht="17.25">
      <c r="B277" s="22"/>
      <c r="C277" s="22"/>
      <c r="D277" s="22"/>
    </row>
    <row r="278" spans="2:4" ht="17.25">
      <c r="B278" s="22"/>
      <c r="C278" s="22"/>
      <c r="D278" s="22"/>
    </row>
    <row r="279" spans="2:4" ht="17.25">
      <c r="B279" s="22"/>
      <c r="C279" s="22"/>
      <c r="D279" s="22"/>
    </row>
    <row r="280" spans="2:4" ht="17.25">
      <c r="B280" s="22"/>
      <c r="C280" s="22"/>
      <c r="D280" s="22"/>
    </row>
    <row r="281" spans="2:4" ht="17.25">
      <c r="B281" s="22"/>
      <c r="C281" s="22"/>
      <c r="D281" s="22"/>
    </row>
    <row r="282" spans="2:4" ht="17.25">
      <c r="B282" s="22"/>
      <c r="C282" s="22"/>
      <c r="D282" s="22"/>
    </row>
    <row r="283" spans="2:4" ht="17.25">
      <c r="B283" s="22"/>
      <c r="C283" s="22"/>
      <c r="D283" s="22"/>
    </row>
    <row r="284" spans="2:4" ht="17.25">
      <c r="B284" s="22"/>
      <c r="C284" s="22"/>
      <c r="D284" s="22"/>
    </row>
    <row r="285" spans="2:4" ht="17.25">
      <c r="B285" s="22"/>
      <c r="C285" s="22"/>
      <c r="D285" s="22"/>
    </row>
    <row r="286" spans="2:4" ht="17.25">
      <c r="B286" s="22"/>
      <c r="C286" s="22"/>
      <c r="D286" s="22"/>
    </row>
    <row r="287" spans="2:4" ht="17.25">
      <c r="B287" s="22"/>
      <c r="C287" s="22"/>
      <c r="D287" s="22"/>
    </row>
    <row r="288" spans="2:4" ht="17.25">
      <c r="B288" s="22"/>
      <c r="C288" s="22"/>
      <c r="D288" s="22"/>
    </row>
    <row r="289" spans="2:4" ht="17.25">
      <c r="B289" s="22"/>
      <c r="C289" s="22"/>
      <c r="D289" s="22"/>
    </row>
    <row r="290" spans="2:4" ht="17.25">
      <c r="B290" s="22"/>
      <c r="C290" s="22"/>
      <c r="D290" s="22"/>
    </row>
    <row r="291" spans="2:4" ht="17.25">
      <c r="B291" s="22"/>
      <c r="C291" s="22"/>
      <c r="D291" s="22"/>
    </row>
    <row r="292" spans="2:4" ht="17.25">
      <c r="B292" s="22"/>
      <c r="C292" s="22"/>
      <c r="D292" s="22"/>
    </row>
    <row r="293" spans="2:4" ht="17.25">
      <c r="B293" s="22"/>
      <c r="C293" s="22"/>
      <c r="D293" s="22"/>
    </row>
    <row r="294" spans="2:4" ht="17.25">
      <c r="B294" s="22"/>
      <c r="C294" s="22"/>
      <c r="D294" s="22"/>
    </row>
    <row r="295" spans="2:4" ht="17.25">
      <c r="B295" s="22"/>
      <c r="C295" s="22"/>
      <c r="D295" s="22"/>
    </row>
    <row r="296" spans="2:4" ht="17.25">
      <c r="B296" s="22"/>
      <c r="C296" s="22"/>
      <c r="D296" s="22"/>
    </row>
    <row r="297" spans="2:4" ht="17.25">
      <c r="B297" s="22"/>
      <c r="C297" s="22"/>
      <c r="D297" s="22"/>
    </row>
    <row r="298" spans="2:4" ht="17.25">
      <c r="B298" s="22"/>
      <c r="C298" s="22"/>
      <c r="D298" s="22"/>
    </row>
    <row r="299" spans="2:4" ht="17.25">
      <c r="B299" s="22"/>
      <c r="C299" s="22"/>
      <c r="D299" s="22"/>
    </row>
    <row r="300" spans="2:4" ht="17.25">
      <c r="B300" s="22"/>
      <c r="C300" s="22"/>
      <c r="D300" s="22"/>
    </row>
    <row r="301" spans="2:4" ht="17.25">
      <c r="B301" s="22"/>
      <c r="C301" s="22"/>
      <c r="D301" s="22"/>
    </row>
    <row r="302" spans="2:4" ht="17.25">
      <c r="B302" s="22"/>
      <c r="C302" s="22"/>
      <c r="D302" s="22"/>
    </row>
    <row r="303" spans="2:4" ht="17.25">
      <c r="B303" s="22"/>
      <c r="C303" s="22"/>
      <c r="D303" s="22"/>
    </row>
    <row r="304" spans="2:4" ht="17.25">
      <c r="B304" s="22"/>
      <c r="C304" s="22"/>
      <c r="D304" s="22"/>
    </row>
    <row r="305" spans="2:4" ht="17.25">
      <c r="B305" s="22"/>
      <c r="C305" s="22"/>
      <c r="D305" s="22"/>
    </row>
    <row r="306" spans="2:4" ht="17.25">
      <c r="B306" s="22"/>
      <c r="C306" s="22"/>
      <c r="D306" s="22"/>
    </row>
    <row r="307" spans="2:4" ht="17.25">
      <c r="B307" s="22"/>
      <c r="C307" s="22"/>
      <c r="D307" s="22"/>
    </row>
    <row r="308" spans="2:4" ht="17.25">
      <c r="B308" s="22"/>
      <c r="C308" s="22"/>
      <c r="D308" s="22"/>
    </row>
    <row r="309" spans="2:4" ht="17.25">
      <c r="B309" s="22"/>
      <c r="C309" s="22"/>
      <c r="D309" s="22"/>
    </row>
    <row r="310" spans="2:4" ht="17.25">
      <c r="B310" s="22"/>
      <c r="C310" s="22"/>
      <c r="D310" s="22"/>
    </row>
    <row r="311" spans="2:4" ht="17.25">
      <c r="B311" s="22"/>
      <c r="C311" s="22"/>
      <c r="D311" s="22"/>
    </row>
    <row r="312" spans="2:4" ht="17.25">
      <c r="B312" s="22"/>
      <c r="C312" s="22"/>
      <c r="D312" s="22"/>
    </row>
    <row r="313" spans="2:4" ht="17.25">
      <c r="B313" s="22"/>
      <c r="C313" s="22"/>
      <c r="D313" s="22"/>
    </row>
    <row r="314" spans="2:4" ht="17.25">
      <c r="B314" s="22"/>
      <c r="C314" s="22"/>
      <c r="D314" s="22"/>
    </row>
    <row r="315" spans="2:4" ht="17.25">
      <c r="B315" s="22"/>
      <c r="C315" s="22"/>
      <c r="D315" s="22"/>
    </row>
    <row r="316" spans="2:4" ht="17.25">
      <c r="B316" s="22"/>
      <c r="C316" s="22"/>
      <c r="D316" s="22"/>
    </row>
    <row r="317" spans="2:4" ht="17.25">
      <c r="B317" s="22"/>
      <c r="C317" s="22"/>
      <c r="D317" s="22"/>
    </row>
    <row r="318" spans="2:4" ht="17.25">
      <c r="B318" s="22"/>
      <c r="C318" s="22"/>
      <c r="D318" s="22"/>
    </row>
    <row r="319" spans="2:4" ht="17.25">
      <c r="B319" s="22"/>
      <c r="C319" s="22"/>
      <c r="D319" s="22"/>
    </row>
    <row r="320" spans="2:4" ht="17.25">
      <c r="B320" s="22"/>
      <c r="C320" s="22"/>
      <c r="D320" s="22"/>
    </row>
    <row r="321" spans="2:4" ht="17.25">
      <c r="B321" s="22"/>
      <c r="C321" s="22"/>
      <c r="D321" s="22"/>
    </row>
  </sheetData>
  <mergeCells count="11">
    <mergeCell ref="C30:D30"/>
    <mergeCell ref="C31:D31"/>
    <mergeCell ref="B2:J4"/>
    <mergeCell ref="B14:D14"/>
    <mergeCell ref="B9:C9"/>
    <mergeCell ref="B21:C21"/>
    <mergeCell ref="B15:C15"/>
    <mergeCell ref="B16:C16"/>
    <mergeCell ref="B17:C17"/>
    <mergeCell ref="B18:C18"/>
    <mergeCell ref="B19:C19"/>
  </mergeCells>
  <dataValidations count="1">
    <dataValidation type="list" allowBlank="1" showInputMessage="1" showErrorMessage="1" sqref="C30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H20"/>
  <sheetViews>
    <sheetView showGridLines="0" workbookViewId="0">
      <selection activeCell="B24" sqref="B24"/>
    </sheetView>
  </sheetViews>
  <sheetFormatPr defaultRowHeight="15"/>
  <cols>
    <col min="1" max="1" width="35.140625" bestFit="1" customWidth="1"/>
    <col min="2" max="2" width="13.140625" bestFit="1" customWidth="1"/>
    <col min="3" max="3" width="22" bestFit="1" customWidth="1"/>
    <col min="4" max="4" width="24.5703125" customWidth="1"/>
    <col min="7" max="7" width="23.28515625" customWidth="1"/>
  </cols>
  <sheetData>
    <row r="2" spans="1:8">
      <c r="A2" s="50" t="s">
        <v>30</v>
      </c>
      <c r="B2" s="50" t="s">
        <v>20</v>
      </c>
      <c r="C2" s="51" t="s">
        <v>21</v>
      </c>
      <c r="D2" s="51" t="s">
        <v>32</v>
      </c>
    </row>
    <row r="3" spans="1:8" ht="17.25">
      <c r="A3" s="49" t="str">
        <f>B3&amp;"-"&amp;C3</f>
        <v>Conservador-PAPEL</v>
      </c>
      <c r="B3" s="49" t="s">
        <v>33</v>
      </c>
      <c r="C3" s="38" t="s">
        <v>22</v>
      </c>
      <c r="D3" s="43">
        <v>0.3</v>
      </c>
    </row>
    <row r="4" spans="1:8" ht="17.25">
      <c r="A4" s="49" t="str">
        <f t="shared" ref="A4:A20" si="0">B4&amp;"-"&amp;C4</f>
        <v>Conservador-TIJOLO</v>
      </c>
      <c r="B4" s="49" t="s">
        <v>33</v>
      </c>
      <c r="C4" s="38" t="s">
        <v>23</v>
      </c>
      <c r="D4" s="43">
        <v>0.4</v>
      </c>
      <c r="H4" s="31" t="s">
        <v>32</v>
      </c>
    </row>
    <row r="5" spans="1:8" ht="17.25">
      <c r="A5" s="49" t="str">
        <f t="shared" si="0"/>
        <v>Conservador-HÍBRIDOS</v>
      </c>
      <c r="B5" s="49" t="s">
        <v>33</v>
      </c>
      <c r="C5" s="38" t="s">
        <v>24</v>
      </c>
      <c r="D5" s="43">
        <v>0.15</v>
      </c>
      <c r="G5" s="57" t="s">
        <v>31</v>
      </c>
      <c r="H5" s="58">
        <f>VLOOKUP(G5,A:D,4,FALSE)</f>
        <v>0.45</v>
      </c>
    </row>
    <row r="6" spans="1:8" ht="17.25">
      <c r="A6" s="56" t="str">
        <f t="shared" si="0"/>
        <v>Conservador-FOFs</v>
      </c>
      <c r="B6" s="56" t="s">
        <v>33</v>
      </c>
      <c r="C6" s="59" t="s">
        <v>25</v>
      </c>
      <c r="D6" s="60">
        <v>0.15</v>
      </c>
    </row>
    <row r="7" spans="1:8" ht="17.25">
      <c r="A7" s="49" t="str">
        <f t="shared" si="0"/>
        <v>Conservador-DESENVOLVIMENTO</v>
      </c>
      <c r="B7" s="49" t="s">
        <v>33</v>
      </c>
      <c r="C7" s="38" t="s">
        <v>26</v>
      </c>
      <c r="D7" s="43">
        <v>0</v>
      </c>
    </row>
    <row r="8" spans="1:8" ht="18" thickBot="1">
      <c r="A8" s="52" t="str">
        <f t="shared" si="0"/>
        <v>Conservador-HOTELARIAS</v>
      </c>
      <c r="B8" s="52" t="s">
        <v>33</v>
      </c>
      <c r="C8" s="53" t="s">
        <v>27</v>
      </c>
      <c r="D8" s="54">
        <v>0</v>
      </c>
    </row>
    <row r="9" spans="1:8">
      <c r="A9" s="49" t="str">
        <f t="shared" si="0"/>
        <v>Moderado-PAPEL</v>
      </c>
      <c r="B9" s="49" t="s">
        <v>34</v>
      </c>
      <c r="C9" s="38" t="s">
        <v>22</v>
      </c>
      <c r="D9" s="42">
        <v>0.35</v>
      </c>
    </row>
    <row r="10" spans="1:8">
      <c r="A10" s="57" t="str">
        <f t="shared" si="0"/>
        <v>Moderado-TIJOLO</v>
      </c>
      <c r="B10" s="61" t="s">
        <v>34</v>
      </c>
      <c r="C10" s="62" t="s">
        <v>23</v>
      </c>
      <c r="D10" s="63">
        <v>0.45</v>
      </c>
    </row>
    <row r="11" spans="1:8">
      <c r="A11" s="49" t="str">
        <f t="shared" si="0"/>
        <v>Moderado-HÍBRIDOS</v>
      </c>
      <c r="B11" s="49" t="s">
        <v>34</v>
      </c>
      <c r="C11" s="38" t="s">
        <v>24</v>
      </c>
      <c r="D11" s="42">
        <v>0.04</v>
      </c>
    </row>
    <row r="12" spans="1:8">
      <c r="A12" s="49" t="str">
        <f t="shared" si="0"/>
        <v>Moderado-FOFs</v>
      </c>
      <c r="B12" s="49" t="s">
        <v>34</v>
      </c>
      <c r="C12" s="38" t="s">
        <v>25</v>
      </c>
      <c r="D12" s="42">
        <v>0.06</v>
      </c>
    </row>
    <row r="13" spans="1:8">
      <c r="A13" s="49" t="str">
        <f t="shared" si="0"/>
        <v>Moderado-DESENVOLVIMENTO</v>
      </c>
      <c r="B13" s="49" t="s">
        <v>34</v>
      </c>
      <c r="C13" s="38" t="s">
        <v>26</v>
      </c>
      <c r="D13" s="42">
        <v>0.05</v>
      </c>
    </row>
    <row r="14" spans="1:8" ht="15.75" thickBot="1">
      <c r="A14" s="52" t="str">
        <f t="shared" si="0"/>
        <v>Moderado-HOTELARIAS</v>
      </c>
      <c r="B14" s="52" t="s">
        <v>34</v>
      </c>
      <c r="C14" s="53" t="s">
        <v>27</v>
      </c>
      <c r="D14" s="55">
        <v>0.05</v>
      </c>
    </row>
    <row r="15" spans="1:8">
      <c r="A15" s="49" t="str">
        <f t="shared" si="0"/>
        <v>Agressivo-PAPEL</v>
      </c>
      <c r="B15" s="49" t="s">
        <v>17</v>
      </c>
      <c r="C15" s="38" t="s">
        <v>22</v>
      </c>
      <c r="D15" s="42">
        <v>0.5</v>
      </c>
    </row>
    <row r="16" spans="1:8">
      <c r="A16" s="49" t="str">
        <f t="shared" si="0"/>
        <v>Agressivo-TIJOLO</v>
      </c>
      <c r="B16" s="49" t="s">
        <v>17</v>
      </c>
      <c r="C16" s="38" t="s">
        <v>23</v>
      </c>
      <c r="D16" s="42">
        <v>0.1</v>
      </c>
    </row>
    <row r="17" spans="1:4">
      <c r="A17" s="49" t="str">
        <f t="shared" si="0"/>
        <v>Agressivo-HÍBRIDOS</v>
      </c>
      <c r="B17" s="49" t="s">
        <v>17</v>
      </c>
      <c r="C17" s="38" t="s">
        <v>24</v>
      </c>
      <c r="D17" s="42">
        <v>0.15</v>
      </c>
    </row>
    <row r="18" spans="1:4">
      <c r="A18" s="49" t="str">
        <f t="shared" si="0"/>
        <v>Agressivo-FOFs</v>
      </c>
      <c r="B18" s="49" t="s">
        <v>17</v>
      </c>
      <c r="C18" s="38" t="s">
        <v>25</v>
      </c>
      <c r="D18" s="42">
        <v>0.05</v>
      </c>
    </row>
    <row r="19" spans="1:4">
      <c r="A19" s="49" t="str">
        <f t="shared" si="0"/>
        <v>Agressivo-DESENVOLVIMENTO</v>
      </c>
      <c r="B19" s="49" t="s">
        <v>17</v>
      </c>
      <c r="C19" s="38" t="s">
        <v>26</v>
      </c>
      <c r="D19" s="42">
        <v>0.1</v>
      </c>
    </row>
    <row r="20" spans="1:4">
      <c r="A20" s="49" t="str">
        <f t="shared" si="0"/>
        <v>Agressivo-HOTELARIAS</v>
      </c>
      <c r="B20" s="49" t="s">
        <v>17</v>
      </c>
      <c r="C20" s="38" t="s">
        <v>27</v>
      </c>
      <c r="D20" s="4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Investimesto</vt:lpstr>
      <vt:lpstr>Dados</vt:lpstr>
      <vt:lpstr>Aporte</vt:lpstr>
      <vt:lpstr>Investimento_Mensal</vt:lpstr>
      <vt:lpstr>Patrimonio</vt:lpstr>
      <vt:lpstr>Quantidade_Anos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Usuário-Pc</dc:creator>
  <cp:lastModifiedBy>Usuário-Pc</cp:lastModifiedBy>
  <dcterms:created xsi:type="dcterms:W3CDTF">2025-06-05T23:27:46Z</dcterms:created>
  <dcterms:modified xsi:type="dcterms:W3CDTF">2025-06-07T17:19:39Z</dcterms:modified>
</cp:coreProperties>
</file>