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19"/>
  <workbookPr/>
  <mc:AlternateContent xmlns:mc="http://schemas.openxmlformats.org/markup-compatibility/2006">
    <mc:Choice Requires="x15">
      <x15ac:absPath xmlns:x15ac="http://schemas.microsoft.com/office/spreadsheetml/2010/11/ac" url="C:\Users\300409859\Downloads\"/>
    </mc:Choice>
  </mc:AlternateContent>
  <xr:revisionPtr revIDLastSave="0" documentId="13_ncr:1_{AD24517F-B3FF-47A5-AFD6-3BB5845EFC37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Apriori - Sol" sheetId="3" r:id="rId1"/>
    <sheet name="Apriori" sheetId="1" r:id="rId2"/>
    <sheet name="ESRI_MAPINFO_SHEET" sheetId="2" state="veryHidden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3" i="3" l="1"/>
  <c r="E43" i="3"/>
  <c r="F43" i="3"/>
  <c r="G43" i="3"/>
  <c r="H43" i="3"/>
  <c r="I43" i="3"/>
  <c r="J43" i="3"/>
  <c r="K43" i="3"/>
  <c r="C43" i="3"/>
  <c r="D42" i="3"/>
  <c r="E42" i="3"/>
  <c r="F42" i="3"/>
  <c r="G42" i="3"/>
  <c r="H42" i="3"/>
  <c r="I42" i="3"/>
  <c r="J42" i="3"/>
  <c r="K42" i="3"/>
  <c r="C42" i="3"/>
  <c r="D40" i="3"/>
  <c r="E40" i="3"/>
  <c r="F40" i="3"/>
  <c r="G40" i="3"/>
  <c r="H40" i="3"/>
  <c r="I40" i="3"/>
  <c r="J40" i="3"/>
  <c r="K40" i="3"/>
  <c r="C40" i="3"/>
  <c r="D38" i="3"/>
  <c r="E38" i="3"/>
  <c r="F38" i="3"/>
  <c r="G38" i="3"/>
  <c r="H38" i="3"/>
  <c r="I38" i="3"/>
  <c r="J38" i="3"/>
  <c r="K38" i="3"/>
  <c r="C38" i="3"/>
  <c r="B24" i="3"/>
  <c r="D37" i="3"/>
  <c r="E37" i="3"/>
  <c r="F37" i="3"/>
  <c r="G37" i="3"/>
  <c r="H37" i="3"/>
  <c r="I37" i="3"/>
  <c r="J37" i="3"/>
  <c r="K37" i="3"/>
  <c r="C37" i="3"/>
  <c r="B8" i="3"/>
  <c r="C33" i="3"/>
  <c r="D33" i="3"/>
  <c r="E33" i="3"/>
  <c r="F33" i="3"/>
  <c r="G33" i="3"/>
  <c r="H33" i="3"/>
  <c r="I33" i="3"/>
  <c r="J33" i="3"/>
  <c r="K33" i="3"/>
  <c r="C34" i="3"/>
  <c r="D34" i="3"/>
  <c r="E34" i="3"/>
  <c r="F34" i="3"/>
  <c r="G34" i="3"/>
  <c r="H34" i="3"/>
  <c r="I34" i="3"/>
  <c r="J34" i="3"/>
  <c r="K34" i="3"/>
  <c r="C35" i="3"/>
  <c r="D35" i="3"/>
  <c r="E35" i="3"/>
  <c r="F35" i="3"/>
  <c r="G35" i="3"/>
  <c r="H35" i="3"/>
  <c r="I35" i="3"/>
  <c r="J35" i="3"/>
  <c r="K35" i="3"/>
  <c r="C36" i="3"/>
  <c r="D36" i="3"/>
  <c r="E36" i="3"/>
  <c r="F36" i="3"/>
  <c r="G36" i="3"/>
  <c r="H36" i="3"/>
  <c r="I36" i="3"/>
  <c r="J36" i="3"/>
  <c r="K36" i="3"/>
  <c r="D32" i="3"/>
  <c r="E32" i="3"/>
  <c r="F32" i="3"/>
  <c r="G32" i="3"/>
  <c r="H32" i="3"/>
  <c r="I32" i="3"/>
  <c r="J32" i="3"/>
  <c r="K32" i="3"/>
  <c r="C32" i="3"/>
  <c r="B17" i="3"/>
  <c r="C29" i="3"/>
  <c r="D29" i="3"/>
  <c r="E29" i="3"/>
  <c r="F29" i="3"/>
  <c r="G29" i="3"/>
  <c r="H29" i="3"/>
  <c r="I29" i="3"/>
  <c r="J29" i="3"/>
  <c r="K29" i="3"/>
  <c r="C28" i="3"/>
  <c r="D28" i="3"/>
  <c r="E28" i="3"/>
  <c r="F28" i="3"/>
  <c r="G28" i="3"/>
  <c r="H28" i="3"/>
  <c r="I28" i="3"/>
  <c r="J28" i="3"/>
  <c r="K28" i="3"/>
  <c r="C26" i="3"/>
  <c r="D26" i="3"/>
  <c r="E26" i="3"/>
  <c r="F26" i="3"/>
  <c r="G26" i="3"/>
  <c r="H26" i="3"/>
  <c r="I26" i="3"/>
  <c r="J26" i="3"/>
  <c r="K26" i="3"/>
  <c r="I18" i="3"/>
  <c r="C20" i="3"/>
  <c r="F21" i="3"/>
  <c r="B3" i="3"/>
  <c r="K18" i="3" s="1"/>
  <c r="C3" i="3"/>
  <c r="D3" i="3"/>
  <c r="E3" i="3"/>
  <c r="F3" i="3"/>
  <c r="G3" i="3"/>
  <c r="H3" i="3"/>
  <c r="I3" i="3"/>
  <c r="J3" i="3"/>
  <c r="K3" i="3"/>
  <c r="L3" i="3"/>
  <c r="B4" i="3"/>
  <c r="C19" i="3" s="1"/>
  <c r="C4" i="3"/>
  <c r="D4" i="3"/>
  <c r="E4" i="3"/>
  <c r="F4" i="3"/>
  <c r="G4" i="3"/>
  <c r="H4" i="3"/>
  <c r="I4" i="3"/>
  <c r="J4" i="3"/>
  <c r="K4" i="3"/>
  <c r="L4" i="3"/>
  <c r="B5" i="3"/>
  <c r="E20" i="3" s="1"/>
  <c r="C5" i="3"/>
  <c r="D5" i="3"/>
  <c r="E5" i="3"/>
  <c r="F5" i="3"/>
  <c r="G5" i="3"/>
  <c r="H5" i="3"/>
  <c r="I5" i="3"/>
  <c r="J5" i="3"/>
  <c r="K5" i="3"/>
  <c r="L5" i="3"/>
  <c r="B6" i="3"/>
  <c r="H21" i="3" s="1"/>
  <c r="C6" i="3"/>
  <c r="D6" i="3"/>
  <c r="E6" i="3"/>
  <c r="F6" i="3"/>
  <c r="G6" i="3"/>
  <c r="H6" i="3"/>
  <c r="I6" i="3"/>
  <c r="J6" i="3"/>
  <c r="K6" i="3"/>
  <c r="L6" i="3"/>
  <c r="C2" i="3"/>
  <c r="G21" i="3" l="1"/>
  <c r="D20" i="3"/>
  <c r="J18" i="3"/>
  <c r="E21" i="3"/>
  <c r="K19" i="3"/>
  <c r="H18" i="3"/>
  <c r="D21" i="3"/>
  <c r="J19" i="3"/>
  <c r="G18" i="3"/>
  <c r="C21" i="3"/>
  <c r="I19" i="3"/>
  <c r="F18" i="3"/>
  <c r="K20" i="3"/>
  <c r="H19" i="3"/>
  <c r="E18" i="3"/>
  <c r="J20" i="3"/>
  <c r="G19" i="3"/>
  <c r="D18" i="3"/>
  <c r="I20" i="3"/>
  <c r="F19" i="3"/>
  <c r="C18" i="3"/>
  <c r="K21" i="3"/>
  <c r="H20" i="3"/>
  <c r="E19" i="3"/>
  <c r="J21" i="3"/>
  <c r="G20" i="3"/>
  <c r="D19" i="3"/>
  <c r="I21" i="3"/>
  <c r="F20" i="3"/>
  <c r="D2" i="3"/>
  <c r="E2" i="3"/>
  <c r="F2" i="3"/>
  <c r="G2" i="3"/>
  <c r="H2" i="3"/>
  <c r="I2" i="3"/>
  <c r="J2" i="3"/>
  <c r="K2" i="3"/>
  <c r="L2" i="3"/>
  <c r="B2" i="3"/>
  <c r="H17" i="3" l="1"/>
  <c r="I17" i="3"/>
  <c r="J17" i="3"/>
  <c r="K17" i="3"/>
  <c r="F17" i="3"/>
  <c r="C17" i="3"/>
  <c r="D17" i="3"/>
  <c r="E17" i="3"/>
  <c r="G17" i="3"/>
  <c r="L8" i="3"/>
  <c r="L9" i="3" s="1"/>
  <c r="K8" i="3"/>
  <c r="K9" i="3" s="1"/>
  <c r="G8" i="3"/>
  <c r="G9" i="3" s="1"/>
  <c r="C8" i="3"/>
  <c r="C9" i="3" s="1"/>
  <c r="B9" i="3"/>
  <c r="H8" i="3"/>
  <c r="H9" i="3" s="1"/>
  <c r="J8" i="3"/>
  <c r="J9" i="3" s="1"/>
  <c r="F8" i="3"/>
  <c r="F9" i="3" s="1"/>
  <c r="D8" i="3"/>
  <c r="D9" i="3" s="1"/>
  <c r="I8" i="3"/>
  <c r="I9" i="3" s="1"/>
  <c r="E8" i="3"/>
  <c r="E9" i="3" s="1"/>
  <c r="B18" i="3"/>
  <c r="B21" i="3"/>
  <c r="B19" i="3"/>
  <c r="B20" i="3"/>
  <c r="F23" i="3" l="1"/>
  <c r="F24" i="3" s="1"/>
  <c r="E23" i="3"/>
  <c r="E24" i="3" s="1"/>
  <c r="D23" i="3"/>
  <c r="D24" i="3" s="1"/>
  <c r="H23" i="3"/>
  <c r="H24" i="3" s="1"/>
  <c r="K23" i="3"/>
  <c r="K24" i="3" s="1"/>
  <c r="B23" i="3"/>
  <c r="G23" i="3"/>
  <c r="G24" i="3" s="1"/>
  <c r="C23" i="3"/>
  <c r="C24" i="3" s="1"/>
  <c r="I23" i="3"/>
  <c r="I24" i="3" s="1"/>
  <c r="J23" i="3"/>
  <c r="J24" i="3" s="1"/>
  <c r="B26" i="3" l="1"/>
  <c r="B28" i="3"/>
  <c r="B29" i="3"/>
</calcChain>
</file>

<file path=xl/sharedStrings.xml><?xml version="1.0" encoding="utf-8"?>
<sst xmlns="http://schemas.openxmlformats.org/spreadsheetml/2006/main" count="102" uniqueCount="38">
  <si>
    <t>Txn</t>
  </si>
  <si>
    <t>Milk</t>
  </si>
  <si>
    <t>Onion</t>
  </si>
  <si>
    <t>Nutmeg</t>
  </si>
  <si>
    <t>Kidney Beans</t>
  </si>
  <si>
    <t>Eggs</t>
  </si>
  <si>
    <t>Yogurt</t>
  </si>
  <si>
    <t>Dill</t>
  </si>
  <si>
    <t>Apple</t>
  </si>
  <si>
    <t>Unicorn</t>
  </si>
  <si>
    <t>Corn</t>
  </si>
  <si>
    <t>Ice cream</t>
  </si>
  <si>
    <t>Total</t>
  </si>
  <si>
    <t>Sup</t>
  </si>
  <si>
    <t>In the above market basket sample</t>
  </si>
  <si>
    <t xml:space="preserve">Find a single item set data ( X-&gt; Y )which has a aceptable lift/ leverage with confidance of 60% or higher. </t>
  </si>
  <si>
    <t>MO</t>
  </si>
  <si>
    <t>MN</t>
  </si>
  <si>
    <t>MK</t>
  </si>
  <si>
    <t>ME</t>
  </si>
  <si>
    <t>MY</t>
  </si>
  <si>
    <t>MD</t>
  </si>
  <si>
    <t>MA</t>
  </si>
  <si>
    <t>MU</t>
  </si>
  <si>
    <t>MC</t>
  </si>
  <si>
    <t>MI</t>
  </si>
  <si>
    <t>Confi</t>
  </si>
  <si>
    <t>Lift</t>
  </si>
  <si>
    <t>Leverage</t>
  </si>
  <si>
    <t>ON</t>
  </si>
  <si>
    <t>OK</t>
  </si>
  <si>
    <t>OE</t>
  </si>
  <si>
    <t>OY</t>
  </si>
  <si>
    <t>OD</t>
  </si>
  <si>
    <t>OA</t>
  </si>
  <si>
    <t>OU</t>
  </si>
  <si>
    <t>OC</t>
  </si>
  <si>
    <t>OI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</si>
</sst>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/>
    <xf numFmtId="9" fontId="0" fillId="0" borderId="0" xfId="1" applyFont="1"/>
    <xf numFmtId="9" fontId="0" fillId="0" borderId="0" xfId="0" applyNumberFormat="1"/>
  </cellXfs>
  <cellStyles count="43">
    <cellStyle name="20% - 着色 1" xfId="20" builtinId="30" customBuiltin="1"/>
    <cellStyle name="20% - 着色 2" xfId="24" builtinId="34" customBuiltin="1"/>
    <cellStyle name="20% - 着色 3" xfId="28" builtinId="38" customBuiltin="1"/>
    <cellStyle name="20% - 着色 4" xfId="32" builtinId="42" customBuiltin="1"/>
    <cellStyle name="20% - 着色 5" xfId="36" builtinId="46" customBuiltin="1"/>
    <cellStyle name="20% - 着色 6" xfId="40" builtinId="50" customBuiltin="1"/>
    <cellStyle name="40% - 着色 1" xfId="21" builtinId="31" customBuiltin="1"/>
    <cellStyle name="40% - 着色 2" xfId="25" builtinId="35" customBuiltin="1"/>
    <cellStyle name="40% - 着色 3" xfId="29" builtinId="39" customBuiltin="1"/>
    <cellStyle name="40% - 着色 4" xfId="33" builtinId="43" customBuiltin="1"/>
    <cellStyle name="40% - 着色 5" xfId="37" builtinId="47" customBuiltin="1"/>
    <cellStyle name="40% - 着色 6" xfId="41" builtinId="51" customBuiltin="1"/>
    <cellStyle name="60% - 着色 1" xfId="22" builtinId="32" customBuiltin="1"/>
    <cellStyle name="60% - 着色 2" xfId="26" builtinId="36" customBuiltin="1"/>
    <cellStyle name="60% - 着色 3" xfId="30" builtinId="40" customBuiltin="1"/>
    <cellStyle name="60% - 着色 4" xfId="34" builtinId="44" customBuiltin="1"/>
    <cellStyle name="60% - 着色 5" xfId="38" builtinId="48" customBuiltin="1"/>
    <cellStyle name="60% - 着色 6" xfId="42" builtinId="52" customBuiltin="1"/>
    <cellStyle name="好" xfId="7" builtinId="26" customBuiltin="1"/>
    <cellStyle name="差" xfId="8" builtinId="27" customBuiltin="1"/>
    <cellStyle name="常规" xfId="0" builtinId="0"/>
    <cellStyle name="标题" xfId="2" builtinId="15" customBuiltin="1"/>
    <cellStyle name="标题 1" xfId="3" builtinId="16" customBuiltin="1"/>
    <cellStyle name="标题 2" xfId="4" builtinId="17" customBuiltin="1"/>
    <cellStyle name="标题 3" xfId="5" builtinId="18" customBuiltin="1"/>
    <cellStyle name="标题 4" xfId="6" builtinId="19" customBuiltin="1"/>
    <cellStyle name="检查单元格" xfId="14" builtinId="23" customBuiltin="1"/>
    <cellStyle name="汇总" xfId="18" builtinId="25" customBuiltin="1"/>
    <cellStyle name="注释" xfId="16" builtinId="10" customBuiltin="1"/>
    <cellStyle name="百分比" xfId="1" builtinId="5"/>
    <cellStyle name="着色 1" xfId="19" builtinId="29" customBuiltin="1"/>
    <cellStyle name="着色 2" xfId="23" builtinId="33" customBuiltin="1"/>
    <cellStyle name="着色 3" xfId="27" builtinId="37" customBuiltin="1"/>
    <cellStyle name="着色 4" xfId="31" builtinId="41" customBuiltin="1"/>
    <cellStyle name="着色 5" xfId="35" builtinId="45" customBuiltin="1"/>
    <cellStyle name="着色 6" xfId="39" builtinId="49" customBuiltin="1"/>
    <cellStyle name="解释性文本" xfId="17" builtinId="53" customBuiltin="1"/>
    <cellStyle name="警告文本" xfId="15" builtinId="11" customBuiltin="1"/>
    <cellStyle name="计算" xfId="12" builtinId="22" customBuiltin="1"/>
    <cellStyle name="输入" xfId="10" builtinId="20" customBuiltin="1"/>
    <cellStyle name="输出" xfId="11" builtinId="21" customBuiltin="1"/>
    <cellStyle name="适中" xfId="9" builtinId="28" customBuiltin="1"/>
    <cellStyle name="链接单元格" xfId="13" builtinId="24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10</xdr:col>
      <xdr:colOff>294147</xdr:colOff>
      <xdr:row>8</xdr:row>
      <xdr:rowOff>126965</xdr:rowOff>
    </xdr:to>
    <xdr:sp macro="" textlink="">
      <xdr:nvSpPr>
        <xdr:cNvPr id="2" name="EsriDoNotEdit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0" y="0"/>
          <a:ext cx="6390147" cy="165096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DO NOT EDIT </a:t>
          </a:r>
        </a:p>
        <a:p>
          <a:pPr algn="ctr"/>
          <a:r>
            <a:rPr 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 For Esri use only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3"/>
  <sheetViews>
    <sheetView tabSelected="1" topLeftCell="A22" zoomScale="230" zoomScaleNormal="230" workbookViewId="0">
      <selection activeCell="K40" sqref="C40:K40"/>
    </sheetView>
  </sheetViews>
  <sheetFormatPr defaultRowHeight="15"/>
  <cols>
    <col min="5" max="5" width="9.5703125" bestFit="1" customWidth="1"/>
  </cols>
  <sheetData>
    <row r="1" spans="1:1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9">
      <c r="A2">
        <v>1</v>
      </c>
      <c r="B2">
        <f>IF(COUNTIF($N2:$S2,B$1)&gt;=1,1,0)</f>
        <v>1</v>
      </c>
      <c r="C2">
        <f>IF(COUNTIF($N2:$S2,C$1)&gt;=1,1,0)</f>
        <v>1</v>
      </c>
      <c r="D2">
        <f t="shared" ref="D2:L6" si="0">IF(COUNTIF($N2:$S2,D$1)&gt;=1,1,0)</f>
        <v>1</v>
      </c>
      <c r="E2">
        <f t="shared" si="0"/>
        <v>1</v>
      </c>
      <c r="F2">
        <f t="shared" si="0"/>
        <v>1</v>
      </c>
      <c r="G2">
        <f t="shared" si="0"/>
        <v>1</v>
      </c>
      <c r="H2">
        <f t="shared" si="0"/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N2" t="s">
        <v>1</v>
      </c>
      <c r="O2" t="s">
        <v>2</v>
      </c>
      <c r="P2" t="s">
        <v>3</v>
      </c>
      <c r="Q2" t="s">
        <v>4</v>
      </c>
      <c r="R2" t="s">
        <v>5</v>
      </c>
      <c r="S2" t="s">
        <v>6</v>
      </c>
    </row>
    <row r="3" spans="1:19">
      <c r="A3">
        <v>2</v>
      </c>
      <c r="B3">
        <f t="shared" ref="B3:C6" si="1">IF(COUNTIF($N3:$S3,B$1)&gt;=1,1,0)</f>
        <v>0</v>
      </c>
      <c r="C3">
        <f t="shared" si="1"/>
        <v>1</v>
      </c>
      <c r="D3">
        <f t="shared" si="0"/>
        <v>1</v>
      </c>
      <c r="E3">
        <f t="shared" si="0"/>
        <v>1</v>
      </c>
      <c r="F3">
        <f t="shared" si="0"/>
        <v>1</v>
      </c>
      <c r="G3">
        <f t="shared" si="0"/>
        <v>1</v>
      </c>
      <c r="H3">
        <f t="shared" si="0"/>
        <v>1</v>
      </c>
      <c r="I3">
        <f t="shared" si="0"/>
        <v>0</v>
      </c>
      <c r="J3">
        <f t="shared" si="0"/>
        <v>0</v>
      </c>
      <c r="K3">
        <f t="shared" si="0"/>
        <v>0</v>
      </c>
      <c r="L3">
        <f t="shared" si="0"/>
        <v>0</v>
      </c>
      <c r="N3" t="s">
        <v>7</v>
      </c>
      <c r="O3" t="s">
        <v>2</v>
      </c>
      <c r="P3" t="s">
        <v>3</v>
      </c>
      <c r="Q3" t="s">
        <v>4</v>
      </c>
      <c r="R3" t="s">
        <v>5</v>
      </c>
      <c r="S3" t="s">
        <v>6</v>
      </c>
    </row>
    <row r="4" spans="1:19">
      <c r="A4">
        <v>3</v>
      </c>
      <c r="B4">
        <f t="shared" si="1"/>
        <v>1</v>
      </c>
      <c r="C4">
        <f t="shared" si="1"/>
        <v>0</v>
      </c>
      <c r="D4">
        <f t="shared" si="0"/>
        <v>0</v>
      </c>
      <c r="E4">
        <f t="shared" si="0"/>
        <v>1</v>
      </c>
      <c r="F4">
        <f t="shared" si="0"/>
        <v>1</v>
      </c>
      <c r="G4">
        <f t="shared" si="0"/>
        <v>0</v>
      </c>
      <c r="H4">
        <f t="shared" si="0"/>
        <v>0</v>
      </c>
      <c r="I4">
        <f t="shared" si="0"/>
        <v>1</v>
      </c>
      <c r="J4">
        <f t="shared" si="0"/>
        <v>0</v>
      </c>
      <c r="K4">
        <f t="shared" si="0"/>
        <v>0</v>
      </c>
      <c r="L4">
        <f t="shared" si="0"/>
        <v>0</v>
      </c>
      <c r="N4" t="s">
        <v>1</v>
      </c>
      <c r="O4" t="s">
        <v>8</v>
      </c>
      <c r="P4" t="s">
        <v>4</v>
      </c>
      <c r="Q4" t="s">
        <v>5</v>
      </c>
    </row>
    <row r="5" spans="1:19">
      <c r="A5">
        <v>4</v>
      </c>
      <c r="B5">
        <f t="shared" si="1"/>
        <v>1</v>
      </c>
      <c r="C5">
        <f t="shared" si="1"/>
        <v>0</v>
      </c>
      <c r="D5">
        <f t="shared" si="0"/>
        <v>0</v>
      </c>
      <c r="E5">
        <f t="shared" si="0"/>
        <v>1</v>
      </c>
      <c r="F5">
        <f t="shared" si="0"/>
        <v>0</v>
      </c>
      <c r="G5">
        <f t="shared" si="0"/>
        <v>1</v>
      </c>
      <c r="H5">
        <f t="shared" si="0"/>
        <v>0</v>
      </c>
      <c r="I5">
        <f t="shared" si="0"/>
        <v>0</v>
      </c>
      <c r="J5">
        <f t="shared" si="0"/>
        <v>1</v>
      </c>
      <c r="K5">
        <f t="shared" si="0"/>
        <v>1</v>
      </c>
      <c r="L5">
        <f t="shared" si="0"/>
        <v>0</v>
      </c>
      <c r="N5" t="s">
        <v>1</v>
      </c>
      <c r="O5" t="s">
        <v>9</v>
      </c>
      <c r="P5" t="s">
        <v>10</v>
      </c>
      <c r="Q5" t="s">
        <v>4</v>
      </c>
      <c r="R5" t="s">
        <v>6</v>
      </c>
    </row>
    <row r="6" spans="1:19">
      <c r="A6">
        <v>5</v>
      </c>
      <c r="B6">
        <f t="shared" si="1"/>
        <v>0</v>
      </c>
      <c r="C6">
        <f t="shared" si="1"/>
        <v>1</v>
      </c>
      <c r="D6">
        <f t="shared" si="0"/>
        <v>0</v>
      </c>
      <c r="E6">
        <f t="shared" si="0"/>
        <v>1</v>
      </c>
      <c r="F6">
        <f t="shared" si="0"/>
        <v>1</v>
      </c>
      <c r="G6">
        <f t="shared" si="0"/>
        <v>0</v>
      </c>
      <c r="H6">
        <f t="shared" si="0"/>
        <v>0</v>
      </c>
      <c r="I6">
        <f t="shared" si="0"/>
        <v>0</v>
      </c>
      <c r="J6">
        <f t="shared" si="0"/>
        <v>0</v>
      </c>
      <c r="K6">
        <f t="shared" si="0"/>
        <v>1</v>
      </c>
      <c r="L6">
        <f t="shared" si="0"/>
        <v>1</v>
      </c>
      <c r="N6" t="s">
        <v>10</v>
      </c>
      <c r="O6" t="s">
        <v>2</v>
      </c>
      <c r="P6" t="s">
        <v>2</v>
      </c>
      <c r="Q6" t="s">
        <v>4</v>
      </c>
      <c r="R6" t="s">
        <v>11</v>
      </c>
      <c r="S6" t="s">
        <v>5</v>
      </c>
    </row>
    <row r="8" spans="1:19">
      <c r="A8" s="1" t="s">
        <v>12</v>
      </c>
      <c r="B8" s="1">
        <f>SUM(C32:C36)</f>
        <v>2</v>
      </c>
      <c r="C8" s="1">
        <f t="shared" ref="C8:L8" si="2">SUM(C2:C6)</f>
        <v>3</v>
      </c>
      <c r="D8" s="1">
        <f t="shared" si="2"/>
        <v>2</v>
      </c>
      <c r="E8" s="1">
        <f t="shared" si="2"/>
        <v>5</v>
      </c>
      <c r="F8" s="1">
        <f t="shared" si="2"/>
        <v>4</v>
      </c>
      <c r="G8" s="1">
        <f t="shared" si="2"/>
        <v>3</v>
      </c>
      <c r="H8" s="1">
        <f t="shared" si="2"/>
        <v>1</v>
      </c>
      <c r="I8" s="1">
        <f t="shared" si="2"/>
        <v>1</v>
      </c>
      <c r="J8" s="1">
        <f t="shared" si="2"/>
        <v>1</v>
      </c>
      <c r="K8" s="1">
        <f t="shared" si="2"/>
        <v>2</v>
      </c>
      <c r="L8" s="1">
        <f t="shared" si="2"/>
        <v>1</v>
      </c>
    </row>
    <row r="9" spans="1:19">
      <c r="A9" s="1" t="s">
        <v>13</v>
      </c>
      <c r="B9" s="1">
        <f>B8/COUNT(B2:B6)</f>
        <v>0.4</v>
      </c>
      <c r="C9" s="1">
        <f t="shared" ref="C9:L9" si="3">C8/COUNT(C2:C6)</f>
        <v>0.6</v>
      </c>
      <c r="D9" s="1">
        <f t="shared" si="3"/>
        <v>0.4</v>
      </c>
      <c r="E9" s="1">
        <f t="shared" si="3"/>
        <v>1</v>
      </c>
      <c r="F9" s="1">
        <f t="shared" si="3"/>
        <v>0.8</v>
      </c>
      <c r="G9" s="1">
        <f t="shared" si="3"/>
        <v>0.6</v>
      </c>
      <c r="H9" s="1">
        <f t="shared" si="3"/>
        <v>0.2</v>
      </c>
      <c r="I9" s="1">
        <f t="shared" si="3"/>
        <v>0.2</v>
      </c>
      <c r="J9" s="1">
        <f t="shared" si="3"/>
        <v>0.2</v>
      </c>
      <c r="K9" s="1">
        <f t="shared" si="3"/>
        <v>0.4</v>
      </c>
      <c r="L9" s="1">
        <f t="shared" si="3"/>
        <v>0.2</v>
      </c>
    </row>
    <row r="10" spans="1:19">
      <c r="A10" t="s">
        <v>14</v>
      </c>
    </row>
    <row r="11" spans="1:19">
      <c r="A11" t="s">
        <v>15</v>
      </c>
    </row>
    <row r="16" spans="1:19">
      <c r="A16" t="s">
        <v>0</v>
      </c>
      <c r="B16" t="s">
        <v>16</v>
      </c>
      <c r="C16" t="s">
        <v>17</v>
      </c>
      <c r="D16" t="s">
        <v>18</v>
      </c>
      <c r="E16" t="s">
        <v>19</v>
      </c>
      <c r="F16" t="s">
        <v>20</v>
      </c>
      <c r="G16" t="s">
        <v>21</v>
      </c>
      <c r="H16" t="s">
        <v>22</v>
      </c>
      <c r="I16" t="s">
        <v>23</v>
      </c>
      <c r="J16" t="s">
        <v>24</v>
      </c>
      <c r="K16" t="s">
        <v>25</v>
      </c>
    </row>
    <row r="17" spans="1:11">
      <c r="A17">
        <v>1</v>
      </c>
      <c r="B17">
        <f>IF(AND($B2,C2),1,0)</f>
        <v>1</v>
      </c>
      <c r="C17">
        <f t="shared" ref="C17:K21" si="4">IF(AND($B2,D2),1,0)</f>
        <v>1</v>
      </c>
      <c r="D17">
        <f t="shared" si="4"/>
        <v>1</v>
      </c>
      <c r="E17">
        <f t="shared" si="4"/>
        <v>1</v>
      </c>
      <c r="F17">
        <f t="shared" si="4"/>
        <v>1</v>
      </c>
      <c r="G17">
        <f t="shared" si="4"/>
        <v>0</v>
      </c>
      <c r="H17">
        <f t="shared" si="4"/>
        <v>0</v>
      </c>
      <c r="I17">
        <f t="shared" si="4"/>
        <v>0</v>
      </c>
      <c r="J17">
        <f t="shared" si="4"/>
        <v>0</v>
      </c>
      <c r="K17">
        <f t="shared" si="4"/>
        <v>0</v>
      </c>
    </row>
    <row r="18" spans="1:11">
      <c r="A18">
        <v>2</v>
      </c>
      <c r="B18">
        <f t="shared" ref="B18" si="5">IF(AND($B3,C3),1,0)</f>
        <v>0</v>
      </c>
      <c r="C18">
        <f t="shared" si="4"/>
        <v>0</v>
      </c>
      <c r="D18">
        <f t="shared" si="4"/>
        <v>0</v>
      </c>
      <c r="E18">
        <f t="shared" si="4"/>
        <v>0</v>
      </c>
      <c r="F18">
        <f t="shared" si="4"/>
        <v>0</v>
      </c>
      <c r="G18">
        <f t="shared" si="4"/>
        <v>0</v>
      </c>
      <c r="H18">
        <f t="shared" si="4"/>
        <v>0</v>
      </c>
      <c r="I18">
        <f t="shared" si="4"/>
        <v>0</v>
      </c>
      <c r="J18">
        <f t="shared" si="4"/>
        <v>0</v>
      </c>
      <c r="K18">
        <f t="shared" si="4"/>
        <v>0</v>
      </c>
    </row>
    <row r="19" spans="1:11">
      <c r="A19">
        <v>3</v>
      </c>
      <c r="B19">
        <f t="shared" ref="B19" si="6">IF(AND($B4,C4),1,0)</f>
        <v>0</v>
      </c>
      <c r="C19">
        <f t="shared" si="4"/>
        <v>0</v>
      </c>
      <c r="D19">
        <f t="shared" si="4"/>
        <v>1</v>
      </c>
      <c r="E19">
        <f t="shared" si="4"/>
        <v>1</v>
      </c>
      <c r="F19">
        <f t="shared" si="4"/>
        <v>0</v>
      </c>
      <c r="G19">
        <f t="shared" si="4"/>
        <v>0</v>
      </c>
      <c r="H19">
        <f t="shared" si="4"/>
        <v>1</v>
      </c>
      <c r="I19">
        <f t="shared" si="4"/>
        <v>0</v>
      </c>
      <c r="J19">
        <f t="shared" si="4"/>
        <v>0</v>
      </c>
      <c r="K19">
        <f t="shared" si="4"/>
        <v>0</v>
      </c>
    </row>
    <row r="20" spans="1:11">
      <c r="A20">
        <v>4</v>
      </c>
      <c r="B20">
        <f t="shared" ref="B20" si="7">IF(AND($B5,C5),1,0)</f>
        <v>0</v>
      </c>
      <c r="C20">
        <f t="shared" si="4"/>
        <v>0</v>
      </c>
      <c r="D20">
        <f t="shared" si="4"/>
        <v>1</v>
      </c>
      <c r="E20">
        <f t="shared" si="4"/>
        <v>0</v>
      </c>
      <c r="F20">
        <f t="shared" si="4"/>
        <v>1</v>
      </c>
      <c r="G20">
        <f t="shared" si="4"/>
        <v>0</v>
      </c>
      <c r="H20">
        <f t="shared" si="4"/>
        <v>0</v>
      </c>
      <c r="I20">
        <f t="shared" si="4"/>
        <v>1</v>
      </c>
      <c r="J20">
        <f t="shared" si="4"/>
        <v>1</v>
      </c>
      <c r="K20">
        <f t="shared" si="4"/>
        <v>0</v>
      </c>
    </row>
    <row r="21" spans="1:11">
      <c r="A21">
        <v>5</v>
      </c>
      <c r="B21">
        <f t="shared" ref="B21" si="8">IF(AND($B6,C6),1,0)</f>
        <v>0</v>
      </c>
      <c r="C21">
        <f t="shared" si="4"/>
        <v>0</v>
      </c>
      <c r="D21">
        <f t="shared" si="4"/>
        <v>0</v>
      </c>
      <c r="E21">
        <f t="shared" si="4"/>
        <v>0</v>
      </c>
      <c r="F21">
        <f t="shared" si="4"/>
        <v>0</v>
      </c>
      <c r="G21">
        <f t="shared" si="4"/>
        <v>0</v>
      </c>
      <c r="H21">
        <f t="shared" si="4"/>
        <v>0</v>
      </c>
      <c r="I21">
        <f t="shared" si="4"/>
        <v>0</v>
      </c>
      <c r="J21">
        <f t="shared" si="4"/>
        <v>0</v>
      </c>
      <c r="K21">
        <f t="shared" si="4"/>
        <v>0</v>
      </c>
    </row>
    <row r="23" spans="1:11">
      <c r="A23" s="1" t="s">
        <v>12</v>
      </c>
      <c r="B23" s="1">
        <f>SUM(B17:B21)</f>
        <v>1</v>
      </c>
      <c r="C23" s="1">
        <f t="shared" ref="C23:K23" si="9">SUM(C17:C21)</f>
        <v>1</v>
      </c>
      <c r="D23" s="1">
        <f t="shared" si="9"/>
        <v>3</v>
      </c>
      <c r="E23" s="1">
        <f t="shared" si="9"/>
        <v>2</v>
      </c>
      <c r="F23" s="1">
        <f t="shared" si="9"/>
        <v>2</v>
      </c>
      <c r="G23" s="1">
        <f t="shared" si="9"/>
        <v>0</v>
      </c>
      <c r="H23" s="1">
        <f t="shared" si="9"/>
        <v>1</v>
      </c>
      <c r="I23" s="1">
        <f t="shared" si="9"/>
        <v>1</v>
      </c>
      <c r="J23" s="1">
        <f t="shared" si="9"/>
        <v>1</v>
      </c>
      <c r="K23" s="1">
        <f t="shared" si="9"/>
        <v>0</v>
      </c>
    </row>
    <row r="24" spans="1:11">
      <c r="A24" s="1" t="s">
        <v>13</v>
      </c>
      <c r="B24" s="1">
        <f>B23/COUNT(B17:B21)</f>
        <v>0.2</v>
      </c>
      <c r="C24" s="1">
        <f t="shared" ref="C24:K24" si="10">C23/COUNT(C17:C21)</f>
        <v>0.2</v>
      </c>
      <c r="D24" s="1">
        <f t="shared" si="10"/>
        <v>0.6</v>
      </c>
      <c r="E24" s="1">
        <f t="shared" si="10"/>
        <v>0.4</v>
      </c>
      <c r="F24" s="1">
        <f t="shared" si="10"/>
        <v>0.4</v>
      </c>
      <c r="G24" s="1">
        <f t="shared" si="10"/>
        <v>0</v>
      </c>
      <c r="H24" s="1">
        <f t="shared" si="10"/>
        <v>0.2</v>
      </c>
      <c r="I24" s="1">
        <f t="shared" si="10"/>
        <v>0.2</v>
      </c>
      <c r="J24" s="1">
        <f t="shared" si="10"/>
        <v>0.2</v>
      </c>
      <c r="K24" s="1">
        <f t="shared" si="10"/>
        <v>0</v>
      </c>
    </row>
    <row r="26" spans="1:11">
      <c r="A26" t="s">
        <v>26</v>
      </c>
      <c r="B26" s="2">
        <f>B24/0.6</f>
        <v>0.33333333333333337</v>
      </c>
      <c r="C26" s="2">
        <f t="shared" ref="C26:K26" si="11">C24/0.6</f>
        <v>0.33333333333333337</v>
      </c>
      <c r="D26" s="2">
        <f t="shared" si="11"/>
        <v>1</v>
      </c>
      <c r="E26" s="2">
        <f t="shared" si="11"/>
        <v>0.66666666666666674</v>
      </c>
      <c r="F26" s="2">
        <f t="shared" si="11"/>
        <v>0.66666666666666674</v>
      </c>
      <c r="G26" s="2">
        <f t="shared" si="11"/>
        <v>0</v>
      </c>
      <c r="H26" s="2">
        <f t="shared" si="11"/>
        <v>0.33333333333333337</v>
      </c>
      <c r="I26" s="2">
        <f t="shared" si="11"/>
        <v>0.33333333333333337</v>
      </c>
      <c r="J26" s="2">
        <f t="shared" si="11"/>
        <v>0.33333333333333337</v>
      </c>
      <c r="K26" s="2">
        <f t="shared" si="11"/>
        <v>0</v>
      </c>
    </row>
    <row r="28" spans="1:11">
      <c r="A28" t="s">
        <v>27</v>
      </c>
      <c r="B28">
        <f>B24/(0.6*C9)</f>
        <v>0.55555555555555558</v>
      </c>
      <c r="C28">
        <f t="shared" ref="C28:K28" si="12">C24/(0.6*D9)</f>
        <v>0.83333333333333337</v>
      </c>
      <c r="D28">
        <f t="shared" si="12"/>
        <v>1</v>
      </c>
      <c r="E28">
        <f t="shared" si="12"/>
        <v>0.83333333333333337</v>
      </c>
      <c r="F28">
        <f t="shared" si="12"/>
        <v>1.1111111111111112</v>
      </c>
      <c r="G28">
        <f t="shared" si="12"/>
        <v>0</v>
      </c>
      <c r="H28">
        <f t="shared" si="12"/>
        <v>1.6666666666666667</v>
      </c>
      <c r="I28">
        <f t="shared" si="12"/>
        <v>1.6666666666666667</v>
      </c>
      <c r="J28">
        <f t="shared" si="12"/>
        <v>0.83333333333333337</v>
      </c>
      <c r="K28">
        <f t="shared" si="12"/>
        <v>0</v>
      </c>
    </row>
    <row r="29" spans="1:11">
      <c r="A29" t="s">
        <v>28</v>
      </c>
      <c r="B29">
        <f>B24-(0.6*C9)</f>
        <v>-0.15999999999999998</v>
      </c>
      <c r="C29">
        <f t="shared" ref="C29:K29" si="13">C24-(0.6*D9)</f>
        <v>-3.999999999999998E-2</v>
      </c>
      <c r="D29">
        <f t="shared" si="13"/>
        <v>0</v>
      </c>
      <c r="E29">
        <f t="shared" si="13"/>
        <v>-7.999999999999996E-2</v>
      </c>
      <c r="F29">
        <f t="shared" si="13"/>
        <v>4.0000000000000036E-2</v>
      </c>
      <c r="G29">
        <f t="shared" si="13"/>
        <v>-0.12</v>
      </c>
      <c r="H29">
        <f t="shared" si="13"/>
        <v>8.0000000000000016E-2</v>
      </c>
      <c r="I29">
        <f t="shared" si="13"/>
        <v>8.0000000000000016E-2</v>
      </c>
      <c r="J29">
        <f t="shared" si="13"/>
        <v>-3.999999999999998E-2</v>
      </c>
      <c r="K29">
        <f t="shared" si="13"/>
        <v>-0.12</v>
      </c>
    </row>
    <row r="31" spans="1:11">
      <c r="C31" t="s">
        <v>29</v>
      </c>
      <c r="D31" t="s">
        <v>30</v>
      </c>
      <c r="E31" t="s">
        <v>31</v>
      </c>
      <c r="F31" t="s">
        <v>32</v>
      </c>
      <c r="G31" t="s">
        <v>33</v>
      </c>
      <c r="H31" t="s">
        <v>34</v>
      </c>
      <c r="I31" t="s">
        <v>35</v>
      </c>
      <c r="J31" t="s">
        <v>36</v>
      </c>
      <c r="K31" t="s">
        <v>37</v>
      </c>
    </row>
    <row r="32" spans="1:11">
      <c r="C32">
        <f>IF(AND($C2,D2),1,0)</f>
        <v>1</v>
      </c>
      <c r="D32">
        <f t="shared" ref="D32:K32" si="14">IF(AND($C2,E2),1,0)</f>
        <v>1</v>
      </c>
      <c r="E32">
        <f t="shared" si="14"/>
        <v>1</v>
      </c>
      <c r="F32">
        <f t="shared" si="14"/>
        <v>1</v>
      </c>
      <c r="G32">
        <f t="shared" si="14"/>
        <v>0</v>
      </c>
      <c r="H32">
        <f t="shared" si="14"/>
        <v>0</v>
      </c>
      <c r="I32">
        <f t="shared" si="14"/>
        <v>0</v>
      </c>
      <c r="J32">
        <f t="shared" si="14"/>
        <v>0</v>
      </c>
      <c r="K32">
        <f t="shared" si="14"/>
        <v>0</v>
      </c>
    </row>
    <row r="33" spans="2:11">
      <c r="C33">
        <f t="shared" ref="C33:K33" si="15">IF(AND($C3,D3),1,0)</f>
        <v>1</v>
      </c>
      <c r="D33">
        <f t="shared" si="15"/>
        <v>1</v>
      </c>
      <c r="E33">
        <f t="shared" si="15"/>
        <v>1</v>
      </c>
      <c r="F33">
        <f t="shared" si="15"/>
        <v>1</v>
      </c>
      <c r="G33">
        <f t="shared" si="15"/>
        <v>1</v>
      </c>
      <c r="H33">
        <f t="shared" si="15"/>
        <v>0</v>
      </c>
      <c r="I33">
        <f t="shared" si="15"/>
        <v>0</v>
      </c>
      <c r="J33">
        <f t="shared" si="15"/>
        <v>0</v>
      </c>
      <c r="K33">
        <f t="shared" si="15"/>
        <v>0</v>
      </c>
    </row>
    <row r="34" spans="2:11">
      <c r="C34">
        <f t="shared" ref="C34:K34" si="16">IF(AND($C4,D4),1,0)</f>
        <v>0</v>
      </c>
      <c r="D34">
        <f t="shared" si="16"/>
        <v>0</v>
      </c>
      <c r="E34">
        <f t="shared" si="16"/>
        <v>0</v>
      </c>
      <c r="F34">
        <f t="shared" si="16"/>
        <v>0</v>
      </c>
      <c r="G34">
        <f t="shared" si="16"/>
        <v>0</v>
      </c>
      <c r="H34">
        <f t="shared" si="16"/>
        <v>0</v>
      </c>
      <c r="I34">
        <f t="shared" si="16"/>
        <v>0</v>
      </c>
      <c r="J34">
        <f t="shared" si="16"/>
        <v>0</v>
      </c>
      <c r="K34">
        <f t="shared" si="16"/>
        <v>0</v>
      </c>
    </row>
    <row r="35" spans="2:11">
      <c r="C35">
        <f t="shared" ref="C35:K35" si="17">IF(AND($C5,D5),1,0)</f>
        <v>0</v>
      </c>
      <c r="D35">
        <f t="shared" si="17"/>
        <v>0</v>
      </c>
      <c r="E35">
        <f t="shared" si="17"/>
        <v>0</v>
      </c>
      <c r="F35">
        <f t="shared" si="17"/>
        <v>0</v>
      </c>
      <c r="G35">
        <f t="shared" si="17"/>
        <v>0</v>
      </c>
      <c r="H35">
        <f t="shared" si="17"/>
        <v>0</v>
      </c>
      <c r="I35">
        <f t="shared" si="17"/>
        <v>0</v>
      </c>
      <c r="J35">
        <f t="shared" si="17"/>
        <v>0</v>
      </c>
      <c r="K35">
        <f t="shared" si="17"/>
        <v>0</v>
      </c>
    </row>
    <row r="36" spans="2:11">
      <c r="C36">
        <f t="shared" ref="C36:K36" si="18">IF(AND($C6,D6),1,0)</f>
        <v>0</v>
      </c>
      <c r="D36">
        <f t="shared" si="18"/>
        <v>1</v>
      </c>
      <c r="E36">
        <f t="shared" si="18"/>
        <v>1</v>
      </c>
      <c r="F36">
        <f t="shared" si="18"/>
        <v>0</v>
      </c>
      <c r="G36">
        <f t="shared" si="18"/>
        <v>0</v>
      </c>
      <c r="H36">
        <f t="shared" si="18"/>
        <v>0</v>
      </c>
      <c r="I36">
        <f t="shared" si="18"/>
        <v>0</v>
      </c>
      <c r="J36">
        <f t="shared" si="18"/>
        <v>1</v>
      </c>
      <c r="K36">
        <f t="shared" si="18"/>
        <v>1</v>
      </c>
    </row>
    <row r="37" spans="2:11">
      <c r="B37" s="1" t="s">
        <v>12</v>
      </c>
      <c r="C37">
        <f>SUM(C32:C36)</f>
        <v>2</v>
      </c>
      <c r="D37">
        <f t="shared" ref="D37:K37" si="19">SUM(D32:D36)</f>
        <v>3</v>
      </c>
      <c r="E37">
        <f t="shared" si="19"/>
        <v>3</v>
      </c>
      <c r="F37">
        <f t="shared" si="19"/>
        <v>2</v>
      </c>
      <c r="G37">
        <f t="shared" si="19"/>
        <v>1</v>
      </c>
      <c r="H37">
        <f t="shared" si="19"/>
        <v>0</v>
      </c>
      <c r="I37">
        <f t="shared" si="19"/>
        <v>0</v>
      </c>
      <c r="J37">
        <f t="shared" si="19"/>
        <v>1</v>
      </c>
      <c r="K37">
        <f t="shared" si="19"/>
        <v>1</v>
      </c>
    </row>
    <row r="38" spans="2:11">
      <c r="B38" s="1" t="s">
        <v>13</v>
      </c>
      <c r="C38">
        <f>C37/COUNT(C32:C36)</f>
        <v>0.4</v>
      </c>
      <c r="D38">
        <f t="shared" ref="D38:K38" si="20">D37/COUNT(D32:D36)</f>
        <v>0.6</v>
      </c>
      <c r="E38">
        <f t="shared" si="20"/>
        <v>0.6</v>
      </c>
      <c r="F38">
        <f t="shared" si="20"/>
        <v>0.4</v>
      </c>
      <c r="G38">
        <f t="shared" si="20"/>
        <v>0.2</v>
      </c>
      <c r="H38">
        <f t="shared" si="20"/>
        <v>0</v>
      </c>
      <c r="I38">
        <f t="shared" si="20"/>
        <v>0</v>
      </c>
      <c r="J38">
        <f t="shared" si="20"/>
        <v>0.2</v>
      </c>
      <c r="K38">
        <f t="shared" si="20"/>
        <v>0.2</v>
      </c>
    </row>
    <row r="40" spans="2:11">
      <c r="B40" t="s">
        <v>26</v>
      </c>
      <c r="C40" s="3">
        <f>C38/$C9</f>
        <v>0.66666666666666674</v>
      </c>
      <c r="D40" s="3">
        <f t="shared" ref="D40:K40" si="21">D38/$C9</f>
        <v>1</v>
      </c>
      <c r="E40" s="3">
        <f t="shared" si="21"/>
        <v>1</v>
      </c>
      <c r="F40" s="3">
        <f t="shared" si="21"/>
        <v>0.66666666666666674</v>
      </c>
      <c r="G40" s="3">
        <f t="shared" si="21"/>
        <v>0.33333333333333337</v>
      </c>
      <c r="H40" s="3">
        <f t="shared" si="21"/>
        <v>0</v>
      </c>
      <c r="I40" s="3">
        <f t="shared" si="21"/>
        <v>0</v>
      </c>
      <c r="J40" s="3">
        <f t="shared" si="21"/>
        <v>0.33333333333333337</v>
      </c>
      <c r="K40" s="3">
        <f t="shared" si="21"/>
        <v>0.33333333333333337</v>
      </c>
    </row>
    <row r="42" spans="2:11">
      <c r="B42" t="s">
        <v>27</v>
      </c>
      <c r="C42">
        <f>C38/(0.6*D9)</f>
        <v>1.6666666666666667</v>
      </c>
      <c r="D42">
        <f t="shared" ref="D42:K42" si="22">D38/(0.6*E9)</f>
        <v>1</v>
      </c>
      <c r="E42">
        <f t="shared" si="22"/>
        <v>1.25</v>
      </c>
      <c r="F42">
        <f t="shared" si="22"/>
        <v>1.1111111111111112</v>
      </c>
      <c r="G42">
        <f t="shared" si="22"/>
        <v>1.6666666666666667</v>
      </c>
      <c r="H42">
        <f t="shared" si="22"/>
        <v>0</v>
      </c>
      <c r="I42">
        <f t="shared" si="22"/>
        <v>0</v>
      </c>
      <c r="J42">
        <f t="shared" si="22"/>
        <v>0.83333333333333337</v>
      </c>
      <c r="K42">
        <f t="shared" si="22"/>
        <v>1.6666666666666667</v>
      </c>
    </row>
    <row r="43" spans="2:11">
      <c r="B43" t="s">
        <v>28</v>
      </c>
      <c r="C43">
        <f>C38-(0.6*D9)</f>
        <v>0.16000000000000003</v>
      </c>
      <c r="D43">
        <f t="shared" ref="D43:K43" si="23">D38-(0.6*E9)</f>
        <v>0</v>
      </c>
      <c r="E43">
        <f t="shared" si="23"/>
        <v>0.12</v>
      </c>
      <c r="F43">
        <f t="shared" si="23"/>
        <v>4.0000000000000036E-2</v>
      </c>
      <c r="G43">
        <f t="shared" si="23"/>
        <v>8.0000000000000016E-2</v>
      </c>
      <c r="H43">
        <f t="shared" si="23"/>
        <v>-0.12</v>
      </c>
      <c r="I43">
        <f t="shared" si="23"/>
        <v>-0.12</v>
      </c>
      <c r="J43">
        <f t="shared" si="23"/>
        <v>-3.999999999999998E-2</v>
      </c>
      <c r="K43">
        <f t="shared" si="23"/>
        <v>8.0000000000000016E-2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9"/>
  <sheetViews>
    <sheetView zoomScale="180" zoomScaleNormal="180" workbookViewId="0">
      <selection activeCell="A9" sqref="A9"/>
    </sheetView>
  </sheetViews>
  <sheetFormatPr defaultRowHeight="15"/>
  <cols>
    <col min="4" max="4" width="19" customWidth="1"/>
  </cols>
  <sheetData>
    <row r="1" spans="1:6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>
      <c r="A2" t="s">
        <v>7</v>
      </c>
      <c r="B2" t="s">
        <v>2</v>
      </c>
      <c r="C2" t="s">
        <v>3</v>
      </c>
      <c r="D2" t="s">
        <v>4</v>
      </c>
      <c r="E2" t="s">
        <v>5</v>
      </c>
      <c r="F2" t="s">
        <v>6</v>
      </c>
    </row>
    <row r="3" spans="1:6">
      <c r="A3" t="s">
        <v>1</v>
      </c>
      <c r="B3" t="s">
        <v>8</v>
      </c>
      <c r="C3" t="s">
        <v>4</v>
      </c>
      <c r="D3" t="s">
        <v>5</v>
      </c>
    </row>
    <row r="4" spans="1:6">
      <c r="A4" t="s">
        <v>1</v>
      </c>
      <c r="B4" t="s">
        <v>9</v>
      </c>
      <c r="C4" t="s">
        <v>10</v>
      </c>
      <c r="D4" t="s">
        <v>4</v>
      </c>
      <c r="E4" t="s">
        <v>6</v>
      </c>
    </row>
    <row r="5" spans="1:6">
      <c r="A5" t="s">
        <v>10</v>
      </c>
      <c r="B5" t="s">
        <v>2</v>
      </c>
      <c r="C5" t="s">
        <v>2</v>
      </c>
      <c r="D5" t="s">
        <v>4</v>
      </c>
      <c r="E5" t="s">
        <v>11</v>
      </c>
      <c r="F5" t="s">
        <v>5</v>
      </c>
    </row>
    <row r="8" spans="1:6">
      <c r="A8" t="s">
        <v>14</v>
      </c>
    </row>
    <row r="9" spans="1:6">
      <c r="A9" t="s"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Bhardwaj, Nikhil</dc:creator>
  <cp:keywords/>
  <dc:description/>
  <cp:lastModifiedBy>Liu, Julia</cp:lastModifiedBy>
  <cp:revision/>
  <dcterms:created xsi:type="dcterms:W3CDTF">2019-10-04T16:59:05Z</dcterms:created>
  <dcterms:modified xsi:type="dcterms:W3CDTF">2025-02-27T05:44:23Z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17de819b8c8b4debba6f52eda857140b</vt:lpwstr>
  </property>
</Properties>
</file>