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300409859\Downloads\"/>
    </mc:Choice>
  </mc:AlternateContent>
  <xr:revisionPtr revIDLastSave="0" documentId="13_ncr:1_{AC7346DE-09B5-42B3-AC8D-06C14733997C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correlation" sheetId="5" r:id="rId1"/>
    <sheet name="Regression" sheetId="7" r:id="rId2"/>
    <sheet name="Birthweight_reduced_kg_R" sheetId="1" r:id="rId3"/>
    <sheet name="Sheet2" sheetId="3" r:id="rId4"/>
    <sheet name="ESRI_MAPINFO_SHEET" sheetId="4" state="very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</calcChain>
</file>

<file path=xl/sharedStrings.xml><?xml version="1.0" encoding="utf-8"?>
<sst xmlns="http://schemas.openxmlformats.org/spreadsheetml/2006/main" count="175" uniqueCount="86">
  <si>
    <t>ID</t>
  </si>
  <si>
    <t>Length</t>
  </si>
  <si>
    <t>Birthweight</t>
  </si>
  <si>
    <t>Headcirc</t>
  </si>
  <si>
    <t>Gestation</t>
  </si>
  <si>
    <t>smoker</t>
  </si>
  <si>
    <t>mage</t>
  </si>
  <si>
    <t>mnocig</t>
  </si>
  <si>
    <t>mheight</t>
  </si>
  <si>
    <t>mppwt</t>
  </si>
  <si>
    <t>fage</t>
  </si>
  <si>
    <t>fedyrs</t>
  </si>
  <si>
    <t>fnocig</t>
  </si>
  <si>
    <t>fheight</t>
  </si>
  <si>
    <t>lowbwt</t>
  </si>
  <si>
    <t>mage35</t>
  </si>
  <si>
    <t>Name</t>
  </si>
  <si>
    <t>Variable</t>
  </si>
  <si>
    <t>Data type</t>
  </si>
  <si>
    <t>Baby number</t>
  </si>
  <si>
    <t> length</t>
  </si>
  <si>
    <t>Length of baby (cm)</t>
  </si>
  <si>
    <t>Scale</t>
  </si>
  <si>
    <t> Birthweight</t>
  </si>
  <si>
    <t>Weight of baby (kg)</t>
  </si>
  <si>
    <t> headcirumference</t>
  </si>
  <si>
    <t>Head Circumference</t>
  </si>
  <si>
    <t> Gestation</t>
  </si>
  <si>
    <t>Gestation (weeks)</t>
  </si>
  <si>
    <t> smoker</t>
  </si>
  <si>
    <t>Mother smokes 1 = smoker 0 = non-smoker</t>
  </si>
  <si>
    <t> Binary</t>
  </si>
  <si>
    <t> motherage</t>
  </si>
  <si>
    <t>Maternal age</t>
  </si>
  <si>
    <t> mnocig</t>
  </si>
  <si>
    <t>Number of cigarettes smoked per day by mother</t>
  </si>
  <si>
    <t> mheight</t>
  </si>
  <si>
    <t>Mothers height (cm)</t>
  </si>
  <si>
    <t> Scale</t>
  </si>
  <si>
    <t> mppwt</t>
  </si>
  <si>
    <t>Mothers pre-pregnancy weight (kg)</t>
  </si>
  <si>
    <t> fage</t>
  </si>
  <si>
    <t>Father's age</t>
  </si>
  <si>
    <t>Father’s years in education</t>
  </si>
  <si>
    <t> fnocig</t>
  </si>
  <si>
    <t>Number of cigarettes smoked per day by father</t>
  </si>
  <si>
    <t> fheight</t>
  </si>
  <si>
    <t>Father's height (kg)</t>
  </si>
  <si>
    <t> lowbwt</t>
  </si>
  <si>
    <t>Low birth weight, 0 = No and 1 = yes</t>
  </si>
  <si>
    <t>Mother over 35, 0 = No and 1 = yes</t>
  </si>
  <si>
    <t>Binary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</si>
  <si>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</si>
  <si>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</si>
  <si>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</si>
  <si>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</si>
  <si>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</si>
  <si>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</si>
  <si>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</si>
  <si>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</si>
  <si>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</si>
  <si>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</si>
  <si>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</si>
  <si>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</si>
  <si>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</si>
  <si>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</si>
  <si>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</si>
  <si>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</si>
  <si>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</si>
  <si>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</si>
  <si>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</si>
  <si>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</si>
  <si>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</si>
  <si>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</si>
  <si>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</si>
  <si>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</si>
  <si>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</si>
  <si>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</si>
  <si>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Birthweight</t>
  </si>
  <si>
    <t>Residuals</t>
  </si>
  <si>
    <t>error</t>
  </si>
  <si>
    <t>prediction</t>
  </si>
  <si>
    <t>coefficient</t>
  </si>
  <si>
    <t>Headcirc coeff</t>
  </si>
  <si>
    <t>Gestation coeff</t>
  </si>
  <si>
    <t>avg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</si>
</sst>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BACC6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4BACC6"/>
      </left>
      <right/>
      <top style="medium">
        <color rgb="FF4BACC6"/>
      </top>
      <bottom/>
      <diagonal/>
    </border>
    <border>
      <left/>
      <right/>
      <top style="medium">
        <color rgb="FF4BACC6"/>
      </top>
      <bottom/>
      <diagonal/>
    </border>
    <border>
      <left/>
      <right style="medium">
        <color rgb="FF4BACC6"/>
      </right>
      <top style="medium">
        <color rgb="FF4BACC6"/>
      </top>
      <bottom/>
      <diagonal/>
    </border>
    <border>
      <left style="medium">
        <color rgb="FF4BACC6"/>
      </left>
      <right/>
      <top style="medium">
        <color rgb="FF4BACC6"/>
      </top>
      <bottom style="medium">
        <color rgb="FF4BACC6"/>
      </bottom>
      <diagonal/>
    </border>
    <border>
      <left/>
      <right/>
      <top style="medium">
        <color rgb="FF4BACC6"/>
      </top>
      <bottom style="medium">
        <color rgb="FF4BACC6"/>
      </bottom>
      <diagonal/>
    </border>
    <border>
      <left/>
      <right style="medium">
        <color rgb="FF4BACC6"/>
      </right>
      <top style="medium">
        <color rgb="FF4BACC6"/>
      </top>
      <bottom style="medium">
        <color rgb="FF4BACC6"/>
      </bottom>
      <diagonal/>
    </border>
    <border>
      <left style="medium">
        <color rgb="FF4BACC6"/>
      </left>
      <right/>
      <top/>
      <bottom style="medium">
        <color rgb="FF4BACC6"/>
      </bottom>
      <diagonal/>
    </border>
    <border>
      <left/>
      <right/>
      <top/>
      <bottom style="medium">
        <color rgb="FF4BACC6"/>
      </bottom>
      <diagonal/>
    </border>
    <border>
      <left/>
      <right style="medium">
        <color rgb="FF4BACC6"/>
      </right>
      <top/>
      <bottom style="medium">
        <color rgb="FF4BACC6"/>
      </bottom>
      <diagonal/>
    </border>
    <border>
      <left style="medium">
        <color rgb="FF4BACC6"/>
      </left>
      <right/>
      <top/>
      <bottom/>
      <diagonal/>
    </border>
    <border>
      <left/>
      <right style="medium">
        <color rgb="FF4BACC6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8" fillId="33" borderId="10" xfId="0" applyFont="1" applyFill="1" applyBorder="1" applyAlignment="1">
      <alignment vertical="center" wrapText="1"/>
    </xf>
    <xf numFmtId="0" fontId="18" fillId="33" borderId="11" xfId="0" applyFont="1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19" fillId="0" borderId="16" xfId="0" applyFont="1" applyBorder="1" applyAlignment="1">
      <alignment vertical="center" wrapText="1"/>
    </xf>
    <xf numFmtId="0" fontId="20" fillId="0" borderId="17" xfId="0" applyFont="1" applyBorder="1" applyAlignment="1">
      <alignment vertical="center" wrapText="1"/>
    </xf>
    <xf numFmtId="0" fontId="20" fillId="0" borderId="18" xfId="0" applyFont="1" applyBorder="1" applyAlignment="1">
      <alignment vertical="center" wrapText="1"/>
    </xf>
    <xf numFmtId="0" fontId="19" fillId="0" borderId="19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20" xfId="0" applyFont="1" applyBorder="1" applyAlignment="1">
      <alignment vertical="center" wrapText="1"/>
    </xf>
    <xf numFmtId="0" fontId="0" fillId="0" borderId="0" xfId="0" applyFill="1" applyBorder="1" applyAlignment="1"/>
    <xf numFmtId="0" fontId="0" fillId="0" borderId="21" xfId="0" applyFill="1" applyBorder="1" applyAlignment="1"/>
    <xf numFmtId="0" fontId="21" fillId="0" borderId="22" xfId="0" applyFont="1" applyFill="1" applyBorder="1" applyAlignment="1">
      <alignment horizontal="center"/>
    </xf>
    <xf numFmtId="0" fontId="22" fillId="0" borderId="21" xfId="0" applyFont="1" applyFill="1" applyBorder="1" applyAlignment="1"/>
    <xf numFmtId="0" fontId="22" fillId="0" borderId="0" xfId="0" applyFont="1"/>
    <xf numFmtId="0" fontId="21" fillId="0" borderId="22" xfId="0" applyFont="1" applyFill="1" applyBorder="1" applyAlignment="1">
      <alignment horizontal="centerContinuous"/>
    </xf>
    <xf numFmtId="0" fontId="0" fillId="34" borderId="0" xfId="0" applyFill="1" applyBorder="1" applyAlignme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E42E1800-CE82-4139-9CB1-595AE1E5A74C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EAFE-C408-4F88-8AC7-FF4DB7FFBB48}">
  <dimension ref="A1:P96"/>
  <sheetViews>
    <sheetView zoomScale="160" zoomScaleNormal="160" workbookViewId="0">
      <selection activeCell="B2" sqref="B2:P16"/>
    </sheetView>
  </sheetViews>
  <sheetFormatPr defaultRowHeight="15" x14ac:dyDescent="0.25"/>
  <cols>
    <col min="1" max="1" width="16.7109375" customWidth="1"/>
    <col min="2" max="2" width="13.5703125" customWidth="1"/>
    <col min="3" max="3" width="19.28515625" customWidth="1"/>
    <col min="5" max="5" width="15.28515625" customWidth="1"/>
  </cols>
  <sheetData>
    <row r="1" spans="1:16" x14ac:dyDescent="0.25">
      <c r="A1" s="15"/>
      <c r="B1" s="15" t="s">
        <v>1</v>
      </c>
      <c r="C1" s="15" t="s">
        <v>3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15" t="s">
        <v>11</v>
      </c>
      <c r="L1" s="15" t="s">
        <v>12</v>
      </c>
      <c r="M1" s="15" t="s">
        <v>13</v>
      </c>
      <c r="N1" s="15" t="s">
        <v>14</v>
      </c>
      <c r="O1" s="15" t="s">
        <v>15</v>
      </c>
      <c r="P1" s="15" t="s">
        <v>2</v>
      </c>
    </row>
    <row r="2" spans="1:16" x14ac:dyDescent="0.25">
      <c r="A2" s="13" t="s">
        <v>1</v>
      </c>
      <c r="B2" s="13">
        <v>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x14ac:dyDescent="0.25">
      <c r="A3" s="13" t="s">
        <v>3</v>
      </c>
      <c r="B3" s="13">
        <v>0.56317160622910944</v>
      </c>
      <c r="C3" s="13">
        <v>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x14ac:dyDescent="0.25">
      <c r="A4" s="13" t="s">
        <v>4</v>
      </c>
      <c r="B4" s="13">
        <v>0.7051105907249936</v>
      </c>
      <c r="C4" s="13">
        <v>0.40463477226477301</v>
      </c>
      <c r="D4" s="13">
        <v>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x14ac:dyDescent="0.25">
      <c r="A5" s="13" t="s">
        <v>5</v>
      </c>
      <c r="B5" s="13">
        <v>-0.15340615269405297</v>
      </c>
      <c r="C5" s="13">
        <v>-0.18287185406486459</v>
      </c>
      <c r="D5" s="13">
        <v>-9.4746078497823114E-2</v>
      </c>
      <c r="E5" s="13">
        <v>1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x14ac:dyDescent="0.25">
      <c r="A6" s="13" t="s">
        <v>6</v>
      </c>
      <c r="B6" s="13">
        <v>7.526835741925289E-2</v>
      </c>
      <c r="C6" s="13">
        <v>0.14584152063289291</v>
      </c>
      <c r="D6" s="13">
        <v>1.0778455096744268E-2</v>
      </c>
      <c r="E6" s="13">
        <v>0.21247878626699124</v>
      </c>
      <c r="F6" s="13">
        <v>1</v>
      </c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x14ac:dyDescent="0.25">
      <c r="A7" s="13" t="s">
        <v>7</v>
      </c>
      <c r="B7" s="13">
        <v>-3.9842760613374023E-2</v>
      </c>
      <c r="C7" s="13">
        <v>-0.13298772085818475</v>
      </c>
      <c r="D7" s="13">
        <v>4.3194855672619978E-2</v>
      </c>
      <c r="E7" s="13">
        <v>0.72721809235342472</v>
      </c>
      <c r="F7" s="13">
        <v>0.34029437772387183</v>
      </c>
      <c r="G7" s="13">
        <v>1</v>
      </c>
      <c r="H7" s="13"/>
      <c r="I7" s="13"/>
      <c r="J7" s="13"/>
      <c r="K7" s="13"/>
      <c r="L7" s="13"/>
      <c r="M7" s="13"/>
      <c r="N7" s="13"/>
      <c r="O7" s="13"/>
      <c r="P7" s="13"/>
    </row>
    <row r="8" spans="1:16" x14ac:dyDescent="0.25">
      <c r="A8" s="13" t="s">
        <v>8</v>
      </c>
      <c r="B8" s="13">
        <v>0.48499240263265053</v>
      </c>
      <c r="C8" s="13">
        <v>0.33704681631315692</v>
      </c>
      <c r="D8" s="13">
        <v>0.21050317915739231</v>
      </c>
      <c r="E8" s="13">
        <v>3.5326758026259583E-4</v>
      </c>
      <c r="F8" s="13">
        <v>5.9956382251172641E-2</v>
      </c>
      <c r="G8" s="13">
        <v>0.12643888439393516</v>
      </c>
      <c r="H8" s="13">
        <v>1</v>
      </c>
      <c r="I8" s="13"/>
      <c r="J8" s="13"/>
      <c r="K8" s="13"/>
      <c r="L8" s="13"/>
      <c r="M8" s="13"/>
      <c r="N8" s="13"/>
      <c r="O8" s="13"/>
      <c r="P8" s="13"/>
    </row>
    <row r="9" spans="1:16" x14ac:dyDescent="0.25">
      <c r="A9" s="13" t="s">
        <v>9</v>
      </c>
      <c r="B9" s="13">
        <v>0.39819740190756564</v>
      </c>
      <c r="C9" s="13">
        <v>0.30285407205593706</v>
      </c>
      <c r="D9" s="13">
        <v>0.25508236932898087</v>
      </c>
      <c r="E9" s="13">
        <v>-1.7860409445611386E-17</v>
      </c>
      <c r="F9" s="13">
        <v>0.27416767552341853</v>
      </c>
      <c r="G9" s="13">
        <v>0.14894461244290144</v>
      </c>
      <c r="H9" s="13">
        <v>0.68062174122688046</v>
      </c>
      <c r="I9" s="13">
        <v>1</v>
      </c>
      <c r="J9" s="13"/>
      <c r="K9" s="13"/>
      <c r="L9" s="13"/>
      <c r="M9" s="13"/>
      <c r="N9" s="13"/>
      <c r="O9" s="13"/>
      <c r="P9" s="13"/>
    </row>
    <row r="10" spans="1:16" x14ac:dyDescent="0.25">
      <c r="A10" s="13" t="s">
        <v>10</v>
      </c>
      <c r="B10" s="13">
        <v>0.13718436501767459</v>
      </c>
      <c r="C10" s="13">
        <v>0.30115080306417574</v>
      </c>
      <c r="D10" s="13">
        <v>0.14217533418314532</v>
      </c>
      <c r="E10" s="13">
        <v>0.19750144807503245</v>
      </c>
      <c r="F10" s="13">
        <v>0.80658441735314901</v>
      </c>
      <c r="G10" s="13">
        <v>0.24842537651769553</v>
      </c>
      <c r="H10" s="13">
        <v>-7.9869894811603823E-2</v>
      </c>
      <c r="I10" s="13">
        <v>0.25570584323694517</v>
      </c>
      <c r="J10" s="13">
        <v>1</v>
      </c>
      <c r="K10" s="13"/>
      <c r="L10" s="13"/>
      <c r="M10" s="13"/>
      <c r="N10" s="13"/>
      <c r="O10" s="13"/>
      <c r="P10" s="13"/>
    </row>
    <row r="11" spans="1:16" x14ac:dyDescent="0.25">
      <c r="A11" s="13" t="s">
        <v>11</v>
      </c>
      <c r="B11" s="13">
        <v>7.9484566625239408E-2</v>
      </c>
      <c r="C11" s="13">
        <v>0.12389249707473371</v>
      </c>
      <c r="D11" s="13">
        <v>0.13098663558793536</v>
      </c>
      <c r="E11" s="13">
        <v>-1.4890583938253424E-2</v>
      </c>
      <c r="F11" s="13">
        <v>0.44168265978397236</v>
      </c>
      <c r="G11" s="13">
        <v>0.19852620416942951</v>
      </c>
      <c r="H11" s="13">
        <v>3.5297019334543808E-2</v>
      </c>
      <c r="I11" s="13">
        <v>0.18037409030771129</v>
      </c>
      <c r="J11" s="13">
        <v>0.30047147247221978</v>
      </c>
      <c r="K11" s="13">
        <v>1</v>
      </c>
      <c r="L11" s="13"/>
      <c r="M11" s="13"/>
      <c r="N11" s="13"/>
      <c r="O11" s="13"/>
      <c r="P11" s="13"/>
    </row>
    <row r="12" spans="1:16" x14ac:dyDescent="0.25">
      <c r="A12" s="13" t="s">
        <v>12</v>
      </c>
      <c r="B12" s="13">
        <v>8.8004760230790038E-3</v>
      </c>
      <c r="C12" s="13">
        <v>-4.683678105795186E-2</v>
      </c>
      <c r="D12" s="13">
        <v>-0.11383061370310915</v>
      </c>
      <c r="E12" s="13">
        <v>0.41763295880178164</v>
      </c>
      <c r="F12" s="13">
        <v>9.0926636297010838E-2</v>
      </c>
      <c r="G12" s="13">
        <v>0.25730738587153723</v>
      </c>
      <c r="H12" s="13">
        <v>4.8398058941802977E-2</v>
      </c>
      <c r="I12" s="13">
        <v>5.7162539997425765E-2</v>
      </c>
      <c r="J12" s="13">
        <v>0.1358620169522185</v>
      </c>
      <c r="K12" s="13">
        <v>-0.26310301889465382</v>
      </c>
      <c r="L12" s="13">
        <v>1</v>
      </c>
      <c r="M12" s="13"/>
      <c r="N12" s="13"/>
      <c r="O12" s="13"/>
      <c r="P12" s="13"/>
    </row>
    <row r="13" spans="1:16" x14ac:dyDescent="0.25">
      <c r="A13" s="13" t="s">
        <v>13</v>
      </c>
      <c r="B13" s="13">
        <v>0.20835843471346877</v>
      </c>
      <c r="C13" s="13">
        <v>4.150923134522596E-2</v>
      </c>
      <c r="D13" s="13">
        <v>0.20759683533524875</v>
      </c>
      <c r="E13" s="13">
        <v>0.11063273078136537</v>
      </c>
      <c r="F13" s="13">
        <v>-0.19954686329038285</v>
      </c>
      <c r="G13" s="13">
        <v>2.0672240048159405E-2</v>
      </c>
      <c r="H13" s="13">
        <v>0.27433793200066542</v>
      </c>
      <c r="I13" s="13">
        <v>9.2983470851167371E-2</v>
      </c>
      <c r="J13" s="13">
        <v>-0.26937685309802689</v>
      </c>
      <c r="K13" s="13">
        <v>1.7797651932695783E-2</v>
      </c>
      <c r="L13" s="13">
        <v>0.32936415922229406</v>
      </c>
      <c r="M13" s="13">
        <v>1</v>
      </c>
      <c r="N13" s="13"/>
      <c r="O13" s="13"/>
      <c r="P13" s="13"/>
    </row>
    <row r="14" spans="1:16" x14ac:dyDescent="0.25">
      <c r="A14" s="13" t="s">
        <v>14</v>
      </c>
      <c r="B14" s="13">
        <v>-0.60992833891888687</v>
      </c>
      <c r="C14" s="13">
        <v>-0.44684892361864509</v>
      </c>
      <c r="D14" s="13">
        <v>-0.60293497585260647</v>
      </c>
      <c r="E14" s="13">
        <v>0.25301215685249501</v>
      </c>
      <c r="F14" s="13">
        <v>-7.6393724437536378E-2</v>
      </c>
      <c r="G14" s="13">
        <v>3.538365731701857E-2</v>
      </c>
      <c r="H14" s="13">
        <v>-0.19815078475258854</v>
      </c>
      <c r="I14" s="13">
        <v>-0.35397380639034659</v>
      </c>
      <c r="J14" s="13">
        <v>-0.24509536610741678</v>
      </c>
      <c r="K14" s="13">
        <v>-0.19127301391900151</v>
      </c>
      <c r="L14" s="13">
        <v>0.26601285066074165</v>
      </c>
      <c r="M14" s="13">
        <v>9.8687719284686323E-2</v>
      </c>
      <c r="N14" s="13">
        <v>1</v>
      </c>
      <c r="O14" s="13"/>
      <c r="P14" s="13"/>
    </row>
    <row r="15" spans="1:16" x14ac:dyDescent="0.25">
      <c r="A15" s="13" t="s">
        <v>15</v>
      </c>
      <c r="B15" s="13">
        <v>0.13050204790899228</v>
      </c>
      <c r="C15" s="13">
        <v>5.5385612404920466E-2</v>
      </c>
      <c r="D15" s="13">
        <v>7.394508191879692E-3</v>
      </c>
      <c r="E15" s="13">
        <v>0.14693845341131462</v>
      </c>
      <c r="F15" s="13">
        <v>0.6926638890941208</v>
      </c>
      <c r="G15" s="13">
        <v>0.29057415397169323</v>
      </c>
      <c r="H15" s="13">
        <v>0.11600204270530171</v>
      </c>
      <c r="I15" s="13">
        <v>0.13685344349375411</v>
      </c>
      <c r="J15" s="13">
        <v>0.35140503581785526</v>
      </c>
      <c r="K15" s="13">
        <v>0.27868202556597693</v>
      </c>
      <c r="L15" s="13">
        <v>-8.8989099659957591E-2</v>
      </c>
      <c r="M15" s="13">
        <v>-0.18822971151002724</v>
      </c>
      <c r="N15" s="13">
        <v>9.9339926779878365E-2</v>
      </c>
      <c r="O15" s="13">
        <v>1</v>
      </c>
      <c r="P15" s="13"/>
    </row>
    <row r="16" spans="1:16" s="17" customFormat="1" ht="15.75" thickBot="1" x14ac:dyDescent="0.3">
      <c r="A16" s="16" t="s">
        <v>2</v>
      </c>
      <c r="B16" s="16">
        <v>0.72683348478852616</v>
      </c>
      <c r="C16" s="16">
        <v>0.68461561847740837</v>
      </c>
      <c r="D16" s="16">
        <v>0.70830289370208266</v>
      </c>
      <c r="E16" s="16">
        <v>-0.31423394642987135</v>
      </c>
      <c r="F16" s="16">
        <v>1.7310227690841477E-4</v>
      </c>
      <c r="G16" s="16">
        <v>-0.15233518445060729</v>
      </c>
      <c r="H16" s="16">
        <v>0.36305519261240171</v>
      </c>
      <c r="I16" s="16">
        <v>0.40088562798629912</v>
      </c>
      <c r="J16" s="16">
        <v>0.17570999332980189</v>
      </c>
      <c r="K16" s="16">
        <v>7.1045225841815787E-2</v>
      </c>
      <c r="L16" s="16">
        <v>-9.3135762305738515E-2</v>
      </c>
      <c r="M16" s="16">
        <v>3.1022497183116404E-2</v>
      </c>
      <c r="N16" s="16">
        <v>-0.65196372927577984</v>
      </c>
      <c r="O16" s="16">
        <v>-0.1089467536479434</v>
      </c>
      <c r="P16" s="16">
        <v>1</v>
      </c>
    </row>
    <row r="18" spans="1:6" x14ac:dyDescent="0.25">
      <c r="A18" t="s">
        <v>52</v>
      </c>
    </row>
    <row r="19" spans="1:6" ht="15.75" thickBot="1" x14ac:dyDescent="0.3"/>
    <row r="20" spans="1:6" x14ac:dyDescent="0.25">
      <c r="A20" s="18" t="s">
        <v>53</v>
      </c>
      <c r="B20" s="18"/>
    </row>
    <row r="21" spans="1:6" x14ac:dyDescent="0.25">
      <c r="A21" s="13" t="s">
        <v>54</v>
      </c>
      <c r="B21" s="13">
        <v>0.8962238027314271</v>
      </c>
    </row>
    <row r="22" spans="1:6" x14ac:dyDescent="0.25">
      <c r="A22" s="13" t="s">
        <v>55</v>
      </c>
      <c r="B22" s="13">
        <v>0.80321710458237994</v>
      </c>
    </row>
    <row r="23" spans="1:6" x14ac:dyDescent="0.25">
      <c r="A23" s="13" t="s">
        <v>56</v>
      </c>
      <c r="B23" s="13">
        <v>0.70118152918065113</v>
      </c>
    </row>
    <row r="24" spans="1:6" x14ac:dyDescent="0.25">
      <c r="A24" s="13" t="s">
        <v>57</v>
      </c>
      <c r="B24" s="13">
        <v>0.33011493248845919</v>
      </c>
    </row>
    <row r="25" spans="1:6" ht="15.75" thickBot="1" x14ac:dyDescent="0.3">
      <c r="A25" s="14" t="s">
        <v>58</v>
      </c>
      <c r="B25" s="14">
        <v>42</v>
      </c>
    </row>
    <row r="27" spans="1:6" ht="15.75" thickBot="1" x14ac:dyDescent="0.3">
      <c r="A27" t="s">
        <v>59</v>
      </c>
    </row>
    <row r="28" spans="1:6" x14ac:dyDescent="0.25">
      <c r="A28" s="15"/>
      <c r="B28" s="15" t="s">
        <v>64</v>
      </c>
      <c r="C28" s="15" t="s">
        <v>65</v>
      </c>
      <c r="D28" s="15" t="s">
        <v>66</v>
      </c>
      <c r="E28" s="15" t="s">
        <v>67</v>
      </c>
      <c r="F28" s="15" t="s">
        <v>68</v>
      </c>
    </row>
    <row r="29" spans="1:6" x14ac:dyDescent="0.25">
      <c r="A29" s="13" t="s">
        <v>60</v>
      </c>
      <c r="B29" s="13">
        <v>14</v>
      </c>
      <c r="C29" s="13">
        <v>12.009908689256925</v>
      </c>
      <c r="D29" s="13">
        <v>0.85785062066120887</v>
      </c>
      <c r="E29" s="13">
        <v>7.8719319356998509</v>
      </c>
      <c r="F29" s="13">
        <v>2.8523333877025565E-6</v>
      </c>
    </row>
    <row r="30" spans="1:6" x14ac:dyDescent="0.25">
      <c r="A30" s="13" t="s">
        <v>61</v>
      </c>
      <c r="B30" s="13">
        <v>27</v>
      </c>
      <c r="C30" s="13">
        <v>2.9423484536002196</v>
      </c>
      <c r="D30" s="13">
        <v>0.10897586865185999</v>
      </c>
      <c r="E30" s="13"/>
      <c r="F30" s="13"/>
    </row>
    <row r="31" spans="1:6" ht="15.75" thickBot="1" x14ac:dyDescent="0.3">
      <c r="A31" s="14" t="s">
        <v>62</v>
      </c>
      <c r="B31" s="14">
        <v>41</v>
      </c>
      <c r="C31" s="14">
        <v>14.952257142857144</v>
      </c>
      <c r="D31" s="14"/>
      <c r="E31" s="14"/>
      <c r="F31" s="14"/>
    </row>
    <row r="32" spans="1:6" ht="15.75" thickBot="1" x14ac:dyDescent="0.3"/>
    <row r="33" spans="1:8" x14ac:dyDescent="0.25">
      <c r="A33" s="15"/>
      <c r="B33" s="15" t="s">
        <v>69</v>
      </c>
      <c r="C33" s="15" t="s">
        <v>57</v>
      </c>
      <c r="D33" s="15" t="s">
        <v>70</v>
      </c>
      <c r="E33" s="15" t="s">
        <v>71</v>
      </c>
      <c r="F33" s="15" t="s">
        <v>72</v>
      </c>
      <c r="G33" s="15" t="s">
        <v>73</v>
      </c>
      <c r="H33" s="15" t="s">
        <v>74</v>
      </c>
    </row>
    <row r="34" spans="1:8" x14ac:dyDescent="0.25">
      <c r="A34" s="13" t="s">
        <v>63</v>
      </c>
      <c r="B34" s="13">
        <v>-3.8643284541912366</v>
      </c>
      <c r="C34" s="13">
        <v>2.1367289899248583</v>
      </c>
      <c r="D34" s="13">
        <v>-1.8085253078010293</v>
      </c>
      <c r="E34" s="19">
        <v>8.167564254882255E-2</v>
      </c>
      <c r="F34" s="13">
        <v>-8.2485342011671587</v>
      </c>
      <c r="G34" s="13">
        <v>0.51987729278468509</v>
      </c>
      <c r="H34" s="13">
        <v>-8.2485342011671587</v>
      </c>
    </row>
    <row r="35" spans="1:8" x14ac:dyDescent="0.25">
      <c r="A35" s="13" t="s">
        <v>1</v>
      </c>
      <c r="B35" s="13">
        <v>4.4341361311291135E-2</v>
      </c>
      <c r="C35" s="13">
        <v>3.5321440501225765E-2</v>
      </c>
      <c r="D35" s="13">
        <v>1.2553667314262664</v>
      </c>
      <c r="E35" s="13">
        <v>0.22010217934081486</v>
      </c>
      <c r="F35" s="13">
        <v>-2.8132248195166611E-2</v>
      </c>
      <c r="G35" s="13">
        <v>0.11681497081774889</v>
      </c>
      <c r="H35" s="13">
        <v>-2.8132248195166611E-2</v>
      </c>
    </row>
    <row r="36" spans="1:8" x14ac:dyDescent="0.25">
      <c r="A36" s="13" t="s">
        <v>3</v>
      </c>
      <c r="B36" s="13">
        <v>8.8734080351461672E-2</v>
      </c>
      <c r="C36" s="13">
        <v>2.9304051197893165E-2</v>
      </c>
      <c r="D36" s="13">
        <v>3.0280482296536961</v>
      </c>
      <c r="E36" s="19">
        <v>5.3633043437927644E-3</v>
      </c>
      <c r="F36" s="13">
        <v>2.8607133847123802E-2</v>
      </c>
      <c r="G36" s="13">
        <v>0.14886102685579955</v>
      </c>
      <c r="H36" s="13">
        <v>2.8607133847123802E-2</v>
      </c>
    </row>
    <row r="37" spans="1:8" x14ac:dyDescent="0.25">
      <c r="A37" s="13" t="s">
        <v>4</v>
      </c>
      <c r="B37" s="13">
        <v>9.3110263242303939E-2</v>
      </c>
      <c r="C37" s="13">
        <v>3.1633280652847949E-2</v>
      </c>
      <c r="D37" s="13">
        <v>2.9434273436296658</v>
      </c>
      <c r="E37" s="19">
        <v>6.5973787499943818E-3</v>
      </c>
      <c r="F37" s="13">
        <v>2.8204132662405096E-2</v>
      </c>
      <c r="G37" s="13">
        <v>0.15801639382220278</v>
      </c>
      <c r="H37" s="13">
        <v>2.8204132662405096E-2</v>
      </c>
    </row>
    <row r="38" spans="1:8" x14ac:dyDescent="0.25">
      <c r="A38" s="13" t="s">
        <v>5</v>
      </c>
      <c r="B38" s="13">
        <v>-0.21938482174307766</v>
      </c>
      <c r="C38" s="13">
        <v>0.169450506669059</v>
      </c>
      <c r="D38" s="13">
        <v>-1.2946837755495273</v>
      </c>
      <c r="E38" s="13">
        <v>0.20639244057995454</v>
      </c>
      <c r="F38" s="13">
        <v>-0.56706854235969906</v>
      </c>
      <c r="G38" s="13">
        <v>0.12829889887354379</v>
      </c>
      <c r="H38" s="13">
        <v>-0.56706854235969906</v>
      </c>
    </row>
    <row r="39" spans="1:8" x14ac:dyDescent="0.25">
      <c r="A39" s="13" t="s">
        <v>6</v>
      </c>
      <c r="B39" s="13">
        <v>1.3394137634448558E-2</v>
      </c>
      <c r="C39" s="13">
        <v>2.7430042006328897E-2</v>
      </c>
      <c r="D39" s="13">
        <v>0.48830175438149698</v>
      </c>
      <c r="E39" s="13">
        <v>0.62927849498758759</v>
      </c>
      <c r="F39" s="13">
        <v>-4.2887659622473207E-2</v>
      </c>
      <c r="G39" s="13">
        <v>6.967593489137032E-2</v>
      </c>
      <c r="H39" s="13">
        <v>-4.2887659622473207E-2</v>
      </c>
    </row>
    <row r="40" spans="1:8" x14ac:dyDescent="0.25">
      <c r="A40" s="13" t="s">
        <v>7</v>
      </c>
      <c r="B40" s="13">
        <v>1.9180841904860202E-3</v>
      </c>
      <c r="C40" s="13">
        <v>6.9621846038230633E-3</v>
      </c>
      <c r="D40" s="13">
        <v>0.27550033497140608</v>
      </c>
      <c r="E40" s="13">
        <v>0.78502939396846327</v>
      </c>
      <c r="F40" s="13">
        <v>-1.2367138641007351E-2</v>
      </c>
      <c r="G40" s="13">
        <v>1.6203307021979391E-2</v>
      </c>
      <c r="H40" s="13">
        <v>-1.2367138641007351E-2</v>
      </c>
    </row>
    <row r="41" spans="1:8" x14ac:dyDescent="0.25">
      <c r="A41" s="13" t="s">
        <v>8</v>
      </c>
      <c r="B41" s="13">
        <v>2.7371625637665378E-3</v>
      </c>
      <c r="C41" s="13">
        <v>1.4250796647171932E-2</v>
      </c>
      <c r="D41" s="13">
        <v>0.19207084568915853</v>
      </c>
      <c r="E41" s="13">
        <v>0.84912399043222653</v>
      </c>
      <c r="F41" s="13">
        <v>-2.6503056881055774E-2</v>
      </c>
      <c r="G41" s="13">
        <v>3.197738200858885E-2</v>
      </c>
      <c r="H41" s="13">
        <v>-2.6503056881055774E-2</v>
      </c>
    </row>
    <row r="42" spans="1:8" x14ac:dyDescent="0.25">
      <c r="A42" s="13" t="s">
        <v>9</v>
      </c>
      <c r="B42" s="13">
        <v>9.0809359405103363E-3</v>
      </c>
      <c r="C42" s="13">
        <v>1.1381783682648897E-2</v>
      </c>
      <c r="D42" s="13">
        <v>0.79784822780930931</v>
      </c>
      <c r="E42" s="13">
        <v>0.43192009197490022</v>
      </c>
      <c r="F42" s="13">
        <v>-1.4272555151526039E-2</v>
      </c>
      <c r="G42" s="13">
        <v>3.243442703254671E-2</v>
      </c>
      <c r="H42" s="13">
        <v>-1.4272555151526039E-2</v>
      </c>
    </row>
    <row r="43" spans="1:8" x14ac:dyDescent="0.25">
      <c r="A43" s="13" t="s">
        <v>10</v>
      </c>
      <c r="B43" s="13">
        <v>-7.8275168372169291E-3</v>
      </c>
      <c r="C43" s="13">
        <v>1.8551641109064269E-2</v>
      </c>
      <c r="D43" s="13">
        <v>-0.42193123461149917</v>
      </c>
      <c r="E43" s="13">
        <v>0.6764159230413922</v>
      </c>
      <c r="F43" s="13">
        <v>-4.589234019558517E-2</v>
      </c>
      <c r="G43" s="13">
        <v>3.0237306521151315E-2</v>
      </c>
      <c r="H43" s="13">
        <v>-4.589234019558517E-2</v>
      </c>
    </row>
    <row r="44" spans="1:8" x14ac:dyDescent="0.25">
      <c r="A44" s="13" t="s">
        <v>11</v>
      </c>
      <c r="B44" s="13">
        <v>-5.8948425003573224E-3</v>
      </c>
      <c r="C44" s="13">
        <v>3.106580689985251E-2</v>
      </c>
      <c r="D44" s="13">
        <v>-0.18975340055903422</v>
      </c>
      <c r="E44" s="13">
        <v>0.85092173110243818</v>
      </c>
      <c r="F44" s="13">
        <v>-6.9636613116558527E-2</v>
      </c>
      <c r="G44" s="13">
        <v>5.7846928115843882E-2</v>
      </c>
      <c r="H44" s="13">
        <v>-6.9636613116558527E-2</v>
      </c>
    </row>
    <row r="45" spans="1:8" x14ac:dyDescent="0.25">
      <c r="A45" s="13" t="s">
        <v>12</v>
      </c>
      <c r="B45" s="13">
        <v>2.2116680930133461E-3</v>
      </c>
      <c r="C45" s="13">
        <v>4.2355975331771281E-3</v>
      </c>
      <c r="D45" s="13">
        <v>0.52216200328041329</v>
      </c>
      <c r="E45" s="13">
        <v>0.6058155344602234</v>
      </c>
      <c r="F45" s="13">
        <v>-6.4790601810881055E-3</v>
      </c>
      <c r="G45" s="13">
        <v>1.0902396367114799E-2</v>
      </c>
      <c r="H45" s="13">
        <v>-6.4790601810881055E-3</v>
      </c>
    </row>
    <row r="46" spans="1:8" x14ac:dyDescent="0.25">
      <c r="A46" s="13" t="s">
        <v>13</v>
      </c>
      <c r="B46" s="13">
        <v>-1.5045728577155143E-2</v>
      </c>
      <c r="C46" s="13">
        <v>9.7794483524473487E-3</v>
      </c>
      <c r="D46" s="13">
        <v>-1.5385048353356132</v>
      </c>
      <c r="E46" s="13">
        <v>0.13556359451394068</v>
      </c>
      <c r="F46" s="13">
        <v>-3.5111499141049468E-2</v>
      </c>
      <c r="G46" s="13">
        <v>5.0200419867391811E-3</v>
      </c>
      <c r="H46" s="13">
        <v>-3.5111499141049468E-2</v>
      </c>
    </row>
    <row r="47" spans="1:8" x14ac:dyDescent="0.25">
      <c r="A47" s="13" t="s">
        <v>14</v>
      </c>
      <c r="B47" s="13">
        <v>-3.4688701816635484E-2</v>
      </c>
      <c r="C47" s="13">
        <v>0.24934817067806214</v>
      </c>
      <c r="D47" s="13">
        <v>-0.13911753080965122</v>
      </c>
      <c r="E47" s="13">
        <v>0.89038976772735179</v>
      </c>
      <c r="F47" s="13">
        <v>-0.54630888764241825</v>
      </c>
      <c r="G47" s="13">
        <v>0.47693148400914726</v>
      </c>
      <c r="H47" s="13">
        <v>-0.54630888764241825</v>
      </c>
    </row>
    <row r="48" spans="1:8" ht="15.75" thickBot="1" x14ac:dyDescent="0.3">
      <c r="A48" s="14" t="s">
        <v>15</v>
      </c>
      <c r="B48" s="14">
        <v>-0.48252944974753237</v>
      </c>
      <c r="C48" s="14">
        <v>0.33016827098861279</v>
      </c>
      <c r="D48" s="14">
        <v>-1.4614652349927786</v>
      </c>
      <c r="E48" s="14">
        <v>0.155429482219968</v>
      </c>
      <c r="F48" s="14">
        <v>-1.1599787837355007</v>
      </c>
      <c r="G48" s="14">
        <v>0.19491988424043599</v>
      </c>
      <c r="H48" s="14">
        <v>-1.1599787837355007</v>
      </c>
    </row>
    <row r="52" spans="1:3" x14ac:dyDescent="0.25">
      <c r="A52" t="s">
        <v>76</v>
      </c>
    </row>
    <row r="53" spans="1:3" ht="15.75" thickBot="1" x14ac:dyDescent="0.3"/>
    <row r="54" spans="1:3" x14ac:dyDescent="0.25">
      <c r="A54" s="15" t="s">
        <v>77</v>
      </c>
      <c r="B54" s="15" t="s">
        <v>78</v>
      </c>
      <c r="C54" s="15" t="s">
        <v>79</v>
      </c>
    </row>
    <row r="55" spans="1:3" x14ac:dyDescent="0.25">
      <c r="A55" s="13">
        <v>1</v>
      </c>
      <c r="B55" s="13">
        <v>4.1067561861655113</v>
      </c>
      <c r="C55" s="13">
        <v>0.44324381383448852</v>
      </c>
    </row>
    <row r="56" spans="1:3" x14ac:dyDescent="0.25">
      <c r="A56" s="13">
        <v>2</v>
      </c>
      <c r="B56" s="13">
        <v>3.7173332998914117</v>
      </c>
      <c r="C56" s="13">
        <v>0.60266670010858858</v>
      </c>
    </row>
    <row r="57" spans="1:3" x14ac:dyDescent="0.25">
      <c r="A57" s="13">
        <v>3</v>
      </c>
      <c r="B57" s="13">
        <v>3.9042334550729181</v>
      </c>
      <c r="C57" s="13">
        <v>0.19576654492708156</v>
      </c>
    </row>
    <row r="58" spans="1:3" x14ac:dyDescent="0.25">
      <c r="A58" s="13">
        <v>4</v>
      </c>
      <c r="B58" s="13">
        <v>4.2417687825335308</v>
      </c>
      <c r="C58" s="13">
        <v>-0.17176878253353056</v>
      </c>
    </row>
    <row r="59" spans="1:3" x14ac:dyDescent="0.25">
      <c r="A59" s="13">
        <v>5</v>
      </c>
      <c r="B59" s="13">
        <v>4.0497239364415822</v>
      </c>
      <c r="C59" s="13">
        <v>-0.10972393644158229</v>
      </c>
    </row>
    <row r="60" spans="1:3" x14ac:dyDescent="0.25">
      <c r="A60" s="13">
        <v>6</v>
      </c>
      <c r="B60" s="13">
        <v>3.6559632901919543</v>
      </c>
      <c r="C60" s="13">
        <v>0.27403670980804584</v>
      </c>
    </row>
    <row r="61" spans="1:3" x14ac:dyDescent="0.25">
      <c r="A61" s="13">
        <v>7</v>
      </c>
      <c r="B61" s="13">
        <v>3.4481506725941022</v>
      </c>
      <c r="C61" s="13">
        <v>0.32184932740589778</v>
      </c>
    </row>
    <row r="62" spans="1:3" x14ac:dyDescent="0.25">
      <c r="A62" s="13">
        <v>8</v>
      </c>
      <c r="B62" s="13">
        <v>3.6599708457647258</v>
      </c>
      <c r="C62" s="13">
        <v>-9.9708457647258442E-3</v>
      </c>
    </row>
    <row r="63" spans="1:3" x14ac:dyDescent="0.25">
      <c r="A63" s="13">
        <v>9</v>
      </c>
      <c r="B63" s="13">
        <v>3.8064512632267946</v>
      </c>
      <c r="C63" s="13">
        <v>-0.17645126322679472</v>
      </c>
    </row>
    <row r="64" spans="1:3" x14ac:dyDescent="0.25">
      <c r="A64" s="13">
        <v>10</v>
      </c>
      <c r="B64" s="13">
        <v>3.182206046492297</v>
      </c>
      <c r="C64" s="13">
        <v>0.23779395350770294</v>
      </c>
    </row>
    <row r="65" spans="1:3" x14ac:dyDescent="0.25">
      <c r="A65" s="13">
        <v>11</v>
      </c>
      <c r="B65" s="13">
        <v>3.6751437686409498</v>
      </c>
      <c r="C65" s="13">
        <v>-0.32514376864094974</v>
      </c>
    </row>
    <row r="66" spans="1:3" x14ac:dyDescent="0.25">
      <c r="A66" s="13">
        <v>12</v>
      </c>
      <c r="B66" s="13">
        <v>3.5339182730658907</v>
      </c>
      <c r="C66" s="13">
        <v>-0.26391827306589066</v>
      </c>
    </row>
    <row r="67" spans="1:3" x14ac:dyDescent="0.25">
      <c r="A67" s="13">
        <v>13</v>
      </c>
      <c r="B67" s="13">
        <v>3.4341166066630788</v>
      </c>
      <c r="C67" s="13">
        <v>-0.20411660666307885</v>
      </c>
    </row>
    <row r="68" spans="1:3" x14ac:dyDescent="0.25">
      <c r="A68" s="13">
        <v>14</v>
      </c>
      <c r="B68" s="13">
        <v>3.4602053610457086</v>
      </c>
      <c r="C68" s="13">
        <v>-0.26020536104570846</v>
      </c>
    </row>
    <row r="69" spans="1:3" x14ac:dyDescent="0.25">
      <c r="A69" s="13">
        <v>15</v>
      </c>
      <c r="B69" s="13">
        <v>3.6053513690885599</v>
      </c>
      <c r="C69" s="13">
        <v>-0.45535136908856</v>
      </c>
    </row>
    <row r="70" spans="1:3" x14ac:dyDescent="0.25">
      <c r="A70" s="13">
        <v>16</v>
      </c>
      <c r="B70" s="13">
        <v>2.9981981915928868</v>
      </c>
      <c r="C70" s="13">
        <v>0.11180180840711307</v>
      </c>
    </row>
    <row r="71" spans="1:3" x14ac:dyDescent="0.25">
      <c r="A71" s="13">
        <v>17</v>
      </c>
      <c r="B71" s="13">
        <v>3.397119610930206</v>
      </c>
      <c r="C71" s="13">
        <v>-0.36711961093020617</v>
      </c>
    </row>
    <row r="72" spans="1:3" x14ac:dyDescent="0.25">
      <c r="A72" s="13">
        <v>18</v>
      </c>
      <c r="B72" s="13">
        <v>2.9004272878131157</v>
      </c>
      <c r="C72" s="13">
        <v>1.9572712186884278E-2</v>
      </c>
    </row>
    <row r="73" spans="1:3" x14ac:dyDescent="0.25">
      <c r="A73" s="13">
        <v>19</v>
      </c>
      <c r="B73" s="13">
        <v>3.1957935189259259</v>
      </c>
      <c r="C73" s="13">
        <v>-0.29579351892592598</v>
      </c>
    </row>
    <row r="74" spans="1:3" x14ac:dyDescent="0.25">
      <c r="A74" s="13">
        <v>20</v>
      </c>
      <c r="B74" s="13">
        <v>2.2171682338588186</v>
      </c>
      <c r="C74" s="13">
        <v>0.43283176614118135</v>
      </c>
    </row>
    <row r="75" spans="1:3" x14ac:dyDescent="0.25">
      <c r="A75" s="13">
        <v>21</v>
      </c>
      <c r="B75" s="13">
        <v>3.619977950257145</v>
      </c>
      <c r="C75" s="13">
        <v>2.0022049742855152E-2</v>
      </c>
    </row>
    <row r="76" spans="1:3" x14ac:dyDescent="0.25">
      <c r="A76" s="13">
        <v>22</v>
      </c>
      <c r="B76" s="13">
        <v>3.2470887312531254</v>
      </c>
      <c r="C76" s="13">
        <v>-0.10708873125312524</v>
      </c>
    </row>
    <row r="77" spans="1:3" x14ac:dyDescent="0.25">
      <c r="A77" s="13">
        <v>23</v>
      </c>
      <c r="B77" s="13">
        <v>2.5124136626106286</v>
      </c>
      <c r="C77" s="13">
        <v>0.26758633738937121</v>
      </c>
    </row>
    <row r="78" spans="1:3" x14ac:dyDescent="0.25">
      <c r="A78" s="13">
        <v>24</v>
      </c>
      <c r="B78" s="13">
        <v>2.8347596050346193</v>
      </c>
      <c r="C78" s="13">
        <v>-0.32475960503461954</v>
      </c>
    </row>
    <row r="79" spans="1:3" x14ac:dyDescent="0.25">
      <c r="A79" s="13">
        <v>25</v>
      </c>
      <c r="B79" s="13">
        <v>2.3498061795542808</v>
      </c>
      <c r="C79" s="13">
        <v>2.0193820445719268E-2</v>
      </c>
    </row>
    <row r="80" spans="1:3" x14ac:dyDescent="0.25">
      <c r="A80" s="13">
        <v>26</v>
      </c>
      <c r="B80" s="13">
        <v>2.151924284583913</v>
      </c>
      <c r="C80" s="13">
        <v>-0.10192428458391323</v>
      </c>
    </row>
    <row r="81" spans="1:3" x14ac:dyDescent="0.25">
      <c r="A81" s="13">
        <v>27</v>
      </c>
      <c r="B81" s="13">
        <v>2.0743622521648382</v>
      </c>
      <c r="C81" s="13">
        <v>-0.15436225216483823</v>
      </c>
    </row>
    <row r="82" spans="1:3" x14ac:dyDescent="0.25">
      <c r="A82" s="13">
        <v>28</v>
      </c>
      <c r="B82" s="13">
        <v>4.2941467843357213</v>
      </c>
      <c r="C82" s="13">
        <v>0.27585321566427901</v>
      </c>
    </row>
    <row r="83" spans="1:3" x14ac:dyDescent="0.25">
      <c r="A83" s="13">
        <v>29</v>
      </c>
      <c r="B83" s="13">
        <v>3.1822897172225129</v>
      </c>
      <c r="C83" s="13">
        <v>0.407710282777487</v>
      </c>
    </row>
    <row r="84" spans="1:3" x14ac:dyDescent="0.25">
      <c r="A84" s="13">
        <v>30</v>
      </c>
      <c r="B84" s="13">
        <v>3.3816048231443259</v>
      </c>
      <c r="C84" s="13">
        <v>-6.1604823144326026E-2</v>
      </c>
    </row>
    <row r="85" spans="1:3" x14ac:dyDescent="0.25">
      <c r="A85" s="13">
        <v>31</v>
      </c>
      <c r="B85" s="13">
        <v>3.3459520162384586</v>
      </c>
      <c r="C85" s="13">
        <v>-0.34595201623845862</v>
      </c>
    </row>
    <row r="86" spans="1:3" x14ac:dyDescent="0.25">
      <c r="A86" s="13">
        <v>32</v>
      </c>
      <c r="B86" s="13">
        <v>3.5785284392242365</v>
      </c>
      <c r="C86" s="13">
        <v>-0.25852843922423663</v>
      </c>
    </row>
    <row r="87" spans="1:3" x14ac:dyDescent="0.25">
      <c r="A87" s="13">
        <v>33</v>
      </c>
      <c r="B87" s="13">
        <v>2.9787487412774691</v>
      </c>
      <c r="C87" s="13">
        <v>-0.23874874127746892</v>
      </c>
    </row>
    <row r="88" spans="1:3" x14ac:dyDescent="0.25">
      <c r="A88" s="13">
        <v>34</v>
      </c>
      <c r="B88" s="13">
        <v>3.528545969598754</v>
      </c>
      <c r="C88" s="13">
        <v>0.34145403040124611</v>
      </c>
    </row>
    <row r="89" spans="1:3" x14ac:dyDescent="0.25">
      <c r="A89" s="13">
        <v>35</v>
      </c>
      <c r="B89" s="13">
        <v>3.6961971087736814</v>
      </c>
      <c r="C89" s="13">
        <v>0.16380289122631853</v>
      </c>
    </row>
    <row r="90" spans="1:3" x14ac:dyDescent="0.25">
      <c r="A90" s="13">
        <v>36</v>
      </c>
      <c r="B90" s="13">
        <v>3.3807055763121232</v>
      </c>
      <c r="C90" s="13">
        <v>0.16929442368787662</v>
      </c>
    </row>
    <row r="91" spans="1:3" x14ac:dyDescent="0.25">
      <c r="A91" s="13">
        <v>37</v>
      </c>
      <c r="B91" s="13">
        <v>3.6923852620990001</v>
      </c>
      <c r="C91" s="13">
        <v>-0.16238526209900028</v>
      </c>
    </row>
    <row r="92" spans="1:3" x14ac:dyDescent="0.25">
      <c r="A92" s="13">
        <v>38</v>
      </c>
      <c r="B92" s="13">
        <v>3.266386801051576</v>
      </c>
      <c r="C92" s="13">
        <v>0.14361319894842417</v>
      </c>
    </row>
    <row r="93" spans="1:3" x14ac:dyDescent="0.25">
      <c r="A93" s="13">
        <v>39</v>
      </c>
      <c r="B93" s="13">
        <v>2.9152802607314312</v>
      </c>
      <c r="C93" s="13">
        <v>0.26471973926856895</v>
      </c>
    </row>
    <row r="94" spans="1:3" x14ac:dyDescent="0.25">
      <c r="A94" s="13">
        <v>40</v>
      </c>
      <c r="B94" s="13">
        <v>3.3737797056975594</v>
      </c>
      <c r="C94" s="13">
        <v>-0.18377970569755941</v>
      </c>
    </row>
    <row r="95" spans="1:3" x14ac:dyDescent="0.25">
      <c r="A95" s="13">
        <v>41</v>
      </c>
      <c r="B95" s="13">
        <v>2.5319794448035222</v>
      </c>
      <c r="C95" s="13">
        <v>0.12802055519647793</v>
      </c>
    </row>
    <row r="96" spans="1:3" ht="15.75" thickBot="1" x14ac:dyDescent="0.3">
      <c r="A96" s="14">
        <v>42</v>
      </c>
      <c r="B96" s="14">
        <v>3.0131366840310396</v>
      </c>
      <c r="C96" s="14">
        <v>-0.26313668403103962</v>
      </c>
    </row>
  </sheetData>
  <conditionalFormatting sqref="E33:E48">
    <cfRule type="cellIs" dxfId="4" priority="5" operator="greaterThan">
      <formula>0.1</formula>
    </cfRule>
  </conditionalFormatting>
  <conditionalFormatting sqref="B2:P16">
    <cfRule type="cellIs" dxfId="1" priority="4" operator="between">
      <formula>-0.5</formula>
      <formula>-0.8</formula>
    </cfRule>
    <cfRule type="cellIs" dxfId="2" priority="3" operator="between">
      <formula>0.5</formula>
      <formula>0.8</formula>
    </cfRule>
    <cfRule type="cellIs" dxfId="3" priority="2" operator="greaterThan">
      <formula>0.8</formula>
    </cfRule>
    <cfRule type="cellIs" dxfId="0" priority="1" operator="lessThanOrEqual">
      <formula>-0.8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6023-CF81-4D80-B067-146B21B6EE0D}">
  <dimension ref="A1:I67"/>
  <sheetViews>
    <sheetView topLeftCell="A23" zoomScale="160" zoomScaleNormal="160" workbookViewId="0">
      <selection activeCell="C26" sqref="C26"/>
    </sheetView>
  </sheetViews>
  <sheetFormatPr defaultRowHeight="15" x14ac:dyDescent="0.25"/>
  <cols>
    <col min="1" max="1" width="14.140625" customWidth="1"/>
    <col min="2" max="2" width="19.140625" customWidth="1"/>
    <col min="3" max="3" width="14.5703125" customWidth="1"/>
  </cols>
  <sheetData>
    <row r="1" spans="1:9" x14ac:dyDescent="0.25">
      <c r="A1" t="s">
        <v>52</v>
      </c>
    </row>
    <row r="2" spans="1:9" ht="15.75" thickBot="1" x14ac:dyDescent="0.3"/>
    <row r="3" spans="1:9" x14ac:dyDescent="0.25">
      <c r="A3" s="18" t="s">
        <v>53</v>
      </c>
      <c r="B3" s="18"/>
    </row>
    <row r="4" spans="1:9" x14ac:dyDescent="0.25">
      <c r="A4" s="13" t="s">
        <v>54</v>
      </c>
      <c r="B4" s="13">
        <v>0.8313369966466867</v>
      </c>
    </row>
    <row r="5" spans="1:9" x14ac:dyDescent="0.25">
      <c r="A5" s="13" t="s">
        <v>55</v>
      </c>
      <c r="B5" s="13">
        <v>0.69112120199353311</v>
      </c>
    </row>
    <row r="6" spans="1:9" x14ac:dyDescent="0.25">
      <c r="A6" s="13" t="s">
        <v>56</v>
      </c>
      <c r="B6" s="13">
        <v>0.67528126363422714</v>
      </c>
    </row>
    <row r="7" spans="1:9" x14ac:dyDescent="0.25">
      <c r="A7" s="13" t="s">
        <v>57</v>
      </c>
      <c r="B7" s="13">
        <v>0.34412412838636436</v>
      </c>
    </row>
    <row r="8" spans="1:9" ht="15.75" thickBot="1" x14ac:dyDescent="0.3">
      <c r="A8" s="14" t="s">
        <v>58</v>
      </c>
      <c r="B8" s="14">
        <v>42</v>
      </c>
    </row>
    <row r="10" spans="1:9" ht="15.75" thickBot="1" x14ac:dyDescent="0.3">
      <c r="A10" t="s">
        <v>59</v>
      </c>
    </row>
    <row r="11" spans="1:9" x14ac:dyDescent="0.25">
      <c r="A11" s="15"/>
      <c r="B11" s="15" t="s">
        <v>64</v>
      </c>
      <c r="C11" s="15" t="s">
        <v>65</v>
      </c>
      <c r="D11" s="15" t="s">
        <v>66</v>
      </c>
      <c r="E11" s="15" t="s">
        <v>67</v>
      </c>
      <c r="F11" s="15" t="s">
        <v>68</v>
      </c>
    </row>
    <row r="12" spans="1:9" x14ac:dyDescent="0.25">
      <c r="A12" s="13" t="s">
        <v>60</v>
      </c>
      <c r="B12" s="13">
        <v>2</v>
      </c>
      <c r="C12" s="13">
        <v>10.33382192908782</v>
      </c>
      <c r="D12" s="13">
        <v>5.1669109645439102</v>
      </c>
      <c r="E12" s="13">
        <v>43.631558805119845</v>
      </c>
      <c r="F12" s="13">
        <v>1.1242630106652275E-10</v>
      </c>
    </row>
    <row r="13" spans="1:9" x14ac:dyDescent="0.25">
      <c r="A13" s="13" t="s">
        <v>61</v>
      </c>
      <c r="B13" s="13">
        <v>39</v>
      </c>
      <c r="C13" s="13">
        <v>4.6184352137693239</v>
      </c>
      <c r="D13" s="13">
        <v>0.11842141573767496</v>
      </c>
      <c r="E13" s="13"/>
      <c r="F13" s="13"/>
    </row>
    <row r="14" spans="1:9" ht="15.75" thickBot="1" x14ac:dyDescent="0.3">
      <c r="A14" s="14" t="s">
        <v>62</v>
      </c>
      <c r="B14" s="14">
        <v>41</v>
      </c>
      <c r="C14" s="14">
        <v>14.952257142857144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69</v>
      </c>
      <c r="C16" s="15" t="s">
        <v>57</v>
      </c>
      <c r="D16" s="15" t="s">
        <v>70</v>
      </c>
      <c r="E16" s="15" t="s">
        <v>71</v>
      </c>
      <c r="F16" s="15" t="s">
        <v>72</v>
      </c>
      <c r="G16" s="15" t="s">
        <v>73</v>
      </c>
      <c r="H16" s="15" t="s">
        <v>74</v>
      </c>
      <c r="I16" s="15" t="s">
        <v>75</v>
      </c>
    </row>
    <row r="17" spans="1:9" x14ac:dyDescent="0.25">
      <c r="A17" s="13" t="s">
        <v>63</v>
      </c>
      <c r="B17" s="13">
        <v>-5.4479942437007303</v>
      </c>
      <c r="C17" s="13">
        <v>0.93935653759835447</v>
      </c>
      <c r="D17" s="13">
        <v>-5.7997086576195818</v>
      </c>
      <c r="E17" s="13">
        <v>9.8281290310302297E-7</v>
      </c>
      <c r="F17" s="13">
        <v>-7.3480221829780907</v>
      </c>
      <c r="G17" s="13">
        <v>-3.5479663044233698</v>
      </c>
      <c r="H17" s="13">
        <v>-7.3480221829780907</v>
      </c>
      <c r="I17" s="13">
        <v>-3.5479663044233698</v>
      </c>
    </row>
    <row r="18" spans="1:9" x14ac:dyDescent="0.25">
      <c r="A18" s="13" t="s">
        <v>3</v>
      </c>
      <c r="B18" s="13">
        <v>0.11976688587408529</v>
      </c>
      <c r="C18" s="13">
        <v>2.4489288766924411E-2</v>
      </c>
      <c r="D18" s="13">
        <v>4.8905824507179725</v>
      </c>
      <c r="E18" s="13">
        <v>1.7678435129555958E-5</v>
      </c>
      <c r="F18" s="13">
        <v>7.0232623847069076E-2</v>
      </c>
      <c r="G18" s="13">
        <v>0.16930114790110151</v>
      </c>
      <c r="H18" s="13">
        <v>7.0232623847069076E-2</v>
      </c>
      <c r="I18" s="13">
        <v>0.16930114790110151</v>
      </c>
    </row>
    <row r="19" spans="1:9" ht="15.75" thickBot="1" x14ac:dyDescent="0.3">
      <c r="A19" s="14" t="s">
        <v>4</v>
      </c>
      <c r="B19" s="14">
        <v>0.11782167257617543</v>
      </c>
      <c r="C19" s="14">
        <v>2.2232966686721131E-2</v>
      </c>
      <c r="D19" s="14">
        <v>5.2994129949623696</v>
      </c>
      <c r="E19" s="14">
        <v>4.8500035756837183E-6</v>
      </c>
      <c r="F19" s="14">
        <v>7.2851252733464836E-2</v>
      </c>
      <c r="G19" s="14">
        <v>0.16279209241888604</v>
      </c>
      <c r="H19" s="14">
        <v>7.2851252733464836E-2</v>
      </c>
      <c r="I19" s="14">
        <v>0.16279209241888604</v>
      </c>
    </row>
    <row r="23" spans="1:9" x14ac:dyDescent="0.25">
      <c r="A23" t="s">
        <v>76</v>
      </c>
    </row>
    <row r="24" spans="1:9" ht="15.75" thickBot="1" x14ac:dyDescent="0.3"/>
    <row r="25" spans="1:9" x14ac:dyDescent="0.25">
      <c r="A25" s="15" t="s">
        <v>77</v>
      </c>
      <c r="B25" s="15" t="s">
        <v>78</v>
      </c>
      <c r="C25" s="15" t="s">
        <v>79</v>
      </c>
    </row>
    <row r="26" spans="1:9" x14ac:dyDescent="0.25">
      <c r="A26" s="13">
        <v>1</v>
      </c>
      <c r="B26" s="13">
        <v>3.8082334693698892</v>
      </c>
      <c r="C26" s="13">
        <v>0.74176653063011067</v>
      </c>
    </row>
    <row r="27" spans="1:9" x14ac:dyDescent="0.25">
      <c r="A27" s="13">
        <v>2</v>
      </c>
      <c r="B27" s="13">
        <v>3.5764805508133568</v>
      </c>
      <c r="C27" s="13">
        <v>0.74351944918664348</v>
      </c>
    </row>
    <row r="28" spans="1:9" x14ac:dyDescent="0.25">
      <c r="A28" s="13">
        <v>3</v>
      </c>
      <c r="B28" s="13">
        <v>4.0536028810117894</v>
      </c>
      <c r="C28" s="13">
        <v>4.6397118988210195E-2</v>
      </c>
    </row>
    <row r="29" spans="1:9" x14ac:dyDescent="0.25">
      <c r="A29" s="13">
        <v>4</v>
      </c>
      <c r="B29" s="13">
        <v>4.2873010128662301</v>
      </c>
      <c r="C29" s="13">
        <v>-0.21730101286622983</v>
      </c>
    </row>
    <row r="30" spans="1:9" x14ac:dyDescent="0.25">
      <c r="A30" s="13">
        <v>5</v>
      </c>
      <c r="B30" s="13">
        <v>3.9318907818397939</v>
      </c>
      <c r="C30" s="13">
        <v>8.1092181602060442E-3</v>
      </c>
    </row>
    <row r="31" spans="1:9" x14ac:dyDescent="0.25">
      <c r="A31" s="13">
        <v>6</v>
      </c>
      <c r="B31" s="13">
        <v>3.580370977409177</v>
      </c>
      <c r="C31" s="13">
        <v>0.34962902259082318</v>
      </c>
    </row>
    <row r="32" spans="1:9" x14ac:dyDescent="0.25">
      <c r="A32" s="13">
        <v>7</v>
      </c>
      <c r="B32" s="13">
        <v>3.3369467790651868</v>
      </c>
      <c r="C32" s="13">
        <v>0.43305322093481324</v>
      </c>
    </row>
    <row r="33" spans="1:3" x14ac:dyDescent="0.25">
      <c r="A33" s="13">
        <v>8</v>
      </c>
      <c r="B33" s="13">
        <v>3.4528232383434529</v>
      </c>
      <c r="C33" s="13">
        <v>0.19717676165654696</v>
      </c>
    </row>
    <row r="34" spans="1:3" x14ac:dyDescent="0.25">
      <c r="A34" s="13">
        <v>9</v>
      </c>
      <c r="B34" s="13">
        <v>3.580370977409177</v>
      </c>
      <c r="C34" s="13">
        <v>4.9629022590822913E-2</v>
      </c>
    </row>
    <row r="35" spans="1:3" x14ac:dyDescent="0.25">
      <c r="A35" s="13">
        <v>10</v>
      </c>
      <c r="B35" s="13">
        <v>3.2210703197869206</v>
      </c>
      <c r="C35" s="13">
        <v>0.19892968021307933</v>
      </c>
    </row>
    <row r="36" spans="1:3" x14ac:dyDescent="0.25">
      <c r="A36" s="13">
        <v>11</v>
      </c>
      <c r="B36" s="13">
        <v>3.3350015657672776</v>
      </c>
      <c r="C36" s="13">
        <v>1.4998434232722513E-2</v>
      </c>
    </row>
    <row r="37" spans="1:3" x14ac:dyDescent="0.25">
      <c r="A37" s="13">
        <v>12</v>
      </c>
      <c r="B37" s="13">
        <v>3.5764805508133568</v>
      </c>
      <c r="C37" s="13">
        <v>-0.30648055081335679</v>
      </c>
    </row>
    <row r="38" spans="1:3" x14ac:dyDescent="0.25">
      <c r="A38" s="13">
        <v>13</v>
      </c>
      <c r="B38" s="13">
        <v>3.3408372056610061</v>
      </c>
      <c r="C38" s="13">
        <v>-0.11083720566100608</v>
      </c>
    </row>
    <row r="39" spans="1:3" x14ac:dyDescent="0.25">
      <c r="A39" s="13">
        <v>14</v>
      </c>
      <c r="B39" s="13">
        <v>3.3350015657672776</v>
      </c>
      <c r="C39" s="13">
        <v>-0.1350015657672774</v>
      </c>
    </row>
    <row r="40" spans="1:3" x14ac:dyDescent="0.25">
      <c r="A40" s="13">
        <v>15</v>
      </c>
      <c r="B40" s="13">
        <v>3.3369467790651868</v>
      </c>
      <c r="C40" s="13">
        <v>-0.18694677906518686</v>
      </c>
    </row>
    <row r="41" spans="1:3" x14ac:dyDescent="0.25">
      <c r="A41" s="13">
        <v>16</v>
      </c>
      <c r="B41" s="13">
        <v>2.8637148754625752</v>
      </c>
      <c r="C41" s="13">
        <v>0.24628512453742468</v>
      </c>
    </row>
    <row r="42" spans="1:3" x14ac:dyDescent="0.25">
      <c r="A42" s="13">
        <v>17</v>
      </c>
      <c r="B42" s="13">
        <v>3.338891992363096</v>
      </c>
      <c r="C42" s="13">
        <v>-0.30889199236309617</v>
      </c>
    </row>
    <row r="43" spans="1:3" x14ac:dyDescent="0.25">
      <c r="A43" s="13">
        <v>18</v>
      </c>
      <c r="B43" s="13">
        <v>2.5102498577340491</v>
      </c>
      <c r="C43" s="13">
        <v>0.40975014226595086</v>
      </c>
    </row>
    <row r="44" spans="1:3" x14ac:dyDescent="0.25">
      <c r="A44" s="13">
        <v>19</v>
      </c>
      <c r="B44" s="13">
        <v>3.2191251064890114</v>
      </c>
      <c r="C44" s="13">
        <v>-0.31912510648901149</v>
      </c>
    </row>
    <row r="45" spans="1:3" x14ac:dyDescent="0.25">
      <c r="A45" s="13">
        <v>20</v>
      </c>
      <c r="B45" s="13">
        <v>2.2726612992837882</v>
      </c>
      <c r="C45" s="13">
        <v>0.37733870071621167</v>
      </c>
    </row>
    <row r="46" spans="1:3" x14ac:dyDescent="0.25">
      <c r="A46" s="13">
        <v>21</v>
      </c>
      <c r="B46" s="13">
        <v>3.8160143225615277</v>
      </c>
      <c r="C46" s="13">
        <v>-0.1760143225615276</v>
      </c>
    </row>
    <row r="47" spans="1:3" x14ac:dyDescent="0.25">
      <c r="A47" s="13">
        <v>22</v>
      </c>
      <c r="B47" s="13">
        <v>3.3350015657672776</v>
      </c>
      <c r="C47" s="13">
        <v>-0.19500156576727745</v>
      </c>
    </row>
    <row r="48" spans="1:3" x14ac:dyDescent="0.25">
      <c r="A48" s="13">
        <v>23</v>
      </c>
      <c r="B48" s="13">
        <v>2.5044142178403193</v>
      </c>
      <c r="C48" s="13">
        <v>0.27558578215968055</v>
      </c>
    </row>
    <row r="49" spans="1:3" x14ac:dyDescent="0.25">
      <c r="A49" s="13">
        <v>24</v>
      </c>
      <c r="B49" s="13">
        <v>3.338891992363096</v>
      </c>
      <c r="C49" s="13">
        <v>-0.82889199236309619</v>
      </c>
    </row>
    <row r="50" spans="1:3" x14ac:dyDescent="0.25">
      <c r="A50" s="13">
        <v>25</v>
      </c>
      <c r="B50" s="13">
        <v>2.5044142178403193</v>
      </c>
      <c r="C50" s="13">
        <v>-0.13441421784031915</v>
      </c>
    </row>
    <row r="51" spans="1:3" x14ac:dyDescent="0.25">
      <c r="A51" s="13">
        <v>26</v>
      </c>
      <c r="B51" s="13">
        <v>2.508304644436139</v>
      </c>
      <c r="C51" s="13">
        <v>-0.45830464443613916</v>
      </c>
    </row>
    <row r="52" spans="1:3" x14ac:dyDescent="0.25">
      <c r="A52" s="13">
        <v>27</v>
      </c>
      <c r="B52" s="13">
        <v>2.0331275275356178</v>
      </c>
      <c r="C52" s="13">
        <v>-0.11312752753561783</v>
      </c>
    </row>
    <row r="53" spans="1:3" x14ac:dyDescent="0.25">
      <c r="A53" s="13">
        <v>28</v>
      </c>
      <c r="B53" s="13">
        <v>4.0536028810117894</v>
      </c>
      <c r="C53" s="13">
        <v>0.51639711898821083</v>
      </c>
    </row>
    <row r="54" spans="1:3" x14ac:dyDescent="0.25">
      <c r="A54" s="13">
        <v>29</v>
      </c>
      <c r="B54" s="13">
        <v>3.3369467790651868</v>
      </c>
      <c r="C54" s="13">
        <v>0.25305322093481308</v>
      </c>
    </row>
    <row r="55" spans="1:3" x14ac:dyDescent="0.25">
      <c r="A55" s="13">
        <v>30</v>
      </c>
      <c r="B55" s="13">
        <v>3.5764805508133568</v>
      </c>
      <c r="C55" s="13">
        <v>-0.25648055081335697</v>
      </c>
    </row>
    <row r="56" spans="1:3" x14ac:dyDescent="0.25">
      <c r="A56" s="13">
        <v>31</v>
      </c>
      <c r="B56" s="13">
        <v>3.2210703197869206</v>
      </c>
      <c r="C56" s="13">
        <v>-0.2210703197869206</v>
      </c>
    </row>
    <row r="57" spans="1:3" x14ac:dyDescent="0.25">
      <c r="A57" s="13">
        <v>32</v>
      </c>
      <c r="B57" s="13">
        <v>3.6981926499853524</v>
      </c>
      <c r="C57" s="13">
        <v>-0.37819264998535251</v>
      </c>
    </row>
    <row r="58" spans="1:3" x14ac:dyDescent="0.25">
      <c r="A58" s="13">
        <v>33</v>
      </c>
      <c r="B58" s="13">
        <v>3.0993582206149259</v>
      </c>
      <c r="C58" s="13">
        <v>-0.35935822061492573</v>
      </c>
    </row>
    <row r="59" spans="1:3" x14ac:dyDescent="0.25">
      <c r="A59" s="13">
        <v>34</v>
      </c>
      <c r="B59" s="13">
        <v>3.8062882560719791</v>
      </c>
      <c r="C59" s="13">
        <v>6.3711743928021036E-2</v>
      </c>
    </row>
    <row r="60" spans="1:3" x14ac:dyDescent="0.25">
      <c r="A60" s="13">
        <v>35</v>
      </c>
      <c r="B60" s="13">
        <v>3.4586588782371814</v>
      </c>
      <c r="C60" s="13">
        <v>0.40134112176281844</v>
      </c>
    </row>
    <row r="61" spans="1:3" x14ac:dyDescent="0.25">
      <c r="A61" s="13">
        <v>36</v>
      </c>
      <c r="B61" s="13">
        <v>3.8140691092636185</v>
      </c>
      <c r="C61" s="13">
        <v>-0.26406910926361871</v>
      </c>
    </row>
    <row r="62" spans="1:3" x14ac:dyDescent="0.25">
      <c r="A62" s="13">
        <v>37</v>
      </c>
      <c r="B62" s="13">
        <v>3.6962474366874423</v>
      </c>
      <c r="C62" s="13">
        <v>-0.16624743668744246</v>
      </c>
    </row>
    <row r="63" spans="1:3" x14ac:dyDescent="0.25">
      <c r="A63" s="13">
        <v>38</v>
      </c>
      <c r="B63" s="13">
        <v>3.0993582206149259</v>
      </c>
      <c r="C63" s="13">
        <v>0.3106417793850742</v>
      </c>
    </row>
    <row r="64" spans="1:3" x14ac:dyDescent="0.25">
      <c r="A64" s="13">
        <v>39</v>
      </c>
      <c r="B64" s="13">
        <v>3.101303433912836</v>
      </c>
      <c r="C64" s="13">
        <v>7.8696566087164133E-2</v>
      </c>
    </row>
    <row r="65" spans="1:3" x14ac:dyDescent="0.25">
      <c r="A65" s="13">
        <v>40</v>
      </c>
      <c r="B65" s="13">
        <v>3.454768451641363</v>
      </c>
      <c r="C65" s="13">
        <v>-0.26476845164136309</v>
      </c>
    </row>
    <row r="66" spans="1:3" x14ac:dyDescent="0.25">
      <c r="A66" s="13">
        <v>41</v>
      </c>
      <c r="B66" s="13">
        <v>2.6280715303102244</v>
      </c>
      <c r="C66" s="13">
        <v>3.1928469689775696E-2</v>
      </c>
    </row>
    <row r="67" spans="1:3" ht="15.75" thickBot="1" x14ac:dyDescent="0.3">
      <c r="A67" s="14">
        <v>42</v>
      </c>
      <c r="B67" s="14">
        <v>3.0974130073170159</v>
      </c>
      <c r="C67" s="14">
        <v>-0.34741300731701585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"/>
  <sheetViews>
    <sheetView tabSelected="1" workbookViewId="0">
      <selection activeCell="U32" sqref="U32"/>
    </sheetView>
  </sheetViews>
  <sheetFormatPr defaultRowHeight="15" x14ac:dyDescent="0.25"/>
  <cols>
    <col min="18" max="18" width="16.140625" customWidth="1"/>
    <col min="19" max="19" width="14.28515625" customWidth="1"/>
    <col min="23" max="23" width="16.85546875" customWidth="1"/>
  </cols>
  <sheetData>
    <row r="1" spans="1:24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2</v>
      </c>
      <c r="R1" t="s">
        <v>81</v>
      </c>
      <c r="S1" t="s">
        <v>80</v>
      </c>
    </row>
    <row r="2" spans="1:24" x14ac:dyDescent="0.25">
      <c r="A2">
        <v>1360</v>
      </c>
      <c r="B2">
        <v>56</v>
      </c>
      <c r="C2">
        <v>34</v>
      </c>
      <c r="D2">
        <v>44</v>
      </c>
      <c r="E2">
        <v>0</v>
      </c>
      <c r="F2">
        <v>20</v>
      </c>
      <c r="G2">
        <v>0</v>
      </c>
      <c r="H2">
        <v>162</v>
      </c>
      <c r="I2">
        <v>57</v>
      </c>
      <c r="J2">
        <v>23</v>
      </c>
      <c r="K2">
        <v>10</v>
      </c>
      <c r="L2">
        <v>35</v>
      </c>
      <c r="M2">
        <v>179</v>
      </c>
      <c r="N2">
        <v>0</v>
      </c>
      <c r="O2">
        <v>0</v>
      </c>
      <c r="P2">
        <v>4.55</v>
      </c>
      <c r="R2">
        <f>$X$2+($X$3*C2)+($X$4*D2)</f>
        <v>3.8082334693698892</v>
      </c>
      <c r="S2" s="20">
        <f>ABS((R2-P2)/P2)</f>
        <v>0.16302561112749686</v>
      </c>
      <c r="W2" t="s">
        <v>82</v>
      </c>
      <c r="X2" s="13">
        <v>-5.4479942437007303</v>
      </c>
    </row>
    <row r="3" spans="1:24" x14ac:dyDescent="0.25">
      <c r="A3">
        <v>1016</v>
      </c>
      <c r="B3">
        <v>53</v>
      </c>
      <c r="C3">
        <v>36</v>
      </c>
      <c r="D3">
        <v>40</v>
      </c>
      <c r="E3">
        <v>0</v>
      </c>
      <c r="F3">
        <v>19</v>
      </c>
      <c r="G3">
        <v>0</v>
      </c>
      <c r="H3">
        <v>171</v>
      </c>
      <c r="I3">
        <v>62</v>
      </c>
      <c r="J3">
        <v>19</v>
      </c>
      <c r="K3">
        <v>12</v>
      </c>
      <c r="L3">
        <v>0</v>
      </c>
      <c r="M3">
        <v>183</v>
      </c>
      <c r="N3">
        <v>0</v>
      </c>
      <c r="O3">
        <v>0</v>
      </c>
      <c r="P3">
        <v>4.32</v>
      </c>
      <c r="R3">
        <f t="shared" ref="R3:R43" si="0">$X$2+($X$3*C3)+($X$4*D3)</f>
        <v>3.5764805508133568</v>
      </c>
      <c r="S3" s="20">
        <f t="shared" ref="S3:S43" si="1">ABS((R3-P3)/P3)</f>
        <v>0.17211098360801932</v>
      </c>
      <c r="W3" s="13" t="s">
        <v>83</v>
      </c>
      <c r="X3" s="13">
        <v>0.11976688587408529</v>
      </c>
    </row>
    <row r="4" spans="1:24" ht="15.75" thickBot="1" x14ac:dyDescent="0.3">
      <c r="A4">
        <v>462</v>
      </c>
      <c r="B4">
        <v>58</v>
      </c>
      <c r="C4">
        <v>39</v>
      </c>
      <c r="D4">
        <v>41</v>
      </c>
      <c r="E4">
        <v>0</v>
      </c>
      <c r="F4">
        <v>35</v>
      </c>
      <c r="G4">
        <v>0</v>
      </c>
      <c r="H4">
        <v>172</v>
      </c>
      <c r="I4">
        <v>58</v>
      </c>
      <c r="J4">
        <v>31</v>
      </c>
      <c r="K4">
        <v>16</v>
      </c>
      <c r="L4">
        <v>25</v>
      </c>
      <c r="M4">
        <v>185</v>
      </c>
      <c r="N4">
        <v>0</v>
      </c>
      <c r="O4">
        <v>1</v>
      </c>
      <c r="P4">
        <v>4.0999999999999996</v>
      </c>
      <c r="R4">
        <f t="shared" si="0"/>
        <v>4.0536028810117894</v>
      </c>
      <c r="S4" s="20">
        <f t="shared" si="1"/>
        <v>1.1316370484929316E-2</v>
      </c>
      <c r="W4" t="s">
        <v>84</v>
      </c>
      <c r="X4" s="14">
        <v>0.11782167257617543</v>
      </c>
    </row>
    <row r="5" spans="1:24" x14ac:dyDescent="0.25">
      <c r="A5">
        <v>1187</v>
      </c>
      <c r="B5">
        <v>53</v>
      </c>
      <c r="C5">
        <v>38</v>
      </c>
      <c r="D5">
        <v>44</v>
      </c>
      <c r="E5">
        <v>0</v>
      </c>
      <c r="F5">
        <v>20</v>
      </c>
      <c r="G5">
        <v>0</v>
      </c>
      <c r="H5">
        <v>174</v>
      </c>
      <c r="I5">
        <v>68</v>
      </c>
      <c r="J5">
        <v>26</v>
      </c>
      <c r="K5">
        <v>14</v>
      </c>
      <c r="L5">
        <v>25</v>
      </c>
      <c r="M5">
        <v>189</v>
      </c>
      <c r="N5">
        <v>0</v>
      </c>
      <c r="O5">
        <v>0</v>
      </c>
      <c r="P5">
        <v>4.07</v>
      </c>
      <c r="R5">
        <f t="shared" si="0"/>
        <v>4.2873010128662301</v>
      </c>
      <c r="S5" s="20">
        <f t="shared" si="1"/>
        <v>5.3390912252144915E-2</v>
      </c>
    </row>
    <row r="6" spans="1:24" x14ac:dyDescent="0.25">
      <c r="A6">
        <v>553</v>
      </c>
      <c r="B6">
        <v>54</v>
      </c>
      <c r="C6">
        <v>37</v>
      </c>
      <c r="D6">
        <v>42</v>
      </c>
      <c r="E6">
        <v>0</v>
      </c>
      <c r="F6">
        <v>24</v>
      </c>
      <c r="G6">
        <v>0</v>
      </c>
      <c r="H6">
        <v>175</v>
      </c>
      <c r="I6">
        <v>66</v>
      </c>
      <c r="J6">
        <v>30</v>
      </c>
      <c r="K6">
        <v>12</v>
      </c>
      <c r="L6">
        <v>0</v>
      </c>
      <c r="M6">
        <v>184</v>
      </c>
      <c r="N6">
        <v>0</v>
      </c>
      <c r="O6">
        <v>0</v>
      </c>
      <c r="P6">
        <v>3.94</v>
      </c>
      <c r="R6">
        <f t="shared" si="0"/>
        <v>3.9318907818397939</v>
      </c>
      <c r="S6" s="20">
        <f t="shared" si="1"/>
        <v>2.0581771980218385E-3</v>
      </c>
    </row>
    <row r="7" spans="1:24" x14ac:dyDescent="0.25">
      <c r="A7">
        <v>1636</v>
      </c>
      <c r="B7">
        <v>51</v>
      </c>
      <c r="C7">
        <v>38</v>
      </c>
      <c r="D7">
        <v>38</v>
      </c>
      <c r="E7">
        <v>0</v>
      </c>
      <c r="F7">
        <v>29</v>
      </c>
      <c r="G7">
        <v>0</v>
      </c>
      <c r="H7">
        <v>165</v>
      </c>
      <c r="I7">
        <v>61</v>
      </c>
      <c r="J7">
        <v>31</v>
      </c>
      <c r="K7">
        <v>16</v>
      </c>
      <c r="L7">
        <v>0</v>
      </c>
      <c r="M7">
        <v>180</v>
      </c>
      <c r="N7">
        <v>0</v>
      </c>
      <c r="O7">
        <v>0</v>
      </c>
      <c r="P7">
        <v>3.93</v>
      </c>
      <c r="R7">
        <f t="shared" si="0"/>
        <v>3.580370977409177</v>
      </c>
      <c r="S7" s="20">
        <f t="shared" si="1"/>
        <v>8.8964127885705638E-2</v>
      </c>
      <c r="W7" t="s">
        <v>85</v>
      </c>
      <c r="X7">
        <f>AVERAGE(S2:S43)</f>
        <v>8.5170488044897422E-2</v>
      </c>
    </row>
    <row r="8" spans="1:24" x14ac:dyDescent="0.25">
      <c r="A8">
        <v>820</v>
      </c>
      <c r="B8">
        <v>52</v>
      </c>
      <c r="C8">
        <v>34</v>
      </c>
      <c r="D8">
        <v>40</v>
      </c>
      <c r="E8">
        <v>0</v>
      </c>
      <c r="F8">
        <v>24</v>
      </c>
      <c r="G8">
        <v>0</v>
      </c>
      <c r="H8">
        <v>157</v>
      </c>
      <c r="I8">
        <v>50</v>
      </c>
      <c r="J8">
        <v>31</v>
      </c>
      <c r="K8">
        <v>16</v>
      </c>
      <c r="L8">
        <v>0</v>
      </c>
      <c r="M8">
        <v>173</v>
      </c>
      <c r="N8">
        <v>0</v>
      </c>
      <c r="O8">
        <v>0</v>
      </c>
      <c r="P8">
        <v>3.77</v>
      </c>
      <c r="R8">
        <f t="shared" si="0"/>
        <v>3.3369467790651868</v>
      </c>
      <c r="S8" s="20">
        <f t="shared" si="1"/>
        <v>0.11486822836467195</v>
      </c>
    </row>
    <row r="9" spans="1:24" x14ac:dyDescent="0.25">
      <c r="A9">
        <v>1191</v>
      </c>
      <c r="B9">
        <v>53</v>
      </c>
      <c r="C9">
        <v>33</v>
      </c>
      <c r="D9">
        <v>42</v>
      </c>
      <c r="E9">
        <v>0</v>
      </c>
      <c r="F9">
        <v>21</v>
      </c>
      <c r="G9">
        <v>0</v>
      </c>
      <c r="H9">
        <v>165</v>
      </c>
      <c r="I9">
        <v>61</v>
      </c>
      <c r="J9">
        <v>21</v>
      </c>
      <c r="K9">
        <v>10</v>
      </c>
      <c r="L9">
        <v>25</v>
      </c>
      <c r="M9">
        <v>185</v>
      </c>
      <c r="N9">
        <v>0</v>
      </c>
      <c r="O9">
        <v>0</v>
      </c>
      <c r="P9">
        <v>3.65</v>
      </c>
      <c r="R9">
        <f t="shared" si="0"/>
        <v>3.4528232383434529</v>
      </c>
      <c r="S9" s="20">
        <f t="shared" si="1"/>
        <v>5.4021030590834788E-2</v>
      </c>
    </row>
    <row r="10" spans="1:24" x14ac:dyDescent="0.25">
      <c r="A10">
        <v>1081</v>
      </c>
      <c r="B10">
        <v>54</v>
      </c>
      <c r="C10">
        <v>38</v>
      </c>
      <c r="D10">
        <v>38</v>
      </c>
      <c r="E10">
        <v>0</v>
      </c>
      <c r="F10">
        <v>18</v>
      </c>
      <c r="G10">
        <v>0</v>
      </c>
      <c r="H10">
        <v>172</v>
      </c>
      <c r="I10">
        <v>50</v>
      </c>
      <c r="J10">
        <v>20</v>
      </c>
      <c r="K10">
        <v>12</v>
      </c>
      <c r="L10">
        <v>7</v>
      </c>
      <c r="M10">
        <v>172</v>
      </c>
      <c r="N10">
        <v>0</v>
      </c>
      <c r="O10">
        <v>0</v>
      </c>
      <c r="P10">
        <v>3.63</v>
      </c>
      <c r="R10">
        <f t="shared" si="0"/>
        <v>3.580370977409177</v>
      </c>
      <c r="S10" s="20">
        <f t="shared" si="1"/>
        <v>1.3671907049813475E-2</v>
      </c>
    </row>
    <row r="11" spans="1:24" x14ac:dyDescent="0.25">
      <c r="A11">
        <v>822</v>
      </c>
      <c r="B11">
        <v>50</v>
      </c>
      <c r="C11">
        <v>35</v>
      </c>
      <c r="D11">
        <v>38</v>
      </c>
      <c r="E11">
        <v>0</v>
      </c>
      <c r="F11">
        <v>20</v>
      </c>
      <c r="G11">
        <v>0</v>
      </c>
      <c r="H11">
        <v>157</v>
      </c>
      <c r="I11">
        <v>48</v>
      </c>
      <c r="J11">
        <v>22</v>
      </c>
      <c r="K11">
        <v>14</v>
      </c>
      <c r="L11">
        <v>0</v>
      </c>
      <c r="M11">
        <v>179</v>
      </c>
      <c r="N11">
        <v>0</v>
      </c>
      <c r="O11">
        <v>0</v>
      </c>
      <c r="P11">
        <v>3.42</v>
      </c>
      <c r="R11">
        <f t="shared" si="0"/>
        <v>3.2210703197869206</v>
      </c>
      <c r="S11" s="20">
        <f t="shared" si="1"/>
        <v>5.8166573161719103E-2</v>
      </c>
    </row>
    <row r="12" spans="1:24" x14ac:dyDescent="0.25">
      <c r="A12">
        <v>1683</v>
      </c>
      <c r="B12">
        <v>53</v>
      </c>
      <c r="C12">
        <v>33</v>
      </c>
      <c r="D12">
        <v>41</v>
      </c>
      <c r="E12">
        <v>0</v>
      </c>
      <c r="F12">
        <v>27</v>
      </c>
      <c r="G12">
        <v>0</v>
      </c>
      <c r="H12">
        <v>164</v>
      </c>
      <c r="I12">
        <v>62</v>
      </c>
      <c r="J12">
        <v>37</v>
      </c>
      <c r="K12">
        <v>14</v>
      </c>
      <c r="L12">
        <v>0</v>
      </c>
      <c r="M12">
        <v>170</v>
      </c>
      <c r="N12">
        <v>0</v>
      </c>
      <c r="O12">
        <v>0</v>
      </c>
      <c r="P12">
        <v>3.35</v>
      </c>
      <c r="R12">
        <f t="shared" si="0"/>
        <v>3.3350015657672776</v>
      </c>
      <c r="S12" s="20">
        <f t="shared" si="1"/>
        <v>4.477144547081347E-3</v>
      </c>
    </row>
    <row r="13" spans="1:24" x14ac:dyDescent="0.25">
      <c r="A13">
        <v>1088</v>
      </c>
      <c r="B13">
        <v>51</v>
      </c>
      <c r="C13">
        <v>36</v>
      </c>
      <c r="D13">
        <v>40</v>
      </c>
      <c r="E13">
        <v>0</v>
      </c>
      <c r="F13">
        <v>24</v>
      </c>
      <c r="G13">
        <v>0</v>
      </c>
      <c r="H13">
        <v>168</v>
      </c>
      <c r="I13">
        <v>53</v>
      </c>
      <c r="J13">
        <v>29</v>
      </c>
      <c r="K13">
        <v>16</v>
      </c>
      <c r="L13">
        <v>0</v>
      </c>
      <c r="M13">
        <v>181</v>
      </c>
      <c r="N13">
        <v>0</v>
      </c>
      <c r="O13">
        <v>0</v>
      </c>
      <c r="P13">
        <v>3.27</v>
      </c>
      <c r="R13">
        <f t="shared" si="0"/>
        <v>3.5764805508133568</v>
      </c>
      <c r="S13" s="20">
        <f t="shared" si="1"/>
        <v>9.3724939086653455E-2</v>
      </c>
    </row>
    <row r="14" spans="1:24" x14ac:dyDescent="0.25">
      <c r="A14">
        <v>1107</v>
      </c>
      <c r="B14">
        <v>52</v>
      </c>
      <c r="C14">
        <v>36</v>
      </c>
      <c r="D14">
        <v>38</v>
      </c>
      <c r="E14">
        <v>0</v>
      </c>
      <c r="F14">
        <v>31</v>
      </c>
      <c r="G14">
        <v>0</v>
      </c>
      <c r="H14">
        <v>164</v>
      </c>
      <c r="I14">
        <v>57</v>
      </c>
      <c r="J14">
        <v>35</v>
      </c>
      <c r="K14">
        <v>16</v>
      </c>
      <c r="L14">
        <v>0</v>
      </c>
      <c r="M14">
        <v>183</v>
      </c>
      <c r="N14">
        <v>0</v>
      </c>
      <c r="O14">
        <v>0</v>
      </c>
      <c r="P14">
        <v>3.23</v>
      </c>
      <c r="R14">
        <f t="shared" si="0"/>
        <v>3.3408372056610061</v>
      </c>
      <c r="S14" s="20">
        <f t="shared" si="1"/>
        <v>3.4314924353252653E-2</v>
      </c>
    </row>
    <row r="15" spans="1:24" x14ac:dyDescent="0.25">
      <c r="A15">
        <v>755</v>
      </c>
      <c r="B15">
        <v>53</v>
      </c>
      <c r="C15">
        <v>33</v>
      </c>
      <c r="D15">
        <v>41</v>
      </c>
      <c r="E15">
        <v>0</v>
      </c>
      <c r="F15">
        <v>21</v>
      </c>
      <c r="G15">
        <v>0</v>
      </c>
      <c r="H15">
        <v>155</v>
      </c>
      <c r="I15">
        <v>55</v>
      </c>
      <c r="J15">
        <v>25</v>
      </c>
      <c r="K15">
        <v>14</v>
      </c>
      <c r="L15">
        <v>25</v>
      </c>
      <c r="M15">
        <v>183</v>
      </c>
      <c r="N15">
        <v>0</v>
      </c>
      <c r="O15">
        <v>0</v>
      </c>
      <c r="P15">
        <v>3.2</v>
      </c>
      <c r="R15">
        <f t="shared" si="0"/>
        <v>3.3350015657672776</v>
      </c>
      <c r="S15" s="20">
        <f t="shared" si="1"/>
        <v>4.2187989302274187E-2</v>
      </c>
    </row>
    <row r="16" spans="1:24" x14ac:dyDescent="0.25">
      <c r="A16">
        <v>1058</v>
      </c>
      <c r="B16">
        <v>53</v>
      </c>
      <c r="C16">
        <v>34</v>
      </c>
      <c r="D16">
        <v>40</v>
      </c>
      <c r="E16">
        <v>0</v>
      </c>
      <c r="F16">
        <v>29</v>
      </c>
      <c r="G16">
        <v>0</v>
      </c>
      <c r="H16">
        <v>167</v>
      </c>
      <c r="I16">
        <v>60</v>
      </c>
      <c r="J16">
        <v>30</v>
      </c>
      <c r="K16">
        <v>16</v>
      </c>
      <c r="L16">
        <v>25</v>
      </c>
      <c r="M16">
        <v>182</v>
      </c>
      <c r="N16">
        <v>0</v>
      </c>
      <c r="O16">
        <v>0</v>
      </c>
      <c r="P16">
        <v>3.15</v>
      </c>
      <c r="R16">
        <f t="shared" si="0"/>
        <v>3.3369467790651868</v>
      </c>
      <c r="S16" s="20">
        <f t="shared" si="1"/>
        <v>5.9348183830218053E-2</v>
      </c>
    </row>
    <row r="17" spans="1:19" x14ac:dyDescent="0.25">
      <c r="A17">
        <v>321</v>
      </c>
      <c r="B17">
        <v>48</v>
      </c>
      <c r="C17">
        <v>33</v>
      </c>
      <c r="D17">
        <v>37</v>
      </c>
      <c r="E17">
        <v>0</v>
      </c>
      <c r="F17">
        <v>28</v>
      </c>
      <c r="G17">
        <v>0</v>
      </c>
      <c r="H17">
        <v>158</v>
      </c>
      <c r="I17">
        <v>54</v>
      </c>
      <c r="J17">
        <v>39</v>
      </c>
      <c r="K17">
        <v>10</v>
      </c>
      <c r="L17">
        <v>0</v>
      </c>
      <c r="M17">
        <v>171</v>
      </c>
      <c r="N17">
        <v>0</v>
      </c>
      <c r="O17">
        <v>0</v>
      </c>
      <c r="P17">
        <v>3.11</v>
      </c>
      <c r="R17">
        <f t="shared" si="0"/>
        <v>2.8637148754625752</v>
      </c>
      <c r="S17" s="20">
        <f t="shared" si="1"/>
        <v>7.9191358372162277E-2</v>
      </c>
    </row>
    <row r="18" spans="1:19" x14ac:dyDescent="0.25">
      <c r="A18">
        <v>697</v>
      </c>
      <c r="B18">
        <v>48</v>
      </c>
      <c r="C18">
        <v>35</v>
      </c>
      <c r="D18">
        <v>39</v>
      </c>
      <c r="E18">
        <v>0</v>
      </c>
      <c r="F18">
        <v>27</v>
      </c>
      <c r="G18">
        <v>0</v>
      </c>
      <c r="H18">
        <v>162</v>
      </c>
      <c r="I18">
        <v>62</v>
      </c>
      <c r="J18">
        <v>27</v>
      </c>
      <c r="K18">
        <v>14</v>
      </c>
      <c r="L18">
        <v>0</v>
      </c>
      <c r="M18">
        <v>178</v>
      </c>
      <c r="N18">
        <v>0</v>
      </c>
      <c r="O18">
        <v>0</v>
      </c>
      <c r="P18">
        <v>3.03</v>
      </c>
      <c r="R18">
        <f t="shared" si="0"/>
        <v>3.338891992363096</v>
      </c>
      <c r="S18" s="20">
        <f t="shared" si="1"/>
        <v>0.10194455193501524</v>
      </c>
    </row>
    <row r="19" spans="1:19" x14ac:dyDescent="0.25">
      <c r="A19">
        <v>808</v>
      </c>
      <c r="B19">
        <v>48</v>
      </c>
      <c r="C19">
        <v>33</v>
      </c>
      <c r="D19">
        <v>34</v>
      </c>
      <c r="E19">
        <v>0</v>
      </c>
      <c r="F19">
        <v>26</v>
      </c>
      <c r="G19">
        <v>0</v>
      </c>
      <c r="H19">
        <v>167</v>
      </c>
      <c r="I19">
        <v>64</v>
      </c>
      <c r="J19">
        <v>25</v>
      </c>
      <c r="K19">
        <v>12</v>
      </c>
      <c r="L19">
        <v>25</v>
      </c>
      <c r="M19">
        <v>175</v>
      </c>
      <c r="N19">
        <v>0</v>
      </c>
      <c r="O19">
        <v>0</v>
      </c>
      <c r="P19">
        <v>2.92</v>
      </c>
      <c r="R19">
        <f t="shared" si="0"/>
        <v>2.5102498577340491</v>
      </c>
      <c r="S19" s="20">
        <f t="shared" si="1"/>
        <v>0.14032539118696946</v>
      </c>
    </row>
    <row r="20" spans="1:19" x14ac:dyDescent="0.25">
      <c r="A20">
        <v>1600</v>
      </c>
      <c r="B20">
        <v>53</v>
      </c>
      <c r="C20">
        <v>34</v>
      </c>
      <c r="D20">
        <v>39</v>
      </c>
      <c r="E20">
        <v>0</v>
      </c>
      <c r="F20">
        <v>19</v>
      </c>
      <c r="G20">
        <v>0</v>
      </c>
      <c r="H20">
        <v>165</v>
      </c>
      <c r="I20">
        <v>57</v>
      </c>
      <c r="J20">
        <v>23</v>
      </c>
      <c r="K20">
        <v>14</v>
      </c>
      <c r="L20">
        <v>2</v>
      </c>
      <c r="M20">
        <v>193</v>
      </c>
      <c r="N20">
        <v>0</v>
      </c>
      <c r="O20">
        <v>0</v>
      </c>
      <c r="P20">
        <v>2.9</v>
      </c>
      <c r="R20">
        <f t="shared" si="0"/>
        <v>3.2191251064890114</v>
      </c>
      <c r="S20" s="20">
        <f t="shared" si="1"/>
        <v>0.11004314016862465</v>
      </c>
    </row>
    <row r="21" spans="1:19" x14ac:dyDescent="0.25">
      <c r="A21">
        <v>1313</v>
      </c>
      <c r="B21">
        <v>43</v>
      </c>
      <c r="C21">
        <v>32</v>
      </c>
      <c r="D21">
        <v>33</v>
      </c>
      <c r="E21">
        <v>0</v>
      </c>
      <c r="F21">
        <v>24</v>
      </c>
      <c r="G21">
        <v>0</v>
      </c>
      <c r="H21">
        <v>149</v>
      </c>
      <c r="I21">
        <v>45</v>
      </c>
      <c r="J21">
        <v>26</v>
      </c>
      <c r="K21">
        <v>16</v>
      </c>
      <c r="L21">
        <v>0</v>
      </c>
      <c r="M21">
        <v>169</v>
      </c>
      <c r="N21">
        <v>1</v>
      </c>
      <c r="O21">
        <v>0</v>
      </c>
      <c r="P21">
        <v>2.65</v>
      </c>
      <c r="R21">
        <f t="shared" si="0"/>
        <v>2.2726612992837882</v>
      </c>
      <c r="S21" s="20">
        <f t="shared" si="1"/>
        <v>0.14239196253441949</v>
      </c>
    </row>
    <row r="22" spans="1:19" x14ac:dyDescent="0.25">
      <c r="A22">
        <v>792</v>
      </c>
      <c r="B22">
        <v>53</v>
      </c>
      <c r="C22">
        <v>38</v>
      </c>
      <c r="D22">
        <v>40</v>
      </c>
      <c r="E22">
        <v>1</v>
      </c>
      <c r="F22">
        <v>20</v>
      </c>
      <c r="G22">
        <v>2</v>
      </c>
      <c r="H22">
        <v>170</v>
      </c>
      <c r="I22">
        <v>59</v>
      </c>
      <c r="J22">
        <v>24</v>
      </c>
      <c r="K22">
        <v>12</v>
      </c>
      <c r="L22">
        <v>12</v>
      </c>
      <c r="M22">
        <v>185</v>
      </c>
      <c r="N22">
        <v>0</v>
      </c>
      <c r="O22">
        <v>0</v>
      </c>
      <c r="P22">
        <v>3.64</v>
      </c>
      <c r="R22">
        <f t="shared" si="0"/>
        <v>3.8160143225615277</v>
      </c>
      <c r="S22" s="20">
        <f t="shared" si="1"/>
        <v>4.8355583121298791E-2</v>
      </c>
    </row>
    <row r="23" spans="1:19" x14ac:dyDescent="0.25">
      <c r="A23">
        <v>1388</v>
      </c>
      <c r="B23">
        <v>51</v>
      </c>
      <c r="C23">
        <v>33</v>
      </c>
      <c r="D23">
        <v>41</v>
      </c>
      <c r="E23">
        <v>1</v>
      </c>
      <c r="F23">
        <v>22</v>
      </c>
      <c r="G23">
        <v>7</v>
      </c>
      <c r="H23">
        <v>160</v>
      </c>
      <c r="I23">
        <v>53</v>
      </c>
      <c r="J23">
        <v>24</v>
      </c>
      <c r="K23">
        <v>16</v>
      </c>
      <c r="L23">
        <v>12</v>
      </c>
      <c r="M23">
        <v>176</v>
      </c>
      <c r="N23">
        <v>0</v>
      </c>
      <c r="O23">
        <v>0</v>
      </c>
      <c r="P23">
        <v>3.14</v>
      </c>
      <c r="R23">
        <f t="shared" si="0"/>
        <v>3.3350015657672776</v>
      </c>
      <c r="S23" s="20">
        <f t="shared" si="1"/>
        <v>6.2102409480024663E-2</v>
      </c>
    </row>
    <row r="24" spans="1:19" x14ac:dyDescent="0.25">
      <c r="A24">
        <v>575</v>
      </c>
      <c r="B24">
        <v>50</v>
      </c>
      <c r="C24">
        <v>30</v>
      </c>
      <c r="D24">
        <v>37</v>
      </c>
      <c r="E24">
        <v>1</v>
      </c>
      <c r="F24">
        <v>19</v>
      </c>
      <c r="G24">
        <v>7</v>
      </c>
      <c r="H24">
        <v>165</v>
      </c>
      <c r="I24">
        <v>60</v>
      </c>
      <c r="J24">
        <v>20</v>
      </c>
      <c r="K24">
        <v>14</v>
      </c>
      <c r="L24">
        <v>0</v>
      </c>
      <c r="M24">
        <v>183</v>
      </c>
      <c r="N24">
        <v>0</v>
      </c>
      <c r="O24">
        <v>0</v>
      </c>
      <c r="P24">
        <v>2.78</v>
      </c>
      <c r="R24">
        <f t="shared" si="0"/>
        <v>2.5044142178403193</v>
      </c>
      <c r="S24" s="20">
        <f t="shared" si="1"/>
        <v>9.9131576316431852E-2</v>
      </c>
    </row>
    <row r="25" spans="1:19" x14ac:dyDescent="0.25">
      <c r="A25">
        <v>569</v>
      </c>
      <c r="B25">
        <v>50</v>
      </c>
      <c r="C25">
        <v>35</v>
      </c>
      <c r="D25">
        <v>39</v>
      </c>
      <c r="E25">
        <v>1</v>
      </c>
      <c r="F25">
        <v>22</v>
      </c>
      <c r="G25">
        <v>7</v>
      </c>
      <c r="H25">
        <v>159</v>
      </c>
      <c r="I25">
        <v>52</v>
      </c>
      <c r="J25">
        <v>23</v>
      </c>
      <c r="K25">
        <v>14</v>
      </c>
      <c r="L25">
        <v>25</v>
      </c>
      <c r="M25">
        <v>200</v>
      </c>
      <c r="N25">
        <v>1</v>
      </c>
      <c r="O25">
        <v>0</v>
      </c>
      <c r="P25">
        <v>2.5099999999999998</v>
      </c>
      <c r="R25">
        <f t="shared" si="0"/>
        <v>3.338891992363096</v>
      </c>
      <c r="S25" s="20">
        <f t="shared" si="1"/>
        <v>0.33023585353111407</v>
      </c>
    </row>
    <row r="26" spans="1:19" x14ac:dyDescent="0.25">
      <c r="A26">
        <v>1363</v>
      </c>
      <c r="B26">
        <v>48</v>
      </c>
      <c r="C26">
        <v>30</v>
      </c>
      <c r="D26">
        <v>37</v>
      </c>
      <c r="E26">
        <v>1</v>
      </c>
      <c r="F26">
        <v>20</v>
      </c>
      <c r="G26">
        <v>7</v>
      </c>
      <c r="H26">
        <v>163</v>
      </c>
      <c r="I26">
        <v>47</v>
      </c>
      <c r="J26">
        <v>20</v>
      </c>
      <c r="K26">
        <v>10</v>
      </c>
      <c r="L26">
        <v>35</v>
      </c>
      <c r="M26">
        <v>185</v>
      </c>
      <c r="N26">
        <v>1</v>
      </c>
      <c r="O26">
        <v>0</v>
      </c>
      <c r="P26">
        <v>2.37</v>
      </c>
      <c r="R26">
        <f t="shared" si="0"/>
        <v>2.5044142178403193</v>
      </c>
      <c r="S26" s="20">
        <f t="shared" si="1"/>
        <v>5.6714859848235925E-2</v>
      </c>
    </row>
    <row r="27" spans="1:19" x14ac:dyDescent="0.25">
      <c r="A27">
        <v>300</v>
      </c>
      <c r="B27">
        <v>46</v>
      </c>
      <c r="C27">
        <v>32</v>
      </c>
      <c r="D27">
        <v>35</v>
      </c>
      <c r="E27">
        <v>1</v>
      </c>
      <c r="F27">
        <v>41</v>
      </c>
      <c r="G27">
        <v>7</v>
      </c>
      <c r="H27">
        <v>166</v>
      </c>
      <c r="I27">
        <v>57</v>
      </c>
      <c r="J27">
        <v>37</v>
      </c>
      <c r="K27">
        <v>14</v>
      </c>
      <c r="L27">
        <v>25</v>
      </c>
      <c r="M27">
        <v>173</v>
      </c>
      <c r="N27">
        <v>1</v>
      </c>
      <c r="O27">
        <v>1</v>
      </c>
      <c r="P27">
        <v>2.0499999999999998</v>
      </c>
      <c r="R27">
        <f t="shared" si="0"/>
        <v>2.508304644436139</v>
      </c>
      <c r="S27" s="20">
        <f t="shared" si="1"/>
        <v>0.2235632411883606</v>
      </c>
    </row>
    <row r="28" spans="1:19" x14ac:dyDescent="0.25">
      <c r="A28">
        <v>431</v>
      </c>
      <c r="B28">
        <v>48</v>
      </c>
      <c r="C28">
        <v>30</v>
      </c>
      <c r="D28">
        <v>33</v>
      </c>
      <c r="E28">
        <v>1</v>
      </c>
      <c r="F28">
        <v>20</v>
      </c>
      <c r="G28">
        <v>7</v>
      </c>
      <c r="H28">
        <v>161</v>
      </c>
      <c r="I28">
        <v>50</v>
      </c>
      <c r="J28">
        <v>20</v>
      </c>
      <c r="K28">
        <v>10</v>
      </c>
      <c r="L28">
        <v>35</v>
      </c>
      <c r="M28">
        <v>180</v>
      </c>
      <c r="N28">
        <v>1</v>
      </c>
      <c r="O28">
        <v>0</v>
      </c>
      <c r="P28">
        <v>1.92</v>
      </c>
      <c r="R28">
        <f t="shared" si="0"/>
        <v>2.0331275275356178</v>
      </c>
      <c r="S28" s="20">
        <f t="shared" si="1"/>
        <v>5.8920587258134288E-2</v>
      </c>
    </row>
    <row r="29" spans="1:19" x14ac:dyDescent="0.25">
      <c r="A29">
        <v>1764</v>
      </c>
      <c r="B29">
        <v>58</v>
      </c>
      <c r="C29">
        <v>39</v>
      </c>
      <c r="D29">
        <v>41</v>
      </c>
      <c r="E29">
        <v>1</v>
      </c>
      <c r="F29">
        <v>32</v>
      </c>
      <c r="G29">
        <v>12</v>
      </c>
      <c r="H29">
        <v>173</v>
      </c>
      <c r="I29">
        <v>70</v>
      </c>
      <c r="J29">
        <v>38</v>
      </c>
      <c r="K29">
        <v>14</v>
      </c>
      <c r="L29">
        <v>25</v>
      </c>
      <c r="M29">
        <v>180</v>
      </c>
      <c r="N29">
        <v>0</v>
      </c>
      <c r="O29">
        <v>0</v>
      </c>
      <c r="P29">
        <v>4.57</v>
      </c>
      <c r="R29">
        <f t="shared" si="0"/>
        <v>4.0536028810117894</v>
      </c>
      <c r="S29" s="20">
        <f t="shared" si="1"/>
        <v>0.11299718139785794</v>
      </c>
    </row>
    <row r="30" spans="1:19" x14ac:dyDescent="0.25">
      <c r="A30">
        <v>532</v>
      </c>
      <c r="B30">
        <v>53</v>
      </c>
      <c r="C30">
        <v>34</v>
      </c>
      <c r="D30">
        <v>40</v>
      </c>
      <c r="E30">
        <v>1</v>
      </c>
      <c r="F30">
        <v>31</v>
      </c>
      <c r="G30">
        <v>12</v>
      </c>
      <c r="H30">
        <v>163</v>
      </c>
      <c r="I30">
        <v>49</v>
      </c>
      <c r="J30">
        <v>41</v>
      </c>
      <c r="K30">
        <v>12</v>
      </c>
      <c r="L30">
        <v>50</v>
      </c>
      <c r="M30">
        <v>191</v>
      </c>
      <c r="N30">
        <v>0</v>
      </c>
      <c r="O30">
        <v>0</v>
      </c>
      <c r="P30">
        <v>3.59</v>
      </c>
      <c r="R30">
        <f t="shared" si="0"/>
        <v>3.3369467790651868</v>
      </c>
      <c r="S30" s="20">
        <f t="shared" si="1"/>
        <v>7.0488362377385261E-2</v>
      </c>
    </row>
    <row r="31" spans="1:19" x14ac:dyDescent="0.25">
      <c r="A31">
        <v>752</v>
      </c>
      <c r="B31">
        <v>49</v>
      </c>
      <c r="C31">
        <v>36</v>
      </c>
      <c r="D31">
        <v>40</v>
      </c>
      <c r="E31">
        <v>1</v>
      </c>
      <c r="F31">
        <v>27</v>
      </c>
      <c r="G31">
        <v>12</v>
      </c>
      <c r="H31">
        <v>152</v>
      </c>
      <c r="I31">
        <v>48</v>
      </c>
      <c r="J31">
        <v>37</v>
      </c>
      <c r="K31">
        <v>12</v>
      </c>
      <c r="L31">
        <v>25</v>
      </c>
      <c r="M31">
        <v>170</v>
      </c>
      <c r="N31">
        <v>0</v>
      </c>
      <c r="O31">
        <v>0</v>
      </c>
      <c r="P31">
        <v>3.32</v>
      </c>
      <c r="R31">
        <f t="shared" si="0"/>
        <v>3.5764805508133568</v>
      </c>
      <c r="S31" s="20">
        <f t="shared" si="1"/>
        <v>7.7253177955830421E-2</v>
      </c>
    </row>
    <row r="32" spans="1:19" x14ac:dyDescent="0.25">
      <c r="A32">
        <v>1023</v>
      </c>
      <c r="B32">
        <v>52</v>
      </c>
      <c r="C32">
        <v>35</v>
      </c>
      <c r="D32">
        <v>38</v>
      </c>
      <c r="E32">
        <v>1</v>
      </c>
      <c r="F32">
        <v>30</v>
      </c>
      <c r="G32">
        <v>12</v>
      </c>
      <c r="H32">
        <v>165</v>
      </c>
      <c r="I32">
        <v>64</v>
      </c>
      <c r="J32">
        <v>38</v>
      </c>
      <c r="K32">
        <v>14</v>
      </c>
      <c r="L32">
        <v>50</v>
      </c>
      <c r="M32">
        <v>180</v>
      </c>
      <c r="N32">
        <v>0</v>
      </c>
      <c r="O32">
        <v>0</v>
      </c>
      <c r="P32">
        <v>3</v>
      </c>
      <c r="R32">
        <f t="shared" si="0"/>
        <v>3.2210703197869206</v>
      </c>
      <c r="S32" s="20">
        <f t="shared" si="1"/>
        <v>7.3690106595640195E-2</v>
      </c>
    </row>
    <row r="33" spans="1:19" x14ac:dyDescent="0.25">
      <c r="A33">
        <v>57</v>
      </c>
      <c r="B33">
        <v>51</v>
      </c>
      <c r="C33">
        <v>38</v>
      </c>
      <c r="D33">
        <v>39</v>
      </c>
      <c r="E33">
        <v>1</v>
      </c>
      <c r="F33">
        <v>23</v>
      </c>
      <c r="G33">
        <v>17</v>
      </c>
      <c r="H33">
        <v>157</v>
      </c>
      <c r="I33">
        <v>48</v>
      </c>
      <c r="J33">
        <v>32</v>
      </c>
      <c r="K33">
        <v>12</v>
      </c>
      <c r="L33">
        <v>25</v>
      </c>
      <c r="M33">
        <v>169</v>
      </c>
      <c r="N33">
        <v>0</v>
      </c>
      <c r="O33">
        <v>0</v>
      </c>
      <c r="P33">
        <v>3.32</v>
      </c>
      <c r="R33">
        <f t="shared" si="0"/>
        <v>3.6981926499853524</v>
      </c>
      <c r="S33" s="20">
        <f t="shared" si="1"/>
        <v>0.11391344879076884</v>
      </c>
    </row>
    <row r="34" spans="1:19" x14ac:dyDescent="0.25">
      <c r="A34">
        <v>1522</v>
      </c>
      <c r="B34">
        <v>50</v>
      </c>
      <c r="C34">
        <v>33</v>
      </c>
      <c r="D34">
        <v>39</v>
      </c>
      <c r="E34">
        <v>1</v>
      </c>
      <c r="F34">
        <v>21</v>
      </c>
      <c r="G34">
        <v>17</v>
      </c>
      <c r="H34">
        <v>156</v>
      </c>
      <c r="I34">
        <v>53</v>
      </c>
      <c r="J34">
        <v>24</v>
      </c>
      <c r="K34">
        <v>12</v>
      </c>
      <c r="L34">
        <v>7</v>
      </c>
      <c r="M34">
        <v>179</v>
      </c>
      <c r="N34">
        <v>0</v>
      </c>
      <c r="O34">
        <v>0</v>
      </c>
      <c r="P34">
        <v>2.74</v>
      </c>
      <c r="R34">
        <f t="shared" si="0"/>
        <v>3.0993582206149259</v>
      </c>
      <c r="S34" s="20">
        <f t="shared" si="1"/>
        <v>0.1311526352609218</v>
      </c>
    </row>
    <row r="35" spans="1:19" x14ac:dyDescent="0.25">
      <c r="A35">
        <v>223</v>
      </c>
      <c r="B35">
        <v>50</v>
      </c>
      <c r="C35">
        <v>33</v>
      </c>
      <c r="D35">
        <v>45</v>
      </c>
      <c r="E35">
        <v>1</v>
      </c>
      <c r="F35">
        <v>28</v>
      </c>
      <c r="G35">
        <v>25</v>
      </c>
      <c r="H35">
        <v>163</v>
      </c>
      <c r="I35">
        <v>54</v>
      </c>
      <c r="J35">
        <v>30</v>
      </c>
      <c r="K35">
        <v>16</v>
      </c>
      <c r="L35">
        <v>0</v>
      </c>
      <c r="M35">
        <v>183</v>
      </c>
      <c r="N35">
        <v>0</v>
      </c>
      <c r="O35">
        <v>0</v>
      </c>
      <c r="P35">
        <v>3.87</v>
      </c>
      <c r="R35">
        <f t="shared" si="0"/>
        <v>3.8062882560719791</v>
      </c>
      <c r="S35" s="20">
        <f t="shared" si="1"/>
        <v>1.6462982927137219E-2</v>
      </c>
    </row>
    <row r="36" spans="1:19" x14ac:dyDescent="0.25">
      <c r="A36">
        <v>272</v>
      </c>
      <c r="B36">
        <v>52</v>
      </c>
      <c r="C36">
        <v>36</v>
      </c>
      <c r="D36">
        <v>39</v>
      </c>
      <c r="E36">
        <v>1</v>
      </c>
      <c r="F36">
        <v>30</v>
      </c>
      <c r="G36">
        <v>25</v>
      </c>
      <c r="H36">
        <v>170</v>
      </c>
      <c r="I36">
        <v>78</v>
      </c>
      <c r="J36">
        <v>40</v>
      </c>
      <c r="K36">
        <v>16</v>
      </c>
      <c r="L36">
        <v>50</v>
      </c>
      <c r="M36">
        <v>178</v>
      </c>
      <c r="N36">
        <v>0</v>
      </c>
      <c r="O36">
        <v>0</v>
      </c>
      <c r="P36">
        <v>3.86</v>
      </c>
      <c r="R36">
        <f t="shared" si="0"/>
        <v>3.4586588782371814</v>
      </c>
      <c r="S36" s="20">
        <f t="shared" si="1"/>
        <v>0.10397438387637783</v>
      </c>
    </row>
    <row r="37" spans="1:19" x14ac:dyDescent="0.25">
      <c r="A37">
        <v>27</v>
      </c>
      <c r="B37">
        <v>53</v>
      </c>
      <c r="C37">
        <v>37</v>
      </c>
      <c r="D37">
        <v>41</v>
      </c>
      <c r="E37">
        <v>1</v>
      </c>
      <c r="F37">
        <v>37</v>
      </c>
      <c r="G37">
        <v>25</v>
      </c>
      <c r="H37">
        <v>161</v>
      </c>
      <c r="I37">
        <v>66</v>
      </c>
      <c r="J37">
        <v>46</v>
      </c>
      <c r="K37">
        <v>16</v>
      </c>
      <c r="L37">
        <v>0</v>
      </c>
      <c r="M37">
        <v>175</v>
      </c>
      <c r="N37">
        <v>0</v>
      </c>
      <c r="O37">
        <v>1</v>
      </c>
      <c r="P37">
        <v>3.55</v>
      </c>
      <c r="R37">
        <f t="shared" si="0"/>
        <v>3.8140691092636185</v>
      </c>
      <c r="S37" s="20">
        <f t="shared" si="1"/>
        <v>7.4385664581301053E-2</v>
      </c>
    </row>
    <row r="38" spans="1:19" x14ac:dyDescent="0.25">
      <c r="A38">
        <v>365</v>
      </c>
      <c r="B38">
        <v>52</v>
      </c>
      <c r="C38">
        <v>37</v>
      </c>
      <c r="D38">
        <v>40</v>
      </c>
      <c r="E38">
        <v>1</v>
      </c>
      <c r="F38">
        <v>26</v>
      </c>
      <c r="G38">
        <v>25</v>
      </c>
      <c r="H38">
        <v>170</v>
      </c>
      <c r="I38">
        <v>62</v>
      </c>
      <c r="J38">
        <v>30</v>
      </c>
      <c r="K38">
        <v>10</v>
      </c>
      <c r="L38">
        <v>25</v>
      </c>
      <c r="M38">
        <v>181</v>
      </c>
      <c r="N38">
        <v>0</v>
      </c>
      <c r="O38">
        <v>0</v>
      </c>
      <c r="P38">
        <v>3.53</v>
      </c>
      <c r="R38">
        <f t="shared" si="0"/>
        <v>3.6962474366874423</v>
      </c>
      <c r="S38" s="20">
        <f t="shared" si="1"/>
        <v>4.7095591129587104E-2</v>
      </c>
    </row>
    <row r="39" spans="1:19" x14ac:dyDescent="0.25">
      <c r="A39">
        <v>619</v>
      </c>
      <c r="B39">
        <v>52</v>
      </c>
      <c r="C39">
        <v>33</v>
      </c>
      <c r="D39">
        <v>39</v>
      </c>
      <c r="E39">
        <v>1</v>
      </c>
      <c r="F39">
        <v>23</v>
      </c>
      <c r="G39">
        <v>25</v>
      </c>
      <c r="H39">
        <v>181</v>
      </c>
      <c r="I39">
        <v>69</v>
      </c>
      <c r="J39">
        <v>23</v>
      </c>
      <c r="K39">
        <v>16</v>
      </c>
      <c r="L39">
        <v>2</v>
      </c>
      <c r="M39">
        <v>181</v>
      </c>
      <c r="N39">
        <v>0</v>
      </c>
      <c r="O39">
        <v>0</v>
      </c>
      <c r="P39">
        <v>3.41</v>
      </c>
      <c r="R39">
        <f t="shared" si="0"/>
        <v>3.0993582206149259</v>
      </c>
      <c r="S39" s="20">
        <f t="shared" si="1"/>
        <v>9.109729600735314E-2</v>
      </c>
    </row>
    <row r="40" spans="1:19" x14ac:dyDescent="0.25">
      <c r="A40">
        <v>1369</v>
      </c>
      <c r="B40">
        <v>49</v>
      </c>
      <c r="C40">
        <v>34</v>
      </c>
      <c r="D40">
        <v>38</v>
      </c>
      <c r="E40">
        <v>1</v>
      </c>
      <c r="F40">
        <v>31</v>
      </c>
      <c r="G40">
        <v>25</v>
      </c>
      <c r="H40">
        <v>162</v>
      </c>
      <c r="I40">
        <v>57</v>
      </c>
      <c r="J40">
        <v>32</v>
      </c>
      <c r="K40">
        <v>16</v>
      </c>
      <c r="L40">
        <v>50</v>
      </c>
      <c r="M40">
        <v>194</v>
      </c>
      <c r="N40">
        <v>0</v>
      </c>
      <c r="O40">
        <v>0</v>
      </c>
      <c r="P40">
        <v>3.18</v>
      </c>
      <c r="R40">
        <f t="shared" si="0"/>
        <v>3.101303433912836</v>
      </c>
      <c r="S40" s="20">
        <f t="shared" si="1"/>
        <v>2.4747347826152243E-2</v>
      </c>
    </row>
    <row r="41" spans="1:19" x14ac:dyDescent="0.25">
      <c r="A41">
        <v>1262</v>
      </c>
      <c r="B41">
        <v>53</v>
      </c>
      <c r="C41">
        <v>34</v>
      </c>
      <c r="D41">
        <v>41</v>
      </c>
      <c r="E41">
        <v>1</v>
      </c>
      <c r="F41">
        <v>27</v>
      </c>
      <c r="G41">
        <v>35</v>
      </c>
      <c r="H41">
        <v>163</v>
      </c>
      <c r="I41">
        <v>51</v>
      </c>
      <c r="J41">
        <v>31</v>
      </c>
      <c r="K41">
        <v>16</v>
      </c>
      <c r="L41">
        <v>25</v>
      </c>
      <c r="M41">
        <v>185</v>
      </c>
      <c r="N41">
        <v>0</v>
      </c>
      <c r="O41">
        <v>0</v>
      </c>
      <c r="P41">
        <v>3.19</v>
      </c>
      <c r="R41">
        <f t="shared" si="0"/>
        <v>3.454768451641363</v>
      </c>
      <c r="S41" s="20">
        <f t="shared" si="1"/>
        <v>8.299951462111696E-2</v>
      </c>
    </row>
    <row r="42" spans="1:19" x14ac:dyDescent="0.25">
      <c r="A42">
        <v>516</v>
      </c>
      <c r="B42">
        <v>47</v>
      </c>
      <c r="C42">
        <v>33</v>
      </c>
      <c r="D42">
        <v>35</v>
      </c>
      <c r="E42">
        <v>1</v>
      </c>
      <c r="F42">
        <v>20</v>
      </c>
      <c r="G42">
        <v>35</v>
      </c>
      <c r="H42">
        <v>170</v>
      </c>
      <c r="I42">
        <v>57</v>
      </c>
      <c r="J42">
        <v>23</v>
      </c>
      <c r="K42">
        <v>12</v>
      </c>
      <c r="L42">
        <v>50</v>
      </c>
      <c r="M42">
        <v>186</v>
      </c>
      <c r="N42">
        <v>1</v>
      </c>
      <c r="O42">
        <v>0</v>
      </c>
      <c r="P42">
        <v>2.66</v>
      </c>
      <c r="R42">
        <f t="shared" si="0"/>
        <v>2.6280715303102244</v>
      </c>
      <c r="S42" s="20">
        <f t="shared" si="1"/>
        <v>1.2003184093900637E-2</v>
      </c>
    </row>
    <row r="43" spans="1:19" x14ac:dyDescent="0.25">
      <c r="A43">
        <v>1272</v>
      </c>
      <c r="B43">
        <v>53</v>
      </c>
      <c r="C43">
        <v>32</v>
      </c>
      <c r="D43">
        <v>40</v>
      </c>
      <c r="E43">
        <v>1</v>
      </c>
      <c r="F43">
        <v>37</v>
      </c>
      <c r="G43">
        <v>50</v>
      </c>
      <c r="H43">
        <v>168</v>
      </c>
      <c r="I43">
        <v>61</v>
      </c>
      <c r="J43">
        <v>31</v>
      </c>
      <c r="K43">
        <v>16</v>
      </c>
      <c r="L43">
        <v>0</v>
      </c>
      <c r="M43">
        <v>173</v>
      </c>
      <c r="N43">
        <v>0</v>
      </c>
      <c r="O43">
        <v>1</v>
      </c>
      <c r="P43">
        <v>2.75</v>
      </c>
      <c r="R43">
        <f t="shared" si="0"/>
        <v>3.0974130073170159</v>
      </c>
      <c r="S43" s="20">
        <f t="shared" si="1"/>
        <v>0.12633200266073305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B22" sqref="B22"/>
    </sheetView>
  </sheetViews>
  <sheetFormatPr defaultRowHeight="15" x14ac:dyDescent="0.25"/>
  <cols>
    <col min="1" max="1" width="23.42578125" customWidth="1"/>
    <col min="2" max="2" width="57.85546875" customWidth="1"/>
    <col min="3" max="3" width="15.7109375" customWidth="1"/>
  </cols>
  <sheetData>
    <row r="1" spans="1:3" ht="15" customHeight="1" thickBot="1" x14ac:dyDescent="0.3">
      <c r="A1" s="1" t="s">
        <v>16</v>
      </c>
      <c r="B1" s="2" t="s">
        <v>17</v>
      </c>
      <c r="C1" s="3" t="s">
        <v>18</v>
      </c>
    </row>
    <row r="2" spans="1:3" ht="15" customHeight="1" thickBot="1" x14ac:dyDescent="0.3">
      <c r="A2" s="4" t="s">
        <v>0</v>
      </c>
      <c r="B2" s="5" t="s">
        <v>19</v>
      </c>
      <c r="C2" s="6"/>
    </row>
    <row r="3" spans="1:3" ht="15" customHeight="1" thickBot="1" x14ac:dyDescent="0.3">
      <c r="A3" s="7" t="s">
        <v>20</v>
      </c>
      <c r="B3" s="8" t="s">
        <v>21</v>
      </c>
      <c r="C3" s="9" t="s">
        <v>22</v>
      </c>
    </row>
    <row r="4" spans="1:3" ht="15" customHeight="1" thickBot="1" x14ac:dyDescent="0.3">
      <c r="A4" s="10" t="s">
        <v>23</v>
      </c>
      <c r="B4" s="11" t="s">
        <v>24</v>
      </c>
      <c r="C4" s="12" t="s">
        <v>22</v>
      </c>
    </row>
    <row r="5" spans="1:3" ht="15" customHeight="1" thickBot="1" x14ac:dyDescent="0.3">
      <c r="A5" s="4" t="s">
        <v>25</v>
      </c>
      <c r="B5" s="5" t="s">
        <v>26</v>
      </c>
      <c r="C5" s="6" t="s">
        <v>22</v>
      </c>
    </row>
    <row r="6" spans="1:3" ht="15" customHeight="1" x14ac:dyDescent="0.25">
      <c r="A6" s="10" t="s">
        <v>27</v>
      </c>
      <c r="B6" s="11" t="s">
        <v>28</v>
      </c>
      <c r="C6" s="12" t="s">
        <v>22</v>
      </c>
    </row>
    <row r="7" spans="1:3" ht="15" customHeight="1" thickBot="1" x14ac:dyDescent="0.3">
      <c r="A7" s="10" t="s">
        <v>29</v>
      </c>
      <c r="B7" s="11" t="s">
        <v>30</v>
      </c>
      <c r="C7" s="12" t="s">
        <v>31</v>
      </c>
    </row>
    <row r="8" spans="1:3" ht="15" customHeight="1" thickBot="1" x14ac:dyDescent="0.3">
      <c r="A8" s="4" t="s">
        <v>32</v>
      </c>
      <c r="B8" s="5" t="s">
        <v>33</v>
      </c>
      <c r="C8" s="6" t="s">
        <v>22</v>
      </c>
    </row>
    <row r="9" spans="1:3" ht="15" customHeight="1" thickBot="1" x14ac:dyDescent="0.3">
      <c r="A9" s="7" t="s">
        <v>34</v>
      </c>
      <c r="B9" s="8" t="s">
        <v>35</v>
      </c>
      <c r="C9" s="9" t="s">
        <v>22</v>
      </c>
    </row>
    <row r="10" spans="1:3" ht="15" customHeight="1" x14ac:dyDescent="0.25">
      <c r="A10" s="10" t="s">
        <v>36</v>
      </c>
      <c r="B10" s="11" t="s">
        <v>37</v>
      </c>
      <c r="C10" s="12" t="s">
        <v>38</v>
      </c>
    </row>
    <row r="11" spans="1:3" ht="15" customHeight="1" thickBot="1" x14ac:dyDescent="0.3">
      <c r="A11" s="10" t="s">
        <v>39</v>
      </c>
      <c r="B11" s="11" t="s">
        <v>40</v>
      </c>
      <c r="C11" s="12" t="s">
        <v>38</v>
      </c>
    </row>
    <row r="12" spans="1:3" ht="15" customHeight="1" thickBot="1" x14ac:dyDescent="0.3">
      <c r="A12" s="4" t="s">
        <v>41</v>
      </c>
      <c r="B12" s="5" t="s">
        <v>42</v>
      </c>
      <c r="C12" s="6" t="s">
        <v>38</v>
      </c>
    </row>
    <row r="13" spans="1:3" ht="15" customHeight="1" thickBot="1" x14ac:dyDescent="0.3">
      <c r="A13" s="7" t="s">
        <v>11</v>
      </c>
      <c r="B13" s="8" t="s">
        <v>43</v>
      </c>
      <c r="C13" s="9" t="s">
        <v>22</v>
      </c>
    </row>
    <row r="14" spans="1:3" ht="15" customHeight="1" thickBot="1" x14ac:dyDescent="0.3">
      <c r="A14" s="7" t="s">
        <v>44</v>
      </c>
      <c r="B14" s="8" t="s">
        <v>45</v>
      </c>
      <c r="C14" s="9" t="s">
        <v>22</v>
      </c>
    </row>
    <row r="15" spans="1:3" ht="15" customHeight="1" thickBot="1" x14ac:dyDescent="0.3">
      <c r="A15" s="7" t="s">
        <v>46</v>
      </c>
      <c r="B15" s="8" t="s">
        <v>47</v>
      </c>
      <c r="C15" s="9" t="s">
        <v>38</v>
      </c>
    </row>
    <row r="16" spans="1:3" ht="15" customHeight="1" thickBot="1" x14ac:dyDescent="0.3">
      <c r="A16" s="7" t="s">
        <v>48</v>
      </c>
      <c r="B16" s="8" t="s">
        <v>49</v>
      </c>
      <c r="C16" s="9" t="s">
        <v>31</v>
      </c>
    </row>
    <row r="17" spans="1:3" ht="15" customHeight="1" thickBot="1" x14ac:dyDescent="0.3">
      <c r="A17" s="7" t="s">
        <v>15</v>
      </c>
      <c r="B17" s="8" t="s">
        <v>50</v>
      </c>
      <c r="C17" s="9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7ADCC-FFBA-406A-9FE7-E397B246ED7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F0DA9FD2F1BE43BD08B5B2E0831814" ma:contentTypeVersion="15" ma:contentTypeDescription="Create a new document." ma:contentTypeScope="" ma:versionID="be80c109f893946794639c6cfad7e376">
  <xsd:schema xmlns:xsd="http://www.w3.org/2001/XMLSchema" xmlns:xs="http://www.w3.org/2001/XMLSchema" xmlns:p="http://schemas.microsoft.com/office/2006/metadata/properties" xmlns:ns1="http://schemas.microsoft.com/sharepoint/v3" xmlns:ns3="97f33183-9385-4ad7-a157-ea6c48f48ff4" xmlns:ns4="dbce243c-86ac-4f40-83d5-fa1ed5da3acf" targetNamespace="http://schemas.microsoft.com/office/2006/metadata/properties" ma:root="true" ma:fieldsID="6426c404fa2b7667356c499712fd2c9c" ns1:_="" ns3:_="" ns4:_="">
    <xsd:import namespace="http://schemas.microsoft.com/sharepoint/v3"/>
    <xsd:import namespace="97f33183-9385-4ad7-a157-ea6c48f48ff4"/>
    <xsd:import namespace="dbce243c-86ac-4f40-83d5-fa1ed5da3a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f33183-9385-4ad7-a157-ea6c48f48f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ce243c-86ac-4f40-83d5-fa1ed5da3ac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C8686E9-0E1E-434C-86CD-B1F5B9DA84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D3BA32-EB85-4CC1-ACB1-7D73AA82DD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7f33183-9385-4ad7-a157-ea6c48f48ff4"/>
    <ds:schemaRef ds:uri="dbce243c-86ac-4f40-83d5-fa1ed5da3a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F460FB-570C-494D-BAE4-781C3F4E1A76}">
  <ds:schemaRefs>
    <ds:schemaRef ds:uri="http://purl.org/dc/dcmitype/"/>
    <ds:schemaRef ds:uri="http://purl.org/dc/elements/1.1/"/>
    <ds:schemaRef ds:uri="97f33183-9385-4ad7-a157-ea6c48f48ff4"/>
    <ds:schemaRef ds:uri="http://schemas.microsoft.com/sharepoint/v3"/>
    <ds:schemaRef ds:uri="http://schemas.openxmlformats.org/package/2006/metadata/core-properties"/>
    <ds:schemaRef ds:uri="http://schemas.microsoft.com/office/2006/documentManagement/types"/>
    <ds:schemaRef ds:uri="dbce243c-86ac-4f40-83d5-fa1ed5da3acf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</vt:lpstr>
      <vt:lpstr>Regression</vt:lpstr>
      <vt:lpstr>Birthweight_reduced_kg_R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Bhardwaj, Nikhil</dc:creator>
  <cp:lastModifiedBy>Liu, Julia</cp:lastModifiedBy>
  <dcterms:created xsi:type="dcterms:W3CDTF">2021-10-13T16:15:26Z</dcterms:created>
  <dcterms:modified xsi:type="dcterms:W3CDTF">2025-02-13T19:18:26Z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0x010100A2F0DA9FD2F1BE43BD08B5B2E0831814</vt:lpwstr>
  </property>
  <property fmtid="{D5CDD505-2E9C-101B-9397-08002B2CF9AE}" pid="3" name="ESRI_WORKBOOK_ID">
    <vt:lpwstr>912c3037a4184bc4af371fcfe7691e06</vt:lpwstr>
  </property>
</Properties>
</file>