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7.xml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35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39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2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nstack-NI-On" sheetId="1" r:id="rId4"/>
    <sheet state="visible" name="qt-NI-On" sheetId="2" r:id="rId5"/>
    <sheet state="visible" name="ros-qt" sheetId="3" r:id="rId6"/>
    <sheet state="visible" name="ros-openstack" sheetId="4" r:id="rId7"/>
    <sheet state="visible" name="undersampler-openstack" sheetId="5" r:id="rId8"/>
    <sheet state="visible" name="undersampler-qt (2)" sheetId="6" r:id="rId9"/>
    <sheet state="visible" name="stock_openstack" sheetId="7" r:id="rId10"/>
    <sheet state="visible" name="stock_qt" sheetId="8" r:id="rId11"/>
    <sheet state="visible" name="Levene Test" sheetId="9" r:id="rId12"/>
    <sheet state="visible" name="Tabelle5" sheetId="10" r:id="rId13"/>
  </sheets>
  <definedNames>
    <definedName localSheetId="2" name="ExterneDaten_1">'ros-qt'!$A$1:$L$18</definedName>
    <definedName localSheetId="3" name="ExterneDaten_1">'ros-openstack'!$A$1:$L$16</definedName>
    <definedName localSheetId="0" name="ExterneDaten_1">'openstack-NI-On'!$A$1:$M$17</definedName>
    <definedName localSheetId="1" name="ExterneDaten_1">'qt-NI-On'!$A$1:$M$17</definedName>
    <definedName localSheetId="5" name="ExterneDaten_1">'undersampler-qt (2)'!$A$1:$N$17</definedName>
    <definedName localSheetId="6" name="ExterneDaten_1">stock_openstack!$A$1:$L$2</definedName>
    <definedName localSheetId="4" name="ExterneDaten_1">'undersampler-openstack'!$A$1:$N$18</definedName>
  </definedNames>
  <calcPr/>
  <extLst>
    <ext uri="GoogleSheetsCustomDataVersion2">
      <go:sheetsCustomData xmlns:go="http://customooxmlschemas.google.com/" r:id="rId14" roundtripDataChecksum="1S+C566XJQTQTGfqmlvfIYJ4xL99v+LhOqghXF9SKOQ="/>
    </ext>
  </extLst>
</workbook>
</file>

<file path=xl/sharedStrings.xml><?xml version="1.0" encoding="utf-8"?>
<sst xmlns="http://schemas.openxmlformats.org/spreadsheetml/2006/main" count="1764" uniqueCount="983">
  <si>
    <t>Time</t>
  </si>
  <si>
    <t xml:space="preserve"> Accuracy </t>
  </si>
  <si>
    <t>AUC</t>
  </si>
  <si>
    <t>FAR</t>
  </si>
  <si>
    <t xml:space="preserve"> dist_heaven </t>
  </si>
  <si>
    <t xml:space="preserve"> Precision </t>
  </si>
  <si>
    <t xml:space="preserve"> Recall        </t>
  </si>
  <si>
    <t xml:space="preserve"> F1                </t>
  </si>
  <si>
    <t xml:space="preserve"> per-class accuracy score          </t>
  </si>
  <si>
    <t xml:space="preserve"> PCI@20        </t>
  </si>
  <si>
    <t xml:space="preserve"> effort@20 </t>
  </si>
  <si>
    <t xml:space="preserve"> p_opt          </t>
  </si>
  <si>
    <t>Column13</t>
  </si>
  <si>
    <t xml:space="preserve">1min 40s    </t>
  </si>
  <si>
    <t xml:space="preserve"> 0.8678      </t>
  </si>
  <si>
    <t xml:space="preserve"> 0.8249        </t>
  </si>
  <si>
    <t xml:space="preserve"> 0.0548        </t>
  </si>
  <si>
    <t xml:space="preserve"> 0.4874            </t>
  </si>
  <si>
    <t xml:space="preserve"> 0.4435        </t>
  </si>
  <si>
    <t xml:space="preserve"> 0.3129        </t>
  </si>
  <si>
    <t xml:space="preserve"> 0.3669        </t>
  </si>
  <si>
    <t xml:space="preserve"> [0.9452, 0.3129]                        </t>
  </si>
  <si>
    <t xml:space="preserve"> 0.5583        </t>
  </si>
  <si>
    <t xml:space="preserve"> 0.0396        </t>
  </si>
  <si>
    <t xml:space="preserve"> 0.8129        </t>
  </si>
  <si>
    <t/>
  </si>
  <si>
    <t xml:space="preserve">1min 44s    </t>
  </si>
  <si>
    <t xml:space="preserve"> 0.8693      </t>
  </si>
  <si>
    <t xml:space="preserve"> 0.8319        </t>
  </si>
  <si>
    <t xml:space="preserve"> 0.0514        </t>
  </si>
  <si>
    <t xml:space="preserve"> 0.4959            </t>
  </si>
  <si>
    <t xml:space="preserve"> 0.4495        </t>
  </si>
  <si>
    <t xml:space="preserve"> 0.3057        </t>
  </si>
  <si>
    <t xml:space="preserve"> 0.3603        </t>
  </si>
  <si>
    <t xml:space="preserve"> [0.9486, 0.3006]                        </t>
  </si>
  <si>
    <t xml:space="preserve"> 0.0335        </t>
  </si>
  <si>
    <t xml:space="preserve"> 0.8228        </t>
  </si>
  <si>
    <t xml:space="preserve">1min 13s    </t>
  </si>
  <si>
    <t xml:space="preserve"> 0.8663      </t>
  </si>
  <si>
    <t xml:space="preserve"> 0.8229        </t>
  </si>
  <si>
    <t xml:space="preserve"> 0.0522        </t>
  </si>
  <si>
    <t xml:space="preserve"> 0.5089            </t>
  </si>
  <si>
    <t xml:space="preserve"> 0.4299        </t>
  </si>
  <si>
    <t xml:space="preserve"> 0.2822        </t>
  </si>
  <si>
    <t xml:space="preserve"> 0.3407        </t>
  </si>
  <si>
    <t xml:space="preserve"> [0.9478, 0.2822]                        </t>
  </si>
  <si>
    <t xml:space="preserve"> 0.5767        </t>
  </si>
  <si>
    <t xml:space="preserve"> 0.0433        </t>
  </si>
  <si>
    <t xml:space="preserve"> 0.8178        </t>
  </si>
  <si>
    <t xml:space="preserve">1min 37s    </t>
  </si>
  <si>
    <t xml:space="preserve"> 0.8708      </t>
  </si>
  <si>
    <t xml:space="preserve"> 0.8253        </t>
  </si>
  <si>
    <t xml:space="preserve"> 0.0497        </t>
  </si>
  <si>
    <t xml:space="preserve"> 0.4958            </t>
  </si>
  <si>
    <t xml:space="preserve"> 0.4579        </t>
  </si>
  <si>
    <t xml:space="preserve"> 0.3006        </t>
  </si>
  <si>
    <t xml:space="preserve"> 0.3630        </t>
  </si>
  <si>
    <t xml:space="preserve"> [0.9503, 0.3006]                        </t>
  </si>
  <si>
    <t xml:space="preserve"> 0.5644        </t>
  </si>
  <si>
    <t xml:space="preserve"> 0.0442        </t>
  </si>
  <si>
    <t xml:space="preserve"> 0.8194        </t>
  </si>
  <si>
    <t xml:space="preserve">1min 41s    </t>
  </si>
  <si>
    <t xml:space="preserve"> 0.8700      </t>
  </si>
  <si>
    <t xml:space="preserve"> 0.8247        </t>
  </si>
  <si>
    <t xml:space="preserve"> 0.5001            </t>
  </si>
  <si>
    <t xml:space="preserve"> 0.4528        </t>
  </si>
  <si>
    <t xml:space="preserve"> 0.2945        </t>
  </si>
  <si>
    <t xml:space="preserve"> 0.3569        </t>
  </si>
  <si>
    <t xml:space="preserve"> [0.9503, 0.2945]                        </t>
  </si>
  <si>
    <t xml:space="preserve"> 0.0429        </t>
  </si>
  <si>
    <t xml:space="preserve"> 0.8167        </t>
  </si>
  <si>
    <t xml:space="preserve"> 0.8239        </t>
  </si>
  <si>
    <t xml:space="preserve"> 0.5044            </t>
  </si>
  <si>
    <t xml:space="preserve"> 0.4476        </t>
  </si>
  <si>
    <t xml:space="preserve"> 0.2883        </t>
  </si>
  <si>
    <t xml:space="preserve"> 0.3507        </t>
  </si>
  <si>
    <t xml:space="preserve"> [0.9503, 0.2883]                        </t>
  </si>
  <si>
    <t xml:space="preserve"> 0.5889        </t>
  </si>
  <si>
    <t xml:space="preserve"> 0.0383        </t>
  </si>
  <si>
    <t xml:space="preserve"> 0.8201        </t>
  </si>
  <si>
    <t xml:space="preserve">2min 1s    </t>
  </si>
  <si>
    <t xml:space="preserve"> 0.8755      </t>
  </si>
  <si>
    <t xml:space="preserve"> 0.8342        </t>
  </si>
  <si>
    <t xml:space="preserve"> 0.0511        </t>
  </si>
  <si>
    <t xml:space="preserve"> 0.5009            </t>
  </si>
  <si>
    <t xml:space="preserve"> 0.4354        </t>
  </si>
  <si>
    <t xml:space="preserve"> 0.2913        </t>
  </si>
  <si>
    <t xml:space="preserve"> 0.3443        </t>
  </si>
  <si>
    <t xml:space="preserve"> [0.9495, 0.2775]                        </t>
  </si>
  <si>
    <t xml:space="preserve"> 0.5336        </t>
  </si>
  <si>
    <t xml:space="preserve"> 0.0451        </t>
  </si>
  <si>
    <t xml:space="preserve"> 0.8166        </t>
  </si>
  <si>
    <t xml:space="preserve"> 0.8237        </t>
  </si>
  <si>
    <t xml:space="preserve"> 0.0479        </t>
  </si>
  <si>
    <t xml:space="preserve"> 0.4563        </t>
  </si>
  <si>
    <t xml:space="preserve"> 0.3534        </t>
  </si>
  <si>
    <t xml:space="preserve"> [0.9521, 0.2883]                        </t>
  </si>
  <si>
    <t xml:space="preserve"> 0.5828        </t>
  </si>
  <si>
    <t xml:space="preserve"> 0.0474        </t>
  </si>
  <si>
    <t xml:space="preserve"> 0.8083        </t>
  </si>
  <si>
    <t xml:space="preserve">1min 12s    </t>
  </si>
  <si>
    <t xml:space="preserve"> 0.8269        </t>
  </si>
  <si>
    <t xml:space="preserve"> 0.4873            </t>
  </si>
  <si>
    <t xml:space="preserve"> 0.4530        </t>
  </si>
  <si>
    <t xml:space="preserve"> 0.3252        </t>
  </si>
  <si>
    <t xml:space="preserve"> 0.3820        </t>
  </si>
  <si>
    <t xml:space="preserve"> [0.9503, 0.3252]                        </t>
  </si>
  <si>
    <t xml:space="preserve"> 0.0413        </t>
  </si>
  <si>
    <t xml:space="preserve"> 0.8156        </t>
  </si>
  <si>
    <t xml:space="preserve">1min 38s    </t>
  </si>
  <si>
    <t xml:space="preserve"> 0.8647      </t>
  </si>
  <si>
    <t xml:space="preserve"> 0.8217        </t>
  </si>
  <si>
    <t xml:space="preserve"> 0.0565        </t>
  </si>
  <si>
    <t xml:space="preserve"> 0.4962            </t>
  </si>
  <si>
    <t xml:space="preserve"> 0.4261        </t>
  </si>
  <si>
    <t xml:space="preserve"> 0.3525        </t>
  </si>
  <si>
    <t xml:space="preserve"> [0.9435, 0.3006]                        </t>
  </si>
  <si>
    <t xml:space="preserve"> 0.0496        </t>
  </si>
  <si>
    <t xml:space="preserve"> 0.8685      </t>
  </si>
  <si>
    <t xml:space="preserve"> 0.8243        </t>
  </si>
  <si>
    <t xml:space="preserve"> 0.5244            </t>
  </si>
  <si>
    <t xml:space="preserve"> 0.4382        </t>
  </si>
  <si>
    <t xml:space="preserve"> 0.2779        </t>
  </si>
  <si>
    <t xml:space="preserve"> 0.3451        </t>
  </si>
  <si>
    <t xml:space="preserve"> [0.9562, 0.2761]                        </t>
  </si>
  <si>
    <t xml:space="preserve"> 0.5645       </t>
  </si>
  <si>
    <t xml:space="preserve"> 0.0540        </t>
  </si>
  <si>
    <t xml:space="preserve"> 0.8133      </t>
  </si>
  <si>
    <t xml:space="preserve">1min 36s    </t>
  </si>
  <si>
    <t xml:space="preserve"> 0.8653      </t>
  </si>
  <si>
    <t xml:space="preserve"> 0.8274        </t>
  </si>
  <si>
    <t xml:space="preserve"> 0.0513        </t>
  </si>
  <si>
    <t xml:space="preserve"> 0.5236            </t>
  </si>
  <si>
    <t xml:space="preserve"> 0.4226        </t>
  </si>
  <si>
    <t xml:space="preserve"> 0.2438        </t>
  </si>
  <si>
    <t xml:space="preserve"> 0.3427        </t>
  </si>
  <si>
    <t xml:space="preserve"> [0.9491, 0.2627]                        </t>
  </si>
  <si>
    <t xml:space="preserve"> 0.5470         </t>
  </si>
  <si>
    <t xml:space="preserve"> 0.0471        </t>
  </si>
  <si>
    <t xml:space="preserve"> 0.8220        </t>
  </si>
  <si>
    <t xml:space="preserve"> 0.8730      </t>
  </si>
  <si>
    <t xml:space="preserve"> 0.8231        </t>
  </si>
  <si>
    <t xml:space="preserve"> 0.4957            </t>
  </si>
  <si>
    <t xml:space="preserve"> 0.4712        </t>
  </si>
  <si>
    <t xml:space="preserve"> 0.3670        </t>
  </si>
  <si>
    <t xml:space="preserve"> [0.9529, 0.3006]                        </t>
  </si>
  <si>
    <t xml:space="preserve"> 0.0493        </t>
  </si>
  <si>
    <t xml:space="preserve"> 0.8626      </t>
  </si>
  <si>
    <t xml:space="preserve"> 0.8233      </t>
  </si>
  <si>
    <t xml:space="preserve"> 0.0594       </t>
  </si>
  <si>
    <t xml:space="preserve"> 0.4973            </t>
  </si>
  <si>
    <t xml:space="preserve"> 0.4252        </t>
  </si>
  <si>
    <t xml:space="preserve"> 0.3126        </t>
  </si>
  <si>
    <t xml:space="preserve"> 0.3564        </t>
  </si>
  <si>
    <t xml:space="preserve"> [0.9453, 0.3074]                        </t>
  </si>
  <si>
    <t xml:space="preserve"> 0.5653        </t>
  </si>
  <si>
    <t xml:space="preserve"> 0.0475        </t>
  </si>
  <si>
    <t xml:space="preserve"> 0.8204      </t>
  </si>
  <si>
    <t xml:space="preserve"> 0.8210        </t>
  </si>
  <si>
    <t xml:space="preserve"> 0.0488        </t>
  </si>
  <si>
    <t xml:space="preserve"> 0.5131            </t>
  </si>
  <si>
    <t xml:space="preserve"> 0.4412        </t>
  </si>
  <si>
    <t xml:space="preserve"> 0.2761        </t>
  </si>
  <si>
    <t xml:space="preserve"> 0.3396        </t>
  </si>
  <si>
    <t xml:space="preserve"> [0.9512, 0.2761]                        </t>
  </si>
  <si>
    <t xml:space="preserve"> 0.0520        </t>
  </si>
  <si>
    <t xml:space="preserve"> 0.8640      </t>
  </si>
  <si>
    <t xml:space="preserve"> 0.8289        </t>
  </si>
  <si>
    <t xml:space="preserve"> 0.5219            </t>
  </si>
  <si>
    <t xml:space="preserve"> 0.4135        </t>
  </si>
  <si>
    <t xml:space="preserve"> 0.2638        </t>
  </si>
  <si>
    <t xml:space="preserve"> 0.3221        </t>
  </si>
  <si>
    <t xml:space="preserve"> [0.9478, 0.2638]                        </t>
  </si>
  <si>
    <t xml:space="preserve"> 0.5460        </t>
  </si>
  <si>
    <t xml:space="preserve"> 0.0490        </t>
  </si>
  <si>
    <t xml:space="preserve"> 0.8209        </t>
  </si>
  <si>
    <t xml:space="preserve"> per-class acc 1          </t>
  </si>
  <si>
    <t>Min_random</t>
  </si>
  <si>
    <t>Max_random</t>
  </si>
  <si>
    <t>Average_random</t>
  </si>
  <si>
    <t>Fixed</t>
  </si>
  <si>
    <t xml:space="preserve"> per-class acc 2          </t>
  </si>
  <si>
    <t xml:space="preserve"> per-class 0          </t>
  </si>
  <si>
    <t xml:space="preserve"> per-class 1</t>
  </si>
  <si>
    <t>Min_random:</t>
  </si>
  <si>
    <t>Max_random:</t>
  </si>
  <si>
    <t>STD:</t>
  </si>
  <si>
    <t>Fixed:</t>
  </si>
  <si>
    <t xml:space="preserve"> AUC       </t>
  </si>
  <si>
    <t xml:space="preserve"> FAR       </t>
  </si>
  <si>
    <t xml:space="preserve"> Recall    </t>
  </si>
  <si>
    <t xml:space="preserve"> F1        </t>
  </si>
  <si>
    <t xml:space="preserve"> per-class accuracy score     </t>
  </si>
  <si>
    <t xml:space="preserve"> PCI@20    </t>
  </si>
  <si>
    <t xml:space="preserve"> p_opt     </t>
  </si>
  <si>
    <t xml:space="preserve">11min 10s       </t>
  </si>
  <si>
    <t xml:space="preserve"> 0.9238   </t>
  </si>
  <si>
    <t xml:space="preserve"> 0.8167    </t>
  </si>
  <si>
    <t xml:space="preserve"> 0.0184    </t>
  </si>
  <si>
    <t xml:space="preserve"> 0.5875      </t>
  </si>
  <si>
    <t xml:space="preserve"> 0.4133    </t>
  </si>
  <si>
    <t xml:space="preserve"> 0.1694    </t>
  </si>
  <si>
    <t xml:space="preserve"> 0.2403    </t>
  </si>
  <si>
    <t xml:space="preserve"> [0.9816, 0.1694]            </t>
  </si>
  <si>
    <t xml:space="preserve"> 0.7158    </t>
  </si>
  <si>
    <t xml:space="preserve"> 0.0214    </t>
  </si>
  <si>
    <t xml:space="preserve"> 0.8874    </t>
  </si>
  <si>
    <t xml:space="preserve">10min 16s       </t>
  </si>
  <si>
    <t xml:space="preserve"> 0.9253   </t>
  </si>
  <si>
    <t xml:space="preserve"> 0.8100    </t>
  </si>
  <si>
    <t xml:space="preserve"> 0.0151    </t>
  </si>
  <si>
    <t xml:space="preserve"> 0.6029      </t>
  </si>
  <si>
    <t xml:space="preserve"> 0.4286    </t>
  </si>
  <si>
    <t xml:space="preserve"> 0.1475    </t>
  </si>
  <si>
    <t xml:space="preserve"> 0.2195    </t>
  </si>
  <si>
    <t xml:space="preserve"> [0.9849, 0.1475]            </t>
  </si>
  <si>
    <t xml:space="preserve"> 0.7049    </t>
  </si>
  <si>
    <t xml:space="preserve"> 0.0218    </t>
  </si>
  <si>
    <t xml:space="preserve"> 0.8926    </t>
  </si>
  <si>
    <t xml:space="preserve">9min            </t>
  </si>
  <si>
    <t xml:space="preserve"> 0.8093    </t>
  </si>
  <si>
    <t xml:space="preserve"> 0.0269    </t>
  </si>
  <si>
    <t xml:space="preserve">9min 8s         </t>
  </si>
  <si>
    <t xml:space="preserve"> 0.9234   </t>
  </si>
  <si>
    <t xml:space="preserve"> 0.8110    </t>
  </si>
  <si>
    <t xml:space="preserve"> 0.0180    </t>
  </si>
  <si>
    <t xml:space="preserve"> 0.5952      </t>
  </si>
  <si>
    <t xml:space="preserve"> 0.4028    </t>
  </si>
  <si>
    <t xml:space="preserve"> 0.1585    </t>
  </si>
  <si>
    <t xml:space="preserve"> 0.2275    </t>
  </si>
  <si>
    <t xml:space="preserve"> [0.9820, 0.1585]            </t>
  </si>
  <si>
    <t xml:space="preserve"> 0.7104    </t>
  </si>
  <si>
    <t xml:space="preserve"> 0.0247    </t>
  </si>
  <si>
    <t xml:space="preserve"> 0.8952    </t>
  </si>
  <si>
    <t xml:space="preserve">11min 12s       </t>
  </si>
  <si>
    <t xml:space="preserve"> 0.8055    </t>
  </si>
  <si>
    <t xml:space="preserve"> 0.0176    </t>
  </si>
  <si>
    <t xml:space="preserve"> 0.4085    </t>
  </si>
  <si>
    <t xml:space="preserve"> 0.2283    </t>
  </si>
  <si>
    <t xml:space="preserve"> [0.9824, 0.1585]            </t>
  </si>
  <si>
    <t xml:space="preserve"> 0.6995    </t>
  </si>
  <si>
    <t xml:space="preserve"> 0.0223    </t>
  </si>
  <si>
    <t xml:space="preserve"> 0.8884    </t>
  </si>
  <si>
    <t xml:space="preserve">11min 23s       </t>
  </si>
  <si>
    <t xml:space="preserve"> 0.8132    </t>
  </si>
  <si>
    <t xml:space="preserve"> 0.0203    </t>
  </si>
  <si>
    <t xml:space="preserve"> 0.8936    </t>
  </si>
  <si>
    <t xml:space="preserve">16min 5s        </t>
  </si>
  <si>
    <t xml:space="preserve"> 0.9230   </t>
  </si>
  <si>
    <t xml:space="preserve"> 0.8208    </t>
  </si>
  <si>
    <t xml:space="preserve"> 0.0188    </t>
  </si>
  <si>
    <t xml:space="preserve"> 0.5913      </t>
  </si>
  <si>
    <t xml:space="preserve"> 0.4000    </t>
  </si>
  <si>
    <t xml:space="preserve"> 0.1639    </t>
  </si>
  <si>
    <t xml:space="preserve"> 0.2326    </t>
  </si>
  <si>
    <t xml:space="preserve"> [0.9812, 0.1639]            </t>
  </si>
  <si>
    <t xml:space="preserve"> 0.7213    </t>
  </si>
  <si>
    <t xml:space="preserve"> 0.0187    </t>
  </si>
  <si>
    <t xml:space="preserve"> 0.8956    </t>
  </si>
  <si>
    <t xml:space="preserve">11min 30s       </t>
  </si>
  <si>
    <t xml:space="preserve"> 0.8152    </t>
  </si>
  <si>
    <t xml:space="preserve"> 0.4109    </t>
  </si>
  <si>
    <t xml:space="preserve"> 0.2344    </t>
  </si>
  <si>
    <t xml:space="preserve"> [0.9820, 0.1639]            </t>
  </si>
  <si>
    <t xml:space="preserve"> 0.0205    </t>
  </si>
  <si>
    <t xml:space="preserve"> 0.8939    </t>
  </si>
  <si>
    <t xml:space="preserve"> 0.8144    </t>
  </si>
  <si>
    <t xml:space="preserve"> [0.9832, 0.1674]            </t>
  </si>
  <si>
    <t xml:space="preserve"> 0.7124    </t>
  </si>
  <si>
    <t xml:space="preserve"> 0.0215    </t>
  </si>
  <si>
    <t xml:space="preserve"> 0.8924    </t>
  </si>
  <si>
    <t xml:space="preserve">15min 24s       </t>
  </si>
  <si>
    <t xml:space="preserve"> 0.8129    </t>
  </si>
  <si>
    <t xml:space="preserve"> 0.0193    </t>
  </si>
  <si>
    <t xml:space="preserve"> 0.5798      </t>
  </si>
  <si>
    <t xml:space="preserve"> 0.4177    </t>
  </si>
  <si>
    <t xml:space="preserve"> 0.1803    </t>
  </si>
  <si>
    <t xml:space="preserve"> 0.2519    </t>
  </si>
  <si>
    <t xml:space="preserve"> [0.9807, 0.1803]            </t>
  </si>
  <si>
    <t xml:space="preserve"> 0.6939    </t>
  </si>
  <si>
    <t xml:space="preserve">11min 58s       </t>
  </si>
  <si>
    <t xml:space="preserve"> 0.9245   </t>
  </si>
  <si>
    <t xml:space="preserve"> 0.8126    </t>
  </si>
  <si>
    <t xml:space="preserve"> 0.0172    </t>
  </si>
  <si>
    <t xml:space="preserve"> 0.4225    </t>
  </si>
  <si>
    <t xml:space="preserve"> 0.2362    </t>
  </si>
  <si>
    <t xml:space="preserve"> [0.9828, 0.1639]            </t>
  </si>
  <si>
    <t xml:space="preserve"> 0.0235    </t>
  </si>
  <si>
    <t xml:space="preserve"> 0.8917    </t>
  </si>
  <si>
    <t xml:space="preserve">8min 51s        </t>
  </si>
  <si>
    <t xml:space="preserve"> 0.8096    </t>
  </si>
  <si>
    <t xml:space="preserve"> 0.0201    </t>
  </si>
  <si>
    <t xml:space="preserve"> 0.4074    </t>
  </si>
  <si>
    <t xml:space="preserve"> 0.2500    </t>
  </si>
  <si>
    <t xml:space="preserve"> [0.9799, 0.1803]            </t>
  </si>
  <si>
    <t xml:space="preserve"> 0.0178    </t>
  </si>
  <si>
    <t xml:space="preserve"> 0.8861    </t>
  </si>
  <si>
    <t xml:space="preserve">8min 45s        </t>
  </si>
  <si>
    <t xml:space="preserve"> 0.8104    </t>
  </si>
  <si>
    <t xml:space="preserve"> 0.4054    </t>
  </si>
  <si>
    <t xml:space="preserve"> 0.2335    </t>
  </si>
  <si>
    <t xml:space="preserve"> [0.9816, 0.1639]            </t>
  </si>
  <si>
    <t xml:space="preserve"> 0.8891    </t>
  </si>
  <si>
    <t xml:space="preserve">15min 22s       </t>
  </si>
  <si>
    <t xml:space="preserve"> 0.8092    </t>
  </si>
  <si>
    <t xml:space="preserve"> 0.0219    </t>
  </si>
  <si>
    <t xml:space="preserve"> 0.8829    </t>
  </si>
  <si>
    <t>10min 17s</t>
  </si>
  <si>
    <t>0.9234</t>
  </si>
  <si>
    <t>0.8118</t>
  </si>
  <si>
    <t>0.0197</t>
  </si>
  <si>
    <t>0.5798</t>
  </si>
  <si>
    <t>0.4125</t>
  </si>
  <si>
    <t>0.1803</t>
  </si>
  <si>
    <t>0.2509</t>
  </si>
  <si>
    <t>[0.9803, 0.1803]</t>
  </si>
  <si>
    <t xml:space="preserve"> 0.7003</t>
  </si>
  <si>
    <t xml:space="preserve"> 0.0228</t>
  </si>
  <si>
    <t xml:space="preserve"> 0.8805</t>
  </si>
  <si>
    <t xml:space="preserve"> 0.6885 | 0.0224    | 0.8904 |</t>
  </si>
  <si>
    <t xml:space="preserve">12min 10s       </t>
  </si>
  <si>
    <t xml:space="preserve"> 0.9224   </t>
  </si>
  <si>
    <t xml:space="preserve"> 0.8135    </t>
  </si>
  <si>
    <t xml:space="preserve"> 0.0186    </t>
  </si>
  <si>
    <t xml:space="preserve"> 0.5864      </t>
  </si>
  <si>
    <t xml:space="preserve"> 0.4248    </t>
  </si>
  <si>
    <t xml:space="preserve"> 0.1772    </t>
  </si>
  <si>
    <t xml:space="preserve"> 0.2481    </t>
  </si>
  <si>
    <t xml:space="preserve"> [0.9807, 0.1672]            </t>
  </si>
  <si>
    <t xml:space="preserve"> 0.7083    </t>
  </si>
  <si>
    <t xml:space="preserve"> 0.0236    </t>
  </si>
  <si>
    <t xml:space="preserve"> 0.8822    </t>
  </si>
  <si>
    <t>Min</t>
  </si>
  <si>
    <t>Max</t>
  </si>
  <si>
    <t>Fixed/original</t>
  </si>
  <si>
    <t>Variance</t>
  </si>
  <si>
    <t>Std</t>
  </si>
  <si>
    <t>STD</t>
  </si>
  <si>
    <t xml:space="preserve"> Wall time </t>
  </si>
  <si>
    <t xml:space="preserve"> AUC    </t>
  </si>
  <si>
    <t xml:space="preserve"> FAR    </t>
  </si>
  <si>
    <t xml:space="preserve"> Recall </t>
  </si>
  <si>
    <t xml:space="preserve"> F1     </t>
  </si>
  <si>
    <t xml:space="preserve"> per-class accuracy score  </t>
  </si>
  <si>
    <t xml:space="preserve"> PCI@20 </t>
  </si>
  <si>
    <t xml:space="preserve"> p_opt  </t>
  </si>
  <si>
    <t xml:space="preserve"> 9min 15s  </t>
  </si>
  <si>
    <t xml:space="preserve"> 0.8209 </t>
  </si>
  <si>
    <t xml:space="preserve"> 0.0130 </t>
  </si>
  <si>
    <t xml:space="preserve"> 0.6299      </t>
  </si>
  <si>
    <t xml:space="preserve"> 0.3922    </t>
  </si>
  <si>
    <t xml:space="preserve"> 0.1093 </t>
  </si>
  <si>
    <t xml:space="preserve"> 0.1709 </t>
  </si>
  <si>
    <t xml:space="preserve"> [0.9870, 0.1093]         </t>
  </si>
  <si>
    <t xml:space="preserve"> 0.6885 </t>
  </si>
  <si>
    <t xml:space="preserve"> 0.0197    </t>
  </si>
  <si>
    <t xml:space="preserve"> 0.8919 </t>
  </si>
  <si>
    <t xml:space="preserve"> 9min 43s  </t>
  </si>
  <si>
    <t xml:space="preserve"> 0.8174 </t>
  </si>
  <si>
    <t xml:space="preserve"> 0.0121 </t>
  </si>
  <si>
    <t xml:space="preserve"> 0.4082    </t>
  </si>
  <si>
    <t xml:space="preserve"> 0.1724 </t>
  </si>
  <si>
    <t xml:space="preserve"> [0.9879, 0.1093]         </t>
  </si>
  <si>
    <t xml:space="preserve"> 0.7104 </t>
  </si>
  <si>
    <t xml:space="preserve"> 0.0207    </t>
  </si>
  <si>
    <t xml:space="preserve"> 0.8965 </t>
  </si>
  <si>
    <t xml:space="preserve"> 11min 20s </t>
  </si>
  <si>
    <t xml:space="preserve"> 0.8194 </t>
  </si>
  <si>
    <t xml:space="preserve"> 0.0126 </t>
  </si>
  <si>
    <t xml:space="preserve"> 0.6260      </t>
  </si>
  <si>
    <t xml:space="preserve"> 0.4118    </t>
  </si>
  <si>
    <t xml:space="preserve"> 0.1148 </t>
  </si>
  <si>
    <t xml:space="preserve"> 0.1795 </t>
  </si>
  <si>
    <t xml:space="preserve"> [0.9874, 0.1148]         </t>
  </si>
  <si>
    <t xml:space="preserve"> 0.6995 </t>
  </si>
  <si>
    <t xml:space="preserve"> 0.0173    </t>
  </si>
  <si>
    <t xml:space="preserve"> 0.8891 </t>
  </si>
  <si>
    <t xml:space="preserve"> 12min 25s </t>
  </si>
  <si>
    <t xml:space="preserve"> 0.8149 </t>
  </si>
  <si>
    <t xml:space="preserve"> 0.7268 </t>
  </si>
  <si>
    <t xml:space="preserve"> 0.0210    </t>
  </si>
  <si>
    <t xml:space="preserve"> 0.9020 </t>
  </si>
  <si>
    <t xml:space="preserve"> 11min 12s </t>
  </si>
  <si>
    <t xml:space="preserve"> 0.8121 </t>
  </si>
  <si>
    <t xml:space="preserve"> 0.6222      </t>
  </si>
  <si>
    <t xml:space="preserve"> 0.4151    </t>
  </si>
  <si>
    <t xml:space="preserve"> 0.1202 </t>
  </si>
  <si>
    <t xml:space="preserve"> 0.1864 </t>
  </si>
  <si>
    <t xml:space="preserve"> [0.9870, 0.1202]         </t>
  </si>
  <si>
    <t xml:space="preserve"> 0.6939 </t>
  </si>
  <si>
    <t xml:space="preserve"> 0.0216    </t>
  </si>
  <si>
    <t xml:space="preserve"> 0.8939 </t>
  </si>
  <si>
    <t xml:space="preserve"> 11min 42s </t>
  </si>
  <si>
    <t xml:space="preserve"> 0.9261   </t>
  </si>
  <si>
    <t xml:space="preserve"> 0.8118 </t>
  </si>
  <si>
    <t xml:space="preserve"> 0.0113 </t>
  </si>
  <si>
    <t xml:space="preserve"> 0.4255    </t>
  </si>
  <si>
    <t xml:space="preserve"> 0.1739 </t>
  </si>
  <si>
    <t xml:space="preserve"> [0.9887, 0.1093]         </t>
  </si>
  <si>
    <t xml:space="preserve"> 0.0224    </t>
  </si>
  <si>
    <t xml:space="preserve"> 0.8923 </t>
  </si>
  <si>
    <t xml:space="preserve"> 9min 2s   </t>
  </si>
  <si>
    <t xml:space="preserve"> 0.9273   </t>
  </si>
  <si>
    <t xml:space="preserve"> 0.8171 </t>
  </si>
  <si>
    <t xml:space="preserve"> 0.0109 </t>
  </si>
  <si>
    <t xml:space="preserve"> 0.6221      </t>
  </si>
  <si>
    <t xml:space="preserve"> 0.4583    </t>
  </si>
  <si>
    <t xml:space="preserve"> 0.1905 </t>
  </si>
  <si>
    <t xml:space="preserve"> [0.9891, 0.1202]         </t>
  </si>
  <si>
    <t xml:space="preserve"> 0.0192    </t>
  </si>
  <si>
    <t xml:space="preserve"> 0.9014 </t>
  </si>
  <si>
    <t xml:space="preserve"> 8min 43s  </t>
  </si>
  <si>
    <t xml:space="preserve"> 0.9265   </t>
  </si>
  <si>
    <t xml:space="preserve"> 0.8191 </t>
  </si>
  <si>
    <t xml:space="preserve"> 0.4375    </t>
  </si>
  <si>
    <t xml:space="preserve"> 0.1818 </t>
  </si>
  <si>
    <t xml:space="preserve"> [0.9887, 0.1148]         </t>
  </si>
  <si>
    <t xml:space="preserve"> 0.7049 </t>
  </si>
  <si>
    <t xml:space="preserve"> 0.8985 </t>
  </si>
  <si>
    <t xml:space="preserve"> 9min 4s   </t>
  </si>
  <si>
    <t xml:space="preserve"> 0.8173 </t>
  </si>
  <si>
    <t xml:space="preserve"> 0.0117 </t>
  </si>
  <si>
    <t xml:space="preserve"> 0.1810 </t>
  </si>
  <si>
    <t xml:space="preserve"> [0.9883, 0.1148]         </t>
  </si>
  <si>
    <t xml:space="preserve"> 0.8972 </t>
  </si>
  <si>
    <t xml:space="preserve"> 9min 38s  </t>
  </si>
  <si>
    <t xml:space="preserve"> 0.8207 </t>
  </si>
  <si>
    <t xml:space="preserve"> 0.0105 </t>
  </si>
  <si>
    <t xml:space="preserve"> 0.4565    </t>
  </si>
  <si>
    <t xml:space="preserve"> 0.1834 </t>
  </si>
  <si>
    <t xml:space="preserve"> [0.9895, 0.1148]         </t>
  </si>
  <si>
    <t xml:space="preserve"> 0.0183    </t>
  </si>
  <si>
    <t xml:space="preserve"> 0.8946 </t>
  </si>
  <si>
    <t xml:space="preserve"> 8min 38s  </t>
  </si>
  <si>
    <t xml:space="preserve"> 0.9249   </t>
  </si>
  <si>
    <t xml:space="preserve"> 0.8197 </t>
  </si>
  <si>
    <t xml:space="preserve"> 0.1717 </t>
  </si>
  <si>
    <t xml:space="preserve"> [0.9874, 0.1093]         </t>
  </si>
  <si>
    <t xml:space="preserve"> 0.7158 </t>
  </si>
  <si>
    <t xml:space="preserve"> 0.9007 </t>
  </si>
  <si>
    <t xml:space="preserve"> 9min 12s  </t>
  </si>
  <si>
    <t xml:space="preserve"> 0.8169 </t>
  </si>
  <si>
    <t xml:space="preserve"> 0.0134 </t>
  </si>
  <si>
    <t xml:space="preserve"> 0.3962    </t>
  </si>
  <si>
    <t xml:space="preserve"> 0.1780 </t>
  </si>
  <si>
    <t xml:space="preserve"> [0.9866, 0.1148]         </t>
  </si>
  <si>
    <t xml:space="preserve"> 0.8920 </t>
  </si>
  <si>
    <t xml:space="preserve"> 9min 58s  </t>
  </si>
  <si>
    <t xml:space="preserve"> 0.8163 </t>
  </si>
  <si>
    <t xml:space="preserve"> 0.8917 </t>
  </si>
  <si>
    <t xml:space="preserve"> 10min 11s </t>
  </si>
  <si>
    <t xml:space="preserve"> 0.8096 </t>
  </si>
  <si>
    <t xml:space="preserve"> 0.8907 </t>
  </si>
  <si>
    <t xml:space="preserve"> 9min 56s  </t>
  </si>
  <si>
    <t xml:space="preserve"> 0.9269   </t>
  </si>
  <si>
    <t xml:space="preserve"> 0.8224 </t>
  </si>
  <si>
    <t xml:space="preserve"> 0.4490    </t>
  </si>
  <si>
    <t xml:space="preserve"> 0.1897 </t>
  </si>
  <si>
    <t xml:space="preserve"> [0.9887, 0.1202]         </t>
  </si>
  <si>
    <t xml:space="preserve"> 0.9033 </t>
  </si>
  <si>
    <t xml:space="preserve"> 7min 16s  </t>
  </si>
  <si>
    <t xml:space="preserve"> 0.9242   </t>
  </si>
  <si>
    <t xml:space="preserve"> 0.8162 </t>
  </si>
  <si>
    <t xml:space="preserve"> 0.6338      </t>
  </si>
  <si>
    <t xml:space="preserve"> 0.3800    </t>
  </si>
  <si>
    <t xml:space="preserve"> 0.1038 </t>
  </si>
  <si>
    <t xml:space="preserve"> 0.1631 </t>
  </si>
  <si>
    <t xml:space="preserve"> [0.9870, 0.1038]         </t>
  </si>
  <si>
    <t xml:space="preserve"> 0.0221    </t>
  </si>
  <si>
    <t>Avg</t>
  </si>
  <si>
    <t>[0.9879, 0.1137]</t>
  </si>
  <si>
    <t xml:space="preserve"> </t>
  </si>
  <si>
    <t>Min:</t>
  </si>
  <si>
    <t>Max:</t>
  </si>
  <si>
    <t>Average:</t>
  </si>
  <si>
    <t>0.8170</t>
  </si>
  <si>
    <t>0.003532115</t>
  </si>
  <si>
    <t xml:space="preserve"> Wall time  </t>
  </si>
  <si>
    <t xml:space="preserve"> 1min 49s   </t>
  </si>
  <si>
    <t xml:space="preserve"> 0.8760   </t>
  </si>
  <si>
    <t xml:space="preserve"> 0.8279 </t>
  </si>
  <si>
    <t xml:space="preserve"> 0.0394 </t>
  </si>
  <si>
    <t xml:space="preserve"> 0.5170      </t>
  </si>
  <si>
    <t xml:space="preserve"> 0.4889    </t>
  </si>
  <si>
    <t xml:space="preserve"> 0.2699 </t>
  </si>
  <si>
    <t xml:space="preserve"> 0.3478 </t>
  </si>
  <si>
    <t xml:space="preserve"> [0.9606, 0.2699]         </t>
  </si>
  <si>
    <t xml:space="preserve"> 0.5583 </t>
  </si>
  <si>
    <t xml:space="preserve"> 0.0386    </t>
  </si>
  <si>
    <t xml:space="preserve"> 0.8186 </t>
  </si>
  <si>
    <t xml:space="preserve"> 1min 53s   </t>
  </si>
  <si>
    <t xml:space="preserve"> 0.8753   </t>
  </si>
  <si>
    <t xml:space="preserve"> 0.8300 </t>
  </si>
  <si>
    <t xml:space="preserve"> 0.0402 </t>
  </si>
  <si>
    <t xml:space="preserve"> 0.4835    </t>
  </si>
  <si>
    <t xml:space="preserve"> 0.3465 </t>
  </si>
  <si>
    <t xml:space="preserve"> [0.9598, 0.2699]         </t>
  </si>
  <si>
    <t xml:space="preserve"> 0.5890 </t>
  </si>
  <si>
    <t xml:space="preserve"> 0.0415    </t>
  </si>
  <si>
    <t xml:space="preserve"> 0.8262 </t>
  </si>
  <si>
    <t xml:space="preserve"> 2min 16s   </t>
  </si>
  <si>
    <t xml:space="preserve"> 0.8276 </t>
  </si>
  <si>
    <t xml:space="preserve"> 0.0368 </t>
  </si>
  <si>
    <t xml:space="preserve"> 0.5342      </t>
  </si>
  <si>
    <t xml:space="preserve"> 0.4819    </t>
  </si>
  <si>
    <t xml:space="preserve"> 0.2454 </t>
  </si>
  <si>
    <t xml:space="preserve"> 0.3252 </t>
  </si>
  <si>
    <t xml:space="preserve"> [0.9632, 0.2454]         </t>
  </si>
  <si>
    <t xml:space="preserve"> 0.5828 </t>
  </si>
  <si>
    <t xml:space="preserve"> 0.0399    </t>
  </si>
  <si>
    <t xml:space="preserve"> 0.8175 </t>
  </si>
  <si>
    <t xml:space="preserve"> 1min 54s   </t>
  </si>
  <si>
    <t xml:space="preserve"> 0.8261 </t>
  </si>
  <si>
    <t xml:space="preserve"> 0.0385 </t>
  </si>
  <si>
    <t xml:space="preserve"> 0.5213      </t>
  </si>
  <si>
    <t xml:space="preserve"> 0.4886    </t>
  </si>
  <si>
    <t xml:space="preserve"> 0.2638 </t>
  </si>
  <si>
    <t xml:space="preserve"> 0.3426 </t>
  </si>
  <si>
    <t xml:space="preserve"> [0.9615, 0.2638]         </t>
  </si>
  <si>
    <t xml:space="preserve"> 0.0424    </t>
  </si>
  <si>
    <t xml:space="preserve"> 0.8133 </t>
  </si>
  <si>
    <t xml:space="preserve"> 1min 40s   </t>
  </si>
  <si>
    <t xml:space="preserve"> 0.8230 </t>
  </si>
  <si>
    <t xml:space="preserve"> 0.5767 </t>
  </si>
  <si>
    <t xml:space="preserve"> 0.0472    </t>
  </si>
  <si>
    <t xml:space="preserve"> 0.8167 </t>
  </si>
  <si>
    <t xml:space="preserve"> 2min 15s   </t>
  </si>
  <si>
    <t xml:space="preserve"> 0.8783   </t>
  </si>
  <si>
    <t xml:space="preserve"> 0.8313 </t>
  </si>
  <si>
    <t xml:space="preserve"> 0.5083      </t>
  </si>
  <si>
    <t xml:space="preserve"> 0.5055    </t>
  </si>
  <si>
    <t xml:space="preserve"> 0.2822 </t>
  </si>
  <si>
    <t xml:space="preserve"> 0.3622 </t>
  </si>
  <si>
    <t xml:space="preserve"> [0.9615, 0.2822]         </t>
  </si>
  <si>
    <t xml:space="preserve"> 0.0435    </t>
  </si>
  <si>
    <t xml:space="preserve"> 0.8254 </t>
  </si>
  <si>
    <t xml:space="preserve"> 1min 42s   </t>
  </si>
  <si>
    <t xml:space="preserve"> 0.8253 </t>
  </si>
  <si>
    <t xml:space="preserve"> 0.0411 </t>
  </si>
  <si>
    <t xml:space="preserve"> 0.5084      </t>
  </si>
  <si>
    <t xml:space="preserve"> 0.4894    </t>
  </si>
  <si>
    <t xml:space="preserve"> 0.3580 </t>
  </si>
  <si>
    <t xml:space="preserve"> [0.9589, 0.2822]         </t>
  </si>
  <si>
    <t xml:space="preserve"> 0.0426    </t>
  </si>
  <si>
    <t xml:space="preserve"> 0.8228 </t>
  </si>
  <si>
    <t xml:space="preserve"> 1min 44s   </t>
  </si>
  <si>
    <t xml:space="preserve"> 0.0482    </t>
  </si>
  <si>
    <t xml:space="preserve"> 2min 28s   </t>
  </si>
  <si>
    <t xml:space="preserve"> 0.8278 </t>
  </si>
  <si>
    <t xml:space="preserve"> 0.5127      </t>
  </si>
  <si>
    <t xml:space="preserve"> 0.4945    </t>
  </si>
  <si>
    <t xml:space="preserve"> 0.2761 </t>
  </si>
  <si>
    <t xml:space="preserve"> 0.3543 </t>
  </si>
  <si>
    <t xml:space="preserve"> [0.9606, 0.2761]         </t>
  </si>
  <si>
    <t xml:space="preserve"> 0.0515    </t>
  </si>
  <si>
    <t xml:space="preserve"> 1min 41s   </t>
  </si>
  <si>
    <t xml:space="preserve"> 0.8273 </t>
  </si>
  <si>
    <t xml:space="preserve"> 0.5300      </t>
  </si>
  <si>
    <t xml:space="preserve"> 0.4713    </t>
  </si>
  <si>
    <t xml:space="preserve"> 0.2515 </t>
  </si>
  <si>
    <t xml:space="preserve"> 0.3280 </t>
  </si>
  <si>
    <t xml:space="preserve"> [0.9606, 0.2515]         </t>
  </si>
  <si>
    <t xml:space="preserve"> 0.5644 </t>
  </si>
  <si>
    <t xml:space="preserve"> 0.8190 </t>
  </si>
  <si>
    <t xml:space="preserve"> 1min 46s   </t>
  </si>
  <si>
    <t xml:space="preserve"> 0.8767   </t>
  </si>
  <si>
    <t xml:space="preserve"> 0.8229 </t>
  </si>
  <si>
    <t xml:space="preserve"> 0.4946    </t>
  </si>
  <si>
    <t xml:space="preserve"> 0.3594 </t>
  </si>
  <si>
    <t xml:space="preserve"> [0.9598, 0.2822]         </t>
  </si>
  <si>
    <t xml:space="preserve"> 0.8083 </t>
  </si>
  <si>
    <t xml:space="preserve"> 0.8277 </t>
  </si>
  <si>
    <t xml:space="preserve"> 0.5256      </t>
  </si>
  <si>
    <t xml:space="preserve"> 0.4828    </t>
  </si>
  <si>
    <t xml:space="preserve"> 0.2577 </t>
  </si>
  <si>
    <t xml:space="preserve"> 0.3360 </t>
  </si>
  <si>
    <t xml:space="preserve"> [0.9615, 0.2577]         </t>
  </si>
  <si>
    <t xml:space="preserve"> 0.5706 </t>
  </si>
  <si>
    <t xml:space="preserve"> 0.0444    </t>
  </si>
  <si>
    <t xml:space="preserve"> 0.8201 </t>
  </si>
  <si>
    <t xml:space="preserve"> 2min 14s   </t>
  </si>
  <si>
    <t xml:space="preserve"> 0.8693   </t>
  </si>
  <si>
    <t xml:space="preserve"> 0.5474      </t>
  </si>
  <si>
    <t xml:space="preserve"> 0.4353    </t>
  </si>
  <si>
    <t xml:space="preserve"> 0.2270 </t>
  </si>
  <si>
    <t xml:space="preserve"> 0.2984 </t>
  </si>
  <si>
    <t xml:space="preserve"> [0.9589, 0.2270]         </t>
  </si>
  <si>
    <t xml:space="preserve"> 0.0428    </t>
  </si>
  <si>
    <t xml:space="preserve"> 1min 47s   </t>
  </si>
  <si>
    <t xml:space="preserve"> 0.8775   </t>
  </si>
  <si>
    <t xml:space="preserve"> 0.8294 </t>
  </si>
  <si>
    <t xml:space="preserve"> 0.0377 </t>
  </si>
  <si>
    <t xml:space="preserve"> 0.5169      </t>
  </si>
  <si>
    <t xml:space="preserve"> 0.5000    </t>
  </si>
  <si>
    <t xml:space="preserve"> 0.3506 </t>
  </si>
  <si>
    <t xml:space="preserve"> [0.9623, 0.2699]         </t>
  </si>
  <si>
    <t xml:space="preserve"> 0.0460    </t>
  </si>
  <si>
    <t xml:space="preserve"> 2min 20s</t>
  </si>
  <si>
    <t>[0.9606, 0.2699]</t>
  </si>
  <si>
    <t>119.33</t>
  </si>
  <si>
    <t xml:space="preserve"> Average</t>
  </si>
  <si>
    <t xml:space="preserve"> 0.8756</t>
  </si>
  <si>
    <t>0.8272</t>
  </si>
  <si>
    <t xml:space="preserve"> [0.9606, 0.2661]</t>
  </si>
  <si>
    <t>0.0026</t>
  </si>
  <si>
    <t>Column1</t>
  </si>
  <si>
    <t>Column14</t>
  </si>
  <si>
    <t xml:space="preserve"> 40.2 s     </t>
  </si>
  <si>
    <t xml:space="preserve"> 0.7378   </t>
  </si>
  <si>
    <t xml:space="preserve"> 0.8126 </t>
  </si>
  <si>
    <t xml:space="preserve"> 0.2594 </t>
  </si>
  <si>
    <t xml:space="preserve"> 0.2711      </t>
  </si>
  <si>
    <t xml:space="preserve"> 0.2786    </t>
  </si>
  <si>
    <t xml:space="preserve"> 0.7178 </t>
  </si>
  <si>
    <t xml:space="preserve"> 0.4014 </t>
  </si>
  <si>
    <t xml:space="preserve"> [0.7406, 0.7178]         </t>
  </si>
  <si>
    <t xml:space="preserve"> 0.5031 </t>
  </si>
  <si>
    <t xml:space="preserve"> 0.0531    </t>
  </si>
  <si>
    <t xml:space="preserve"> 0.7886 </t>
  </si>
  <si>
    <t xml:space="preserve"> 1min 25s   </t>
  </si>
  <si>
    <t xml:space="preserve"> 0.7438   </t>
  </si>
  <si>
    <t xml:space="preserve"> 0.8195 </t>
  </si>
  <si>
    <t xml:space="preserve"> 0.2560 </t>
  </si>
  <si>
    <t xml:space="preserve"> 0.2568      </t>
  </si>
  <si>
    <t xml:space="preserve"> 0.2881    </t>
  </si>
  <si>
    <t xml:space="preserve"> 0.7423 </t>
  </si>
  <si>
    <t xml:space="preserve"> 0.4151 </t>
  </si>
  <si>
    <t xml:space="preserve"> [0.7440, 0.7423]         </t>
  </si>
  <si>
    <t xml:space="preserve"> 0.0466    </t>
  </si>
  <si>
    <t xml:space="preserve"> 0.7905 </t>
  </si>
  <si>
    <t xml:space="preserve"> 1min 24s   </t>
  </si>
  <si>
    <t xml:space="preserve"> 0.7468   </t>
  </si>
  <si>
    <t xml:space="preserve"> 0.8213 </t>
  </si>
  <si>
    <t xml:space="preserve"> 0.2568 </t>
  </si>
  <si>
    <t xml:space="preserve"> 0.2424      </t>
  </si>
  <si>
    <t xml:space="preserve"> 0.2958    </t>
  </si>
  <si>
    <t xml:space="preserve"> 0.7730 </t>
  </si>
  <si>
    <t xml:space="preserve"> 0.4278 </t>
  </si>
  <si>
    <t xml:space="preserve"> [0.7432, 0.7730]         </t>
  </si>
  <si>
    <t xml:space="preserve"> 0.4908 </t>
  </si>
  <si>
    <t xml:space="preserve"> 0.0477    </t>
  </si>
  <si>
    <t xml:space="preserve"> 0.7935 </t>
  </si>
  <si>
    <t xml:space="preserve"> 1min 27s   </t>
  </si>
  <si>
    <t xml:space="preserve"> 0.7453   </t>
  </si>
  <si>
    <t xml:space="preserve"> 0.2517 </t>
  </si>
  <si>
    <t xml:space="preserve"> 0.2642      </t>
  </si>
  <si>
    <t xml:space="preserve"> 0.2864    </t>
  </si>
  <si>
    <t xml:space="preserve"> 0.7239 </t>
  </si>
  <si>
    <t xml:space="preserve"> 0.4104 </t>
  </si>
  <si>
    <t xml:space="preserve"> [0.7483, 0.7239]         </t>
  </si>
  <si>
    <t xml:space="preserve"> 0.0489    </t>
  </si>
  <si>
    <t xml:space="preserve"> 0.7894 </t>
  </si>
  <si>
    <t xml:space="preserve"> 39.8 s     </t>
  </si>
  <si>
    <t xml:space="preserve"> 0.7446   </t>
  </si>
  <si>
    <t xml:space="preserve"> 0.8176 </t>
  </si>
  <si>
    <t xml:space="preserve"> 0.2512      </t>
  </si>
  <si>
    <t xml:space="preserve"> 0.2908    </t>
  </si>
  <si>
    <t xml:space="preserve"> 0.7546 </t>
  </si>
  <si>
    <t xml:space="preserve"> 0.4198 </t>
  </si>
  <si>
    <t xml:space="preserve"> [0.7432, 0.7546]         </t>
  </si>
  <si>
    <t xml:space="preserve"> 0.4969 </t>
  </si>
  <si>
    <t xml:space="preserve"> 0.0497    </t>
  </si>
  <si>
    <t xml:space="preserve"> 0.7898 </t>
  </si>
  <si>
    <t xml:space="preserve"> 1min 19s   </t>
  </si>
  <si>
    <t xml:space="preserve"> 0.7506   </t>
  </si>
  <si>
    <t xml:space="preserve"> 0.8192 </t>
  </si>
  <si>
    <t xml:space="preserve"> 0.2466 </t>
  </si>
  <si>
    <t xml:space="preserve"> 0.2585      </t>
  </si>
  <si>
    <t xml:space="preserve"> 0.2924    </t>
  </si>
  <si>
    <t xml:space="preserve"> 0.7301 </t>
  </si>
  <si>
    <t xml:space="preserve"> 0.4175 </t>
  </si>
  <si>
    <t xml:space="preserve"> [0.7534, 0.7301]         </t>
  </si>
  <si>
    <t xml:space="preserve"> 0.0454    </t>
  </si>
  <si>
    <t xml:space="preserve"> 1min 14s   </t>
  </si>
  <si>
    <t xml:space="preserve"> 0.8157 </t>
  </si>
  <si>
    <t xml:space="preserve"> 0.2526 </t>
  </si>
  <si>
    <t xml:space="preserve"> 0.2678      </t>
  </si>
  <si>
    <t xml:space="preserve"> 0.2840    </t>
  </si>
  <si>
    <t xml:space="preserve"> 0.4070 </t>
  </si>
  <si>
    <t xml:space="preserve"> [0.7474, 0.7178]         </t>
  </si>
  <si>
    <t xml:space="preserve"> 0.0463    </t>
  </si>
  <si>
    <t xml:space="preserve"> 0.7917 </t>
  </si>
  <si>
    <t xml:space="preserve"> 1min 26s   </t>
  </si>
  <si>
    <t xml:space="preserve"> 0.7483   </t>
  </si>
  <si>
    <t xml:space="preserve"> 0.8187 </t>
  </si>
  <si>
    <t xml:space="preserve"> 0.2516      </t>
  </si>
  <si>
    <t xml:space="preserve"> 0.2933    </t>
  </si>
  <si>
    <t xml:space="preserve"> 0.7485 </t>
  </si>
  <si>
    <t xml:space="preserve"> 0.4214 </t>
  </si>
  <si>
    <t xml:space="preserve"> [0.7483, 0.7485]         </t>
  </si>
  <si>
    <t xml:space="preserve"> 0.5092 </t>
  </si>
  <si>
    <t xml:space="preserve"> 0.0495    </t>
  </si>
  <si>
    <t xml:space="preserve"> 0.7901 </t>
  </si>
  <si>
    <t xml:space="preserve"> 1min 00s   </t>
  </si>
  <si>
    <t xml:space="preserve"> 0.7408   </t>
  </si>
  <si>
    <t xml:space="preserve"> 0.8123 </t>
  </si>
  <si>
    <t xml:space="preserve"> 0.2839      </t>
  </si>
  <si>
    <t xml:space="preserve"> 0.2759    </t>
  </si>
  <si>
    <t xml:space="preserve"> 0.6871 </t>
  </si>
  <si>
    <t xml:space="preserve"> 0.3937 </t>
  </si>
  <si>
    <t xml:space="preserve"> [0.7483, 0.6871]         </t>
  </si>
  <si>
    <t xml:space="preserve"> 0.0511    </t>
  </si>
  <si>
    <t xml:space="preserve"> 0.7871 </t>
  </si>
  <si>
    <t xml:space="preserve"> 1min 22s   </t>
  </si>
  <si>
    <t xml:space="preserve"> 0.7461   </t>
  </si>
  <si>
    <t xml:space="preserve"> 0.8184 </t>
  </si>
  <si>
    <t xml:space="preserve"> 0.2534 </t>
  </si>
  <si>
    <t xml:space="preserve"> 0.2556      </t>
  </si>
  <si>
    <t xml:space="preserve"> 0.2902    </t>
  </si>
  <si>
    <t xml:space="preserve"> 0.4172 </t>
  </si>
  <si>
    <t xml:space="preserve"> [0.7466, 0.7423]         </t>
  </si>
  <si>
    <t xml:space="preserve"> 0.0509    </t>
  </si>
  <si>
    <t xml:space="preserve"> 0.7913 </t>
  </si>
  <si>
    <t xml:space="preserve"> 0.7280   </t>
  </si>
  <si>
    <t xml:space="preserve"> 0.8193 </t>
  </si>
  <si>
    <t xml:space="preserve"> 0.2714 </t>
  </si>
  <si>
    <t xml:space="preserve"> 0.2737      </t>
  </si>
  <si>
    <t xml:space="preserve"> 0.2713    </t>
  </si>
  <si>
    <t xml:space="preserve"> 0.3946 </t>
  </si>
  <si>
    <t xml:space="preserve"> [0.7286, 0.7239]         </t>
  </si>
  <si>
    <t xml:space="preserve"> 0.4785 </t>
  </si>
  <si>
    <t xml:space="preserve"> 0.0507    </t>
  </si>
  <si>
    <t xml:space="preserve"> 0.7897 </t>
  </si>
  <si>
    <t xml:space="preserve"> 0.7491   </t>
  </si>
  <si>
    <t xml:space="preserve"> 0.8240 </t>
  </si>
  <si>
    <t xml:space="preserve"> 0.2486      </t>
  </si>
  <si>
    <t xml:space="preserve"> 0.2950    </t>
  </si>
  <si>
    <t xml:space="preserve"> 0.4241 </t>
  </si>
  <si>
    <t xml:space="preserve"> [0.7483, 0.7546]         </t>
  </si>
  <si>
    <t xml:space="preserve"> 0.0461    </t>
  </si>
  <si>
    <t xml:space="preserve"> 0.7939 </t>
  </si>
  <si>
    <t xml:space="preserve"> 48 s       </t>
  </si>
  <si>
    <t xml:space="preserve"> 0.7355   </t>
  </si>
  <si>
    <t xml:space="preserve"> 0.8180 </t>
  </si>
  <si>
    <t xml:space="preserve"> 0.2671 </t>
  </si>
  <si>
    <t xml:space="preserve"> 0.2565      </t>
  </si>
  <si>
    <t xml:space="preserve"> 0.2827    </t>
  </si>
  <si>
    <t xml:space="preserve"> 0.4114 </t>
  </si>
  <si>
    <t xml:space="preserve"> [0.7329, 0.7546]         </t>
  </si>
  <si>
    <t xml:space="preserve"> 0.0504    </t>
  </si>
  <si>
    <t xml:space="preserve"> 0.7415   </t>
  </si>
  <si>
    <t xml:space="preserve"> 0.8259 </t>
  </si>
  <si>
    <t xml:space="preserve"> 0.2635      </t>
  </si>
  <si>
    <t xml:space="preserve"> 0.4089 </t>
  </si>
  <si>
    <t xml:space="preserve"> [0.7432, 0.7301]         </t>
  </si>
  <si>
    <t xml:space="preserve"> 0.0478    </t>
  </si>
  <si>
    <t xml:space="preserve"> 1min 13s   </t>
  </si>
  <si>
    <t xml:space="preserve"> 0.8177 </t>
  </si>
  <si>
    <t xml:space="preserve"> 0.2806      </t>
  </si>
  <si>
    <t xml:space="preserve"> 0.2776    </t>
  </si>
  <si>
    <t xml:space="preserve"> 0.6933 </t>
  </si>
  <si>
    <t xml:space="preserve"> 0.3965 </t>
  </si>
  <si>
    <t xml:space="preserve"> [0.7483, 0.6933]         </t>
  </si>
  <si>
    <t xml:space="preserve"> 0.7909 </t>
  </si>
  <si>
    <t xml:space="preserve"> 0.7596   </t>
  </si>
  <si>
    <t xml:space="preserve"> 0.2337 </t>
  </si>
  <si>
    <t xml:space="preserve"> 0.2625      </t>
  </si>
  <si>
    <t xml:space="preserve"> 0.2982    </t>
  </si>
  <si>
    <t xml:space="preserve"> 0.7117 </t>
  </si>
  <si>
    <t xml:space="preserve"> 0.4203 </t>
  </si>
  <si>
    <t xml:space="preserve"> [0.7663, 0.7117]         </t>
  </si>
  <si>
    <t xml:space="preserve"> 0.0490    </t>
  </si>
  <si>
    <t xml:space="preserve"> 0.7920 </t>
  </si>
  <si>
    <t>Average</t>
  </si>
  <si>
    <t>[0.7457, 0.7316]</t>
  </si>
  <si>
    <t xml:space="preserve"> per-class acc 0</t>
  </si>
  <si>
    <t xml:space="preserve"> per-class acc 1</t>
  </si>
  <si>
    <t xml:space="preserve"> Effort@20 </t>
  </si>
  <si>
    <t xml:space="preserve"> 5min 4s    </t>
  </si>
  <si>
    <t xml:space="preserve"> 0.8055   </t>
  </si>
  <si>
    <t xml:space="preserve"> 0.8067 </t>
  </si>
  <si>
    <t xml:space="preserve"> 0.1792 </t>
  </si>
  <si>
    <t xml:space="preserve"> 0.3057      </t>
  </si>
  <si>
    <t xml:space="preserve"> 0.2059    </t>
  </si>
  <si>
    <t xml:space="preserve"> 0.6066 </t>
  </si>
  <si>
    <t xml:space="preserve"> 0.3075 </t>
  </si>
  <si>
    <t xml:space="preserve"> 0.8208, 0.6066            </t>
  </si>
  <si>
    <t xml:space="preserve"> 0.6721 </t>
  </si>
  <si>
    <t xml:space="preserve"> 0.0268    </t>
  </si>
  <si>
    <t xml:space="preserve"> 0.8810 </t>
  </si>
  <si>
    <t xml:space="preserve"> 6min 46s   </t>
  </si>
  <si>
    <t xml:space="preserve"> 0.8110   </t>
  </si>
  <si>
    <t xml:space="preserve"> 0.8072 </t>
  </si>
  <si>
    <t xml:space="preserve"> 0.1729 </t>
  </si>
  <si>
    <t xml:space="preserve"> 0.3074      </t>
  </si>
  <si>
    <t xml:space="preserve"> 0.2103    </t>
  </si>
  <si>
    <t xml:space="preserve"> 0.6011 </t>
  </si>
  <si>
    <t xml:space="preserve"> 0.3116 </t>
  </si>
  <si>
    <t xml:space="preserve"> 0.8271, 0.6011            </t>
  </si>
  <si>
    <t xml:space="preserve"> 0.0249    </t>
  </si>
  <si>
    <t xml:space="preserve"> 0.8787 </t>
  </si>
  <si>
    <t xml:space="preserve"> 6min 22s   </t>
  </si>
  <si>
    <t xml:space="preserve"> 0.7962   </t>
  </si>
  <si>
    <t xml:space="preserve"> 0.8021 </t>
  </si>
  <si>
    <t xml:space="preserve"> 0.2987      </t>
  </si>
  <si>
    <t xml:space="preserve"> 0.2004    </t>
  </si>
  <si>
    <t xml:space="preserve"> 0.6230 </t>
  </si>
  <si>
    <t xml:space="preserve"> 0.3032 </t>
  </si>
  <si>
    <t xml:space="preserve"> 0.8095, 0.6230            </t>
  </si>
  <si>
    <t xml:space="preserve"> 0.6612 </t>
  </si>
  <si>
    <t xml:space="preserve"> 0.0251    </t>
  </si>
  <si>
    <t xml:space="preserve"> 0.8780 </t>
  </si>
  <si>
    <t xml:space="preserve"> 6min 53s   </t>
  </si>
  <si>
    <t xml:space="preserve"> 0.7958   </t>
  </si>
  <si>
    <t xml:space="preserve"> 0.8030 </t>
  </si>
  <si>
    <t xml:space="preserve"> 0.1918 </t>
  </si>
  <si>
    <t xml:space="preserve"> 0.2923      </t>
  </si>
  <si>
    <t xml:space="preserve"> 0.2021    </t>
  </si>
  <si>
    <t xml:space="preserve"> 0.6339 </t>
  </si>
  <si>
    <t xml:space="preserve"> 0.3065 </t>
  </si>
  <si>
    <t xml:space="preserve"> 0.8082, 0.6339            </t>
  </si>
  <si>
    <t xml:space="preserve"> 0.0248    </t>
  </si>
  <si>
    <t xml:space="preserve"> 5min 32s   </t>
  </si>
  <si>
    <t xml:space="preserve"> 0.8137   </t>
  </si>
  <si>
    <t xml:space="preserve"> 0.8047 </t>
  </si>
  <si>
    <t xml:space="preserve"> 0.1696 </t>
  </si>
  <si>
    <t xml:space="preserve"> 0.3101      </t>
  </si>
  <si>
    <t xml:space="preserve"> 0.2121    </t>
  </si>
  <si>
    <t xml:space="preserve"> 0.5956 </t>
  </si>
  <si>
    <t xml:space="preserve"> 0.3128 </t>
  </si>
  <si>
    <t xml:space="preserve"> 0.8304, 0.5956            </t>
  </si>
  <si>
    <t xml:space="preserve"> 0.6667 </t>
  </si>
  <si>
    <t xml:space="preserve"> 0.0264    </t>
  </si>
  <si>
    <t xml:space="preserve"> 0.8767 </t>
  </si>
  <si>
    <t xml:space="preserve"> 6min 34s   </t>
  </si>
  <si>
    <t xml:space="preserve"> 0.8071   </t>
  </si>
  <si>
    <t xml:space="preserve"> 0.8033 </t>
  </si>
  <si>
    <t xml:space="preserve"> 0.1763 </t>
  </si>
  <si>
    <t xml:space="preserve"> 0.3155      </t>
  </si>
  <si>
    <t xml:space="preserve"> 0.2042    </t>
  </si>
  <si>
    <t xml:space="preserve"> 0.5902 </t>
  </si>
  <si>
    <t xml:space="preserve"> 0.3034 </t>
  </si>
  <si>
    <t xml:space="preserve"> 0.8237, 0.5902            </t>
  </si>
  <si>
    <t xml:space="preserve"> 6min 11s   </t>
  </si>
  <si>
    <t xml:space="preserve"> 0.8075   </t>
  </si>
  <si>
    <t xml:space="preserve"> 0.8128 </t>
  </si>
  <si>
    <t xml:space="preserve"> 0.1771 </t>
  </si>
  <si>
    <t xml:space="preserve"> 0.3051      </t>
  </si>
  <si>
    <t xml:space="preserve"> 0.2079    </t>
  </si>
  <si>
    <t xml:space="preserve"> 0.3096 </t>
  </si>
  <si>
    <t xml:space="preserve"> 0.8229, 0.6066            </t>
  </si>
  <si>
    <t xml:space="preserve"> 0.0252    </t>
  </si>
  <si>
    <t xml:space="preserve"> 0.8800 </t>
  </si>
  <si>
    <t xml:space="preserve"> 6min 23s   </t>
  </si>
  <si>
    <t xml:space="preserve"> 0.8095 </t>
  </si>
  <si>
    <t xml:space="preserve"> 0.3086      </t>
  </si>
  <si>
    <t xml:space="preserve"> 0.2064    </t>
  </si>
  <si>
    <t xml:space="preserve"> 0.3073 </t>
  </si>
  <si>
    <t xml:space="preserve"> 0.8229, 0.6011            </t>
  </si>
  <si>
    <t xml:space="preserve"> 0.8777 </t>
  </si>
  <si>
    <t xml:space="preserve"> 5min 55s   </t>
  </si>
  <si>
    <t xml:space="preserve"> 0.8067   </t>
  </si>
  <si>
    <t xml:space="preserve"> 0.8077 </t>
  </si>
  <si>
    <t xml:space="preserve"> 0.2952      </t>
  </si>
  <si>
    <t xml:space="preserve"> 0.3145 </t>
  </si>
  <si>
    <t xml:space="preserve"> 0.8208, 0.6230            </t>
  </si>
  <si>
    <t xml:space="preserve"> 0.0254    </t>
  </si>
  <si>
    <t xml:space="preserve"> 0.8790 </t>
  </si>
  <si>
    <t xml:space="preserve"> 4min 22s   </t>
  </si>
  <si>
    <t xml:space="preserve"> 0.8040   </t>
  </si>
  <si>
    <t xml:space="preserve"> 0.8046 </t>
  </si>
  <si>
    <t xml:space="preserve"> 0.1809 </t>
  </si>
  <si>
    <t xml:space="preserve"> 0.3062      </t>
  </si>
  <si>
    <t xml:space="preserve"> 0.2044    </t>
  </si>
  <si>
    <t xml:space="preserve"> 0.3058 </t>
  </si>
  <si>
    <t xml:space="preserve"> 0.8191, 0.6066            </t>
  </si>
  <si>
    <t xml:space="preserve"> 0.0265    </t>
  </si>
  <si>
    <t xml:space="preserve"> 5min 47s   </t>
  </si>
  <si>
    <t xml:space="preserve"> 0.8094   </t>
  </si>
  <si>
    <t xml:space="preserve"> 0.1755 </t>
  </si>
  <si>
    <t xml:space="preserve"> 0.3011      </t>
  </si>
  <si>
    <t xml:space="preserve"> 0.2109    </t>
  </si>
  <si>
    <t xml:space="preserve"> 0.6120 </t>
  </si>
  <si>
    <t xml:space="preserve"> 0.3137 </t>
  </si>
  <si>
    <t xml:space="preserve"> 0.8245, 0.6120            </t>
  </si>
  <si>
    <t xml:space="preserve"> 0.6557 </t>
  </si>
  <si>
    <t xml:space="preserve"> 0.0222    </t>
  </si>
  <si>
    <t xml:space="preserve"> 0.8758 </t>
  </si>
  <si>
    <t xml:space="preserve"> 6min 38s   </t>
  </si>
  <si>
    <t xml:space="preserve"> 0.8114   </t>
  </si>
  <si>
    <t xml:space="preserve"> 0.3039      </t>
  </si>
  <si>
    <t xml:space="preserve"> 0.2118    </t>
  </si>
  <si>
    <t xml:space="preserve"> 0.3140 </t>
  </si>
  <si>
    <t xml:space="preserve"> 0.8271, 0.6066            </t>
  </si>
  <si>
    <t xml:space="preserve"> 0.0234    </t>
  </si>
  <si>
    <t xml:space="preserve"> 0.7950   </t>
  </si>
  <si>
    <t xml:space="preserve"> 0.8045 </t>
  </si>
  <si>
    <t xml:space="preserve"> 0.1909 </t>
  </si>
  <si>
    <t xml:space="preserve"> 0.3058      </t>
  </si>
  <si>
    <t xml:space="preserve"> 0.1972    </t>
  </si>
  <si>
    <t xml:space="preserve"> 0.2983 </t>
  </si>
  <si>
    <t xml:space="preserve"> 0.8090, 0.6120            </t>
  </si>
  <si>
    <t xml:space="preserve"> 0.6503 </t>
  </si>
  <si>
    <t xml:space="preserve"> 0.0263    </t>
  </si>
  <si>
    <t xml:space="preserve"> 0.8784 </t>
  </si>
  <si>
    <t xml:space="preserve"> 0.8036   </t>
  </si>
  <si>
    <t xml:space="preserve"> 0.8050 </t>
  </si>
  <si>
    <t xml:space="preserve"> 0.1813 </t>
  </si>
  <si>
    <t xml:space="preserve"> 0.3063      </t>
  </si>
  <si>
    <t xml:space="preserve"> 0.2040    </t>
  </si>
  <si>
    <t xml:space="preserve"> 0.3054 </t>
  </si>
  <si>
    <t xml:space="preserve"> 0.8187, 0.6066            </t>
  </si>
  <si>
    <t xml:space="preserve"> 0.8774 </t>
  </si>
  <si>
    <t xml:space="preserve"> 6min 0s    </t>
  </si>
  <si>
    <t xml:space="preserve"> 0.8124 </t>
  </si>
  <si>
    <t xml:space="preserve"> 0.0262    </t>
  </si>
  <si>
    <t xml:space="preserve"> 6min 18s   </t>
  </si>
  <si>
    <t xml:space="preserve"> 0.8149   </t>
  </si>
  <si>
    <t xml:space="preserve"> 0.8099 </t>
  </si>
  <si>
    <t xml:space="preserve"> 0.1692 </t>
  </si>
  <si>
    <t xml:space="preserve"> 0.3028      </t>
  </si>
  <si>
    <t xml:space="preserve"> 0.2155    </t>
  </si>
  <si>
    <t xml:space="preserve"> 0.3181 </t>
  </si>
  <si>
    <t xml:space="preserve"> 0.8308, 0.6066            </t>
  </si>
  <si>
    <t xml:space="preserve">[0.95119863 0.26380368]            </t>
  </si>
  <si>
    <t xml:space="preserve"> 0.0447    </t>
  </si>
  <si>
    <t>1min 36s</t>
  </si>
  <si>
    <t>1min 35s</t>
  </si>
  <si>
    <t>8min 46s</t>
  </si>
  <si>
    <t>[0.9828, 0.1694]</t>
  </si>
  <si>
    <t>11min 20s</t>
  </si>
  <si>
    <t>8min 23s</t>
  </si>
  <si>
    <t>8min 40s</t>
  </si>
  <si>
    <t>11min 32s</t>
  </si>
  <si>
    <t>9min 11s</t>
  </si>
  <si>
    <t>14min 20s</t>
  </si>
  <si>
    <t>10min 15s</t>
  </si>
  <si>
    <t>8min 19s</t>
  </si>
  <si>
    <t>9min 53s</t>
  </si>
  <si>
    <t>13min 24s</t>
  </si>
  <si>
    <t>10min 31s</t>
  </si>
  <si>
    <t>11min</t>
  </si>
  <si>
    <t>8min 35s</t>
  </si>
  <si>
    <t>11min 35s</t>
  </si>
  <si>
    <t xml:space="preserve">ROS Mean AUC: </t>
  </si>
  <si>
    <t>0.8295107849222497</t>
  </si>
  <si>
    <t>U-test</t>
  </si>
  <si>
    <t>Versuch</t>
  </si>
  <si>
    <t>AUC-Score</t>
  </si>
  <si>
    <t>Ränge</t>
  </si>
  <si>
    <t>Rangsumme</t>
  </si>
  <si>
    <t>Anzahl</t>
  </si>
  <si>
    <t>U-Statistik I</t>
  </si>
  <si>
    <t>U-Statistik II</t>
  </si>
  <si>
    <t>Normal</t>
  </si>
  <si>
    <t>Wenn werte mehrfach vorkommen</t>
  </si>
  <si>
    <t>Rang.MittelW- Funktion anstatt</t>
  </si>
  <si>
    <t>Oversampling</t>
  </si>
  <si>
    <t>Rang.Gleich-Funktion</t>
  </si>
  <si>
    <t>Kritischer Wert</t>
  </si>
  <si>
    <t>Kritischer Wert&gt;U-Statistik -&gt;Signifikanter Unterschied</t>
  </si>
  <si>
    <t>Kritischer Wert&lt;U-Statistik -&gt; Kein Signifikanter Unterschied</t>
  </si>
  <si>
    <t>Group1</t>
  </si>
  <si>
    <t>Group2</t>
  </si>
  <si>
    <t>Effektstärke Cohen</t>
  </si>
  <si>
    <t>Mittelwert</t>
  </si>
  <si>
    <t>Standardabweichung</t>
  </si>
  <si>
    <t>Stichprobengröße</t>
  </si>
  <si>
    <t>Unterschied Mittelwerte</t>
  </si>
  <si>
    <t>Zusammengefasste</t>
  </si>
  <si>
    <t>Cohen's D</t>
  </si>
  <si>
    <t>Levene Test</t>
  </si>
  <si>
    <t>Varianz1</t>
  </si>
  <si>
    <t>Varianz 2</t>
  </si>
  <si>
    <t>Teststatistik</t>
  </si>
  <si>
    <t>Größere Varianz im Zähler</t>
  </si>
  <si>
    <t>Varianz durch Varianz</t>
  </si>
  <si>
    <t>Teststatistik&gt;Kritischer Wert:</t>
  </si>
  <si>
    <t>Varianzungleichheit</t>
  </si>
  <si>
    <t>Teststatistik&lt;Kritischer Wert:</t>
  </si>
  <si>
    <t>Varianzgleichheit</t>
  </si>
  <si>
    <t>Ergebnisse</t>
  </si>
  <si>
    <t>Openstack</t>
  </si>
  <si>
    <t>U-Test</t>
  </si>
  <si>
    <t>Normal-Oversampling</t>
  </si>
  <si>
    <t>zero</t>
  </si>
  <si>
    <t>Normal-Undersampling</t>
  </si>
  <si>
    <t>Varainzungleichheit</t>
  </si>
  <si>
    <t>Normal-Smote</t>
  </si>
  <si>
    <t>QT</t>
  </si>
  <si>
    <t>zero/-1</t>
  </si>
  <si>
    <t>zero/1</t>
  </si>
  <si>
    <t>0/1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</si>
</sst>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00"/>
  </numFmts>
  <fonts count="15">
    <font>
      <sz val="12.0"/>
      <color theme="1"/>
      <name val="Calibri"/>
      <scheme val="minor"/>
    </font>
    <font>
      <color theme="1"/>
      <name val="Calibri"/>
      <scheme val="minor"/>
    </font>
    <font>
      <sz val="16.0"/>
      <color rgb="FFD1D5DB"/>
      <name val="Arial"/>
    </font>
    <font>
      <sz val="12.0"/>
      <color theme="1"/>
      <name val="Calibri"/>
    </font>
    <font>
      <color rgb="FF000000"/>
      <name val="Docs-Calibri"/>
    </font>
    <font>
      <sz val="12.0"/>
      <color rgb="FF000000"/>
      <name val="Docs-Calibri"/>
    </font>
    <font>
      <color rgb="FF000000"/>
      <name val="Calibri"/>
    </font>
    <font>
      <sz val="12.0"/>
      <color rgb="FF3F4148"/>
      <name val="Helvetica Neue"/>
    </font>
    <font>
      <sz val="11.0"/>
      <color theme="1"/>
      <name val="Calibri"/>
    </font>
    <font>
      <sz val="12.0"/>
      <color theme="1"/>
      <name val="Times New Roman"/>
    </font>
    <font>
      <sz val="10.0"/>
      <color theme="1"/>
      <name val="Courier New"/>
    </font>
    <font>
      <sz val="10.0"/>
      <color theme="1"/>
      <name val="Times New Roman"/>
    </font>
    <font>
      <sz val="12.0"/>
      <color rgb="FF000000"/>
      <name val="Calibri"/>
    </font>
    <font>
      <sz val="12.0"/>
      <color rgb="FF000000"/>
      <name val="Times New Roman"/>
    </font>
    <font>
      <sz val="10.0"/>
      <color rgb="FF000000"/>
      <name val="Courier New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7">
    <border/>
    <border>
      <bottom style="thin">
        <color rgb="FFA8D08D"/>
      </bottom>
    </border>
    <border>
      <left style="thin">
        <color rgb="FFA8D08D"/>
      </left>
      <top style="thin">
        <color rgb="FFA8D08D"/>
      </top>
      <bottom style="thin">
        <color rgb="FFA8D08D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0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2" fontId="1" numFmtId="0" xfId="0" applyFont="1"/>
    <xf borderId="0" fillId="4" fontId="1" numFmtId="0" xfId="0" applyAlignment="1" applyFill="1" applyFont="1">
      <alignment readingOrder="0"/>
    </xf>
    <xf borderId="0" fillId="2" fontId="2" numFmtId="0" xfId="0" applyFont="1"/>
    <xf borderId="0" fillId="0" fontId="1" numFmtId="3" xfId="0" applyAlignment="1" applyFont="1" applyNumberFormat="1">
      <alignment readingOrder="0"/>
    </xf>
    <xf borderId="1" fillId="5" fontId="3" numFmtId="0" xfId="0" applyAlignment="1" applyBorder="1" applyFill="1" applyFont="1">
      <alignment horizontal="right" vertical="bottom"/>
    </xf>
    <xf borderId="0" fillId="5" fontId="1" numFmtId="0" xfId="0" applyFont="1"/>
    <xf borderId="0" fillId="5" fontId="1" numFmtId="0" xfId="0" applyAlignment="1" applyFont="1">
      <alignment readingOrder="0"/>
    </xf>
    <xf borderId="0" fillId="5" fontId="4" numFmtId="0" xfId="0" applyAlignment="1" applyFont="1">
      <alignment horizontal="right" readingOrder="0"/>
    </xf>
    <xf borderId="1" fillId="2" fontId="3" numFmtId="0" xfId="0" applyAlignment="1" applyBorder="1" applyFont="1">
      <alignment horizontal="right" vertical="bottom"/>
    </xf>
    <xf borderId="0" fillId="5" fontId="3" numFmtId="0" xfId="0" applyAlignment="1" applyFont="1">
      <alignment horizontal="right" vertical="bottom"/>
    </xf>
    <xf borderId="0" fillId="5" fontId="3" numFmtId="0" xfId="0" applyAlignment="1" applyFont="1">
      <alignment readingOrder="0" vertical="bottom"/>
    </xf>
    <xf borderId="0" fillId="5" fontId="5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right" readingOrder="0"/>
    </xf>
    <xf borderId="0" fillId="4" fontId="4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4" fontId="6" numFmtId="0" xfId="0" applyAlignment="1" applyFont="1">
      <alignment horizontal="right" readingOrder="0"/>
    </xf>
    <xf borderId="0" fillId="0" fontId="3" numFmtId="0" xfId="0" applyFont="1"/>
    <xf borderId="0" fillId="0" fontId="3" numFmtId="0" xfId="0" applyAlignment="1" applyFont="1">
      <alignment readingOrder="0"/>
    </xf>
    <xf borderId="1" fillId="4" fontId="3" numFmtId="0" xfId="0" applyAlignment="1" applyBorder="1" applyFont="1">
      <alignment horizontal="right" vertical="bottom"/>
    </xf>
    <xf borderId="2" fillId="4" fontId="3" numFmtId="0" xfId="0" applyAlignment="1" applyBorder="1" applyFont="1">
      <alignment horizontal="right" vertical="bottom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horizontal="right"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horizontal="right" vertical="bottom"/>
    </xf>
    <xf borderId="0" fillId="5" fontId="3" numFmtId="0" xfId="0" applyAlignment="1" applyFont="1">
      <alignment vertical="bottom"/>
    </xf>
    <xf borderId="0" fillId="0" fontId="7" numFmtId="0" xfId="0" applyFont="1"/>
    <xf borderId="0" fillId="0" fontId="8" numFmtId="0" xfId="0" applyFont="1"/>
    <xf borderId="3" fillId="6" fontId="3" numFmtId="0" xfId="0" applyBorder="1" applyFill="1" applyFont="1"/>
    <xf borderId="3" fillId="7" fontId="9" numFmtId="0" xfId="0" applyBorder="1" applyFill="1" applyFont="1"/>
    <xf borderId="3" fillId="7" fontId="3" numFmtId="0" xfId="0" applyBorder="1" applyFont="1"/>
    <xf borderId="3" fillId="6" fontId="9" numFmtId="0" xfId="0" applyBorder="1" applyFont="1"/>
    <xf borderId="3" fillId="7" fontId="10" numFmtId="0" xfId="0" applyBorder="1" applyFont="1"/>
    <xf borderId="3" fillId="6" fontId="11" numFmtId="0" xfId="0" applyBorder="1" applyFont="1"/>
    <xf borderId="3" fillId="7" fontId="10" numFmtId="0" xfId="0" applyAlignment="1" applyBorder="1" applyFont="1">
      <alignment vertical="center"/>
    </xf>
    <xf borderId="3" fillId="6" fontId="10" numFmtId="0" xfId="0" applyBorder="1" applyFont="1"/>
    <xf borderId="0" fillId="0" fontId="8" numFmtId="164" xfId="0" applyFont="1" applyNumberFormat="1"/>
    <xf borderId="4" fillId="7" fontId="9" numFmtId="0" xfId="0" applyBorder="1" applyFont="1"/>
    <xf borderId="5" fillId="8" fontId="12" numFmtId="0" xfId="0" applyBorder="1" applyFill="1" applyFont="1"/>
    <xf borderId="6" fillId="0" fontId="12" numFmtId="0" xfId="0" applyBorder="1" applyFont="1"/>
    <xf borderId="5" fillId="8" fontId="13" numFmtId="0" xfId="0" applyBorder="1" applyFont="1"/>
    <xf borderId="6" fillId="0" fontId="14" numFmtId="0" xfId="0" applyBorder="1" applyFont="1"/>
    <xf borderId="5" fillId="8" fontId="14" numFmtId="0" xfId="0" applyBorder="1" applyFont="1"/>
    <xf borderId="6" fillId="0" fontId="14" numFmtId="0" xfId="0" applyAlignment="1" applyBorder="1" applyFont="1">
      <alignment vertical="center"/>
    </xf>
    <xf borderId="5" fillId="8" fontId="14" numFmtId="0" xfId="0" applyAlignment="1" applyBorder="1" applyFont="1">
      <alignment vertical="center"/>
    </xf>
    <xf borderId="0" fillId="0" fontId="8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  <tableStyles count="46">
    <tableStyle count="3" pivot="0" name="openstack-NI-On-style">
      <tableStyleElement dxfId="1" type="headerRow"/>
      <tableStyleElement dxfId="2" type="firstRowStripe"/>
      <tableStyleElement dxfId="3" type="secondRowStripe"/>
    </tableStyle>
    <tableStyle count="3" pivot="0" name="openstack-NI-On-style 2">
      <tableStyleElement dxfId="1" type="headerRow"/>
      <tableStyleElement dxfId="2" type="firstRowStripe"/>
      <tableStyleElement dxfId="3" type="secondRowStripe"/>
    </tableStyle>
    <tableStyle count="3" pivot="0" name="openstack-NI-On-style 3">
      <tableStyleElement dxfId="1" type="headerRow"/>
      <tableStyleElement dxfId="2" type="firstRowStripe"/>
      <tableStyleElement dxfId="3" type="secondRowStripe"/>
    </tableStyle>
    <tableStyle count="3" pivot="0" name="openstack-NI-On-style 4">
      <tableStyleElement dxfId="1" type="headerRow"/>
      <tableStyleElement dxfId="2" type="firstRowStripe"/>
      <tableStyleElement dxfId="3" type="secondRowStripe"/>
    </tableStyle>
    <tableStyle count="3" pivot="0" name="openstack-NI-On-style 5">
      <tableStyleElement dxfId="1" type="headerRow"/>
      <tableStyleElement dxfId="2" type="firstRowStripe"/>
      <tableStyleElement dxfId="3" type="secondRowStripe"/>
    </tableStyle>
    <tableStyle count="3" pivot="0" name="qt-NI-On-style">
      <tableStyleElement dxfId="1" type="headerRow"/>
      <tableStyleElement dxfId="2" type="firstRowStripe"/>
      <tableStyleElement dxfId="3" type="secondRowStripe"/>
    </tableStyle>
    <tableStyle count="3" pivot="0" name="qt-NI-On-style 2">
      <tableStyleElement dxfId="1" type="headerRow"/>
      <tableStyleElement dxfId="2" type="firstRowStripe"/>
      <tableStyleElement dxfId="3" type="secondRowStripe"/>
    </tableStyle>
    <tableStyle count="3" pivot="0" name="qt-NI-On-style 3">
      <tableStyleElement dxfId="1" type="headerRow"/>
      <tableStyleElement dxfId="2" type="firstRowStripe"/>
      <tableStyleElement dxfId="3" type="secondRowStripe"/>
    </tableStyle>
    <tableStyle count="3" pivot="0" name="qt-NI-On-style 4">
      <tableStyleElement dxfId="1" type="headerRow"/>
      <tableStyleElement dxfId="2" type="firstRowStripe"/>
      <tableStyleElement dxfId="3" type="secondRowStripe"/>
    </tableStyle>
    <tableStyle count="3" pivot="0" name="ros-qt-style">
      <tableStyleElement dxfId="1" type="headerRow"/>
      <tableStyleElement dxfId="2" type="firstRowStripe"/>
      <tableStyleElement dxfId="3" type="secondRowStripe"/>
    </tableStyle>
    <tableStyle count="3" pivot="0" name="ros-qt-style 2">
      <tableStyleElement dxfId="1" type="headerRow"/>
      <tableStyleElement dxfId="2" type="firstRowStripe"/>
      <tableStyleElement dxfId="3" type="secondRowStripe"/>
    </tableStyle>
    <tableStyle count="3" pivot="0" name="ros-qt-style 3">
      <tableStyleElement dxfId="1" type="headerRow"/>
      <tableStyleElement dxfId="2" type="firstRowStripe"/>
      <tableStyleElement dxfId="3" type="secondRowStripe"/>
    </tableStyle>
    <tableStyle count="3" pivot="0" name="ros-qt-style 4">
      <tableStyleElement dxfId="1" type="headerRow"/>
      <tableStyleElement dxfId="2" type="firstRowStripe"/>
      <tableStyleElement dxfId="3" type="secondRowStripe"/>
    </tableStyle>
    <tableStyle count="3" pivot="0" name="ros-openstack-style">
      <tableStyleElement dxfId="1" type="headerRow"/>
      <tableStyleElement dxfId="2" type="firstRowStripe"/>
      <tableStyleElement dxfId="3" type="secondRowStripe"/>
    </tableStyle>
    <tableStyle count="3" pivot="0" name="ros-openstack-style 2">
      <tableStyleElement dxfId="1" type="headerRow"/>
      <tableStyleElement dxfId="2" type="firstRowStripe"/>
      <tableStyleElement dxfId="3" type="secondRowStripe"/>
    </tableStyle>
    <tableStyle count="3" pivot="0" name="ros-openstack-style 3">
      <tableStyleElement dxfId="1" type="headerRow"/>
      <tableStyleElement dxfId="2" type="firstRowStripe"/>
      <tableStyleElement dxfId="3" type="secondRowStripe"/>
    </tableStyle>
    <tableStyle count="3" pivot="0" name="ros-openstack-style 4">
      <tableStyleElement dxfId="1" type="headerRow"/>
      <tableStyleElement dxfId="2" type="firstRowStripe"/>
      <tableStyleElement dxfId="3" type="secondRowStripe"/>
    </tableStyle>
    <tableStyle count="3" pivot="0" name="ros-openstack-style 5">
      <tableStyleElement dxfId="1" type="headerRow"/>
      <tableStyleElement dxfId="2" type="firstRowStripe"/>
      <tableStyleElement dxfId="3" type="secondRowStripe"/>
    </tableStyle>
    <tableStyle count="3" pivot="0" name="undersampler-openstack-style">
      <tableStyleElement dxfId="1" type="headerRow"/>
      <tableStyleElement dxfId="2" type="firstRowStripe"/>
      <tableStyleElement dxfId="3" type="secondRowStripe"/>
    </tableStyle>
    <tableStyle count="3" pivot="0" name="undersampler-openstack-style 2">
      <tableStyleElement dxfId="1" type="headerRow"/>
      <tableStyleElement dxfId="2" type="firstRowStripe"/>
      <tableStyleElement dxfId="3" type="secondRowStripe"/>
    </tableStyle>
    <tableStyle count="3" pivot="0" name="undersampler-openstack-style 3">
      <tableStyleElement dxfId="1" type="headerRow"/>
      <tableStyleElement dxfId="2" type="firstRowStripe"/>
      <tableStyleElement dxfId="3" type="secondRowStripe"/>
    </tableStyle>
    <tableStyle count="3" pivot="0" name="undersampler-openstack-style 4">
      <tableStyleElement dxfId="1" type="headerRow"/>
      <tableStyleElement dxfId="2" type="firstRowStripe"/>
      <tableStyleElement dxfId="3" type="secondRowStripe"/>
    </tableStyle>
    <tableStyle count="3" pivot="0" name="undersampler-qt (2)-style">
      <tableStyleElement dxfId="1" type="headerRow"/>
      <tableStyleElement dxfId="2" type="firstRowStripe"/>
      <tableStyleElement dxfId="3" type="secondRowStripe"/>
    </tableStyle>
    <tableStyle count="3" pivot="0" name="undersampler-qt (2)-style 2">
      <tableStyleElement dxfId="1" type="headerRow"/>
      <tableStyleElement dxfId="2" type="firstRowStripe"/>
      <tableStyleElement dxfId="3" type="secondRowStripe"/>
    </tableStyle>
    <tableStyle count="3" pivot="0" name="undersampler-qt (2)-style 3">
      <tableStyleElement dxfId="1" type="headerRow"/>
      <tableStyleElement dxfId="2" type="firstRowStripe"/>
      <tableStyleElement dxfId="3" type="secondRowStripe"/>
    </tableStyle>
    <tableStyle count="3" pivot="0" name="stock_openstack-style">
      <tableStyleElement dxfId="1" type="headerRow"/>
      <tableStyleElement dxfId="2" type="firstRowStripe"/>
      <tableStyleElement dxfId="3" type="secondRowStripe"/>
    </tableStyle>
    <tableStyle count="2" pivot="0" name="stock_openstack-style 2">
      <tableStyleElement dxfId="2" type="firstRowStripe"/>
      <tableStyleElement dxfId="3" type="secondRowStripe"/>
    </tableStyle>
    <tableStyle count="2" pivot="0" name="stock_openstack-style 3">
      <tableStyleElement dxfId="2" type="firstRowStripe"/>
      <tableStyleElement dxfId="3" type="secondRowStripe"/>
    </tableStyle>
    <tableStyle count="2" pivot="0" name="stock_openstack-style 4">
      <tableStyleElement dxfId="2" type="firstRowStripe"/>
      <tableStyleElement dxfId="3" type="secondRowStripe"/>
    </tableStyle>
    <tableStyle count="2" pivot="0" name="stock_openstack-style 5">
      <tableStyleElement dxfId="2" type="firstRowStripe"/>
      <tableStyleElement dxfId="3" type="secondRowStripe"/>
    </tableStyle>
    <tableStyle count="2" pivot="0" name="stock_openstack-style 6">
      <tableStyleElement dxfId="2" type="firstRowStripe"/>
      <tableStyleElement dxfId="3" type="secondRowStripe"/>
    </tableStyle>
    <tableStyle count="2" pivot="0" name="stock_openstack-style 7">
      <tableStyleElement dxfId="2" type="firstRowStripe"/>
      <tableStyleElement dxfId="3" type="secondRowStripe"/>
    </tableStyle>
    <tableStyle count="2" pivot="0" name="stock_openstack-style 8">
      <tableStyleElement dxfId="2" type="firstRowStripe"/>
      <tableStyleElement dxfId="3" type="secondRowStripe"/>
    </tableStyle>
    <tableStyle count="2" pivot="0" name="stock_openstack-style 9">
      <tableStyleElement dxfId="2" type="firstRowStripe"/>
      <tableStyleElement dxfId="3" type="secondRowStripe"/>
    </tableStyle>
    <tableStyle count="2" pivot="0" name="stock_openstack-style 10">
      <tableStyleElement dxfId="2" type="firstRowStripe"/>
      <tableStyleElement dxfId="3" type="secondRowStripe"/>
    </tableStyle>
    <tableStyle count="2" pivot="0" name="stock_openstack-style 11">
      <tableStyleElement dxfId="2" type="firstRowStripe"/>
      <tableStyleElement dxfId="3" type="secondRowStripe"/>
    </tableStyle>
    <tableStyle count="2" pivot="0" name="stock_openstack-style 12">
      <tableStyleElement dxfId="2" type="firstRowStripe"/>
      <tableStyleElement dxfId="3" type="secondRowStripe"/>
    </tableStyle>
    <tableStyle count="2" pivot="0" name="stock_openstack-style 13">
      <tableStyleElement dxfId="2" type="firstRowStripe"/>
      <tableStyleElement dxfId="3" type="secondRowStripe"/>
    </tableStyle>
    <tableStyle count="2" pivot="0" name="stock_openstack-style 14">
      <tableStyleElement dxfId="2" type="firstRowStripe"/>
      <tableStyleElement dxfId="3" type="secondRowStripe"/>
    </tableStyle>
    <tableStyle count="2" pivot="0" name="stock_openstack-style 15">
      <tableStyleElement dxfId="2" type="firstRowStripe"/>
      <tableStyleElement dxfId="3" type="secondRowStripe"/>
    </tableStyle>
    <tableStyle count="2" pivot="0" name="stock_openstack-style 16">
      <tableStyleElement dxfId="2" type="firstRowStripe"/>
      <tableStyleElement dxfId="3" type="secondRowStripe"/>
    </tableStyle>
    <tableStyle count="3" pivot="0" name="stock_qt-style">
      <tableStyleElement dxfId="1" type="headerRow"/>
      <tableStyleElement dxfId="2" type="firstRowStripe"/>
      <tableStyleElement dxfId="3" type="secondRowStripe"/>
    </tableStyle>
    <tableStyle count="2" pivot="0" name="stock_qt-style 2">
      <tableStyleElement dxfId="2" type="firstRowStripe"/>
      <tableStyleElement dxfId="3" type="secondRowStripe"/>
    </tableStyle>
    <tableStyle count="2" pivot="0" name="stock_qt-style 3">
      <tableStyleElement dxfId="2" type="firstRowStripe"/>
      <tableStyleElement dxfId="3" type="secondRowStripe"/>
    </tableStyle>
    <tableStyle count="3" pivot="0" name="Tabelle5-style">
      <tableStyleElement dxfId="4" type="headerRow"/>
      <tableStyleElement dxfId="3" type="firstRowStripe"/>
      <tableStyleElement dxfId="3" type="secondRowStripe"/>
    </tableStyle>
    <tableStyle count="3" pivot="0" name="Tabelle5-style 2">
      <tableStyleElement dxfId="4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7" displayName="Table_1" id="1">
  <tableColumns count="13">
    <tableColumn name="Time" id="1"/>
    <tableColumn name=" Accuracy " id="2"/>
    <tableColumn name="AUC" id="3"/>
    <tableColumn name="FAR" id="4"/>
    <tableColumn name=" dist_heaven " id="5"/>
    <tableColumn name=" Precision " id="6"/>
    <tableColumn name=" Recall        " id="7"/>
    <tableColumn name=" F1                " id="8"/>
    <tableColumn name=" per-class accuracy score          " id="9"/>
    <tableColumn name=" PCI@20        " id="10"/>
    <tableColumn name=" effort@20 " id="11"/>
    <tableColumn name=" p_opt          " id="12"/>
    <tableColumn name="Column13" id="13"/>
  </tableColumns>
  <tableStyleInfo name="openstack-NI-On-style" showColumnStripes="0" showFirstColumn="1" showLastColumn="1" showRowStripes="1"/>
</table>
</file>

<file path=xl/tables/table10.xml><?xml version="1.0" encoding="utf-8"?>
<table xmlns="http://schemas.openxmlformats.org/spreadsheetml/2006/main" ref="A1:L18" displayName="Table_10" id="10">
  <tableColumns count="12">
    <tableColumn name=" Wall time " id="1"/>
    <tableColumn name=" Accuracy " id="2"/>
    <tableColumn name=" AUC    " id="3"/>
    <tableColumn name=" FAR    " id="4"/>
    <tableColumn name=" dist_heaven " id="5"/>
    <tableColumn name=" Precision " id="6"/>
    <tableColumn name=" Recall " id="7"/>
    <tableColumn name=" F1     " id="8"/>
    <tableColumn name=" per-class accuracy score  " id="9"/>
    <tableColumn name=" PCI@20 " id="10"/>
    <tableColumn name=" effort@20 " id="11"/>
    <tableColumn name=" p_opt  " id="12"/>
  </tableColumns>
  <tableStyleInfo name="ros-qt-style" showColumnStripes="0" showFirstColumn="1" showLastColumn="1" showRowStripes="1"/>
</table>
</file>

<file path=xl/tables/table11.xml><?xml version="1.0" encoding="utf-8"?>
<table xmlns="http://schemas.openxmlformats.org/spreadsheetml/2006/main" ref="B21:D24" displayName="Table_11" id="11">
  <tableColumns count="3">
    <tableColumn name=" Accuracy " id="1"/>
    <tableColumn name=" AUC    " id="2"/>
    <tableColumn name=" per-class accuracy score  " id="3"/>
  </tableColumns>
  <tableStyleInfo name="ros-qt-style 2" showColumnStripes="0" showFirstColumn="1" showLastColumn="1" showRowStripes="1"/>
</table>
</file>

<file path=xl/tables/table12.xml><?xml version="1.0" encoding="utf-8"?>
<table xmlns="http://schemas.openxmlformats.org/spreadsheetml/2006/main" ref="I27:K30" displayName="Table_12" id="12">
  <tableColumns count="3">
    <tableColumn name=" AUC    " id="1"/>
    <tableColumn name=" per-class acc 1          " id="2"/>
    <tableColumn name=" per-class acc 2          " id="3"/>
  </tableColumns>
  <tableStyleInfo name="ros-qt-style 3" showColumnStripes="0" showFirstColumn="1" showLastColumn="1" showRowStripes="1"/>
</table>
</file>

<file path=xl/tables/table13.xml><?xml version="1.0" encoding="utf-8"?>
<table xmlns="http://schemas.openxmlformats.org/spreadsheetml/2006/main" ref="I37:K40" displayName="Table_13" id="13">
  <tableColumns count="3">
    <tableColumn name=" AUC    " id="1"/>
    <tableColumn name=" per-class acc 1          " id="2"/>
    <tableColumn name=" per-class acc 2          " id="3"/>
  </tableColumns>
  <tableStyleInfo name="ros-qt-style 4" showColumnStripes="0" showFirstColumn="1" showLastColumn="1" showRowStripes="1"/>
</table>
</file>

<file path=xl/tables/table14.xml><?xml version="1.0" encoding="utf-8"?>
<table xmlns="http://schemas.openxmlformats.org/spreadsheetml/2006/main" ref="A1:L17" displayName="Table_14" id="14">
  <tableColumns count="12">
    <tableColumn name=" Wall time  " id="1"/>
    <tableColumn name=" Accuracy " id="2"/>
    <tableColumn name=" AUC    " id="3"/>
    <tableColumn name=" FAR    " id="4"/>
    <tableColumn name=" dist_heaven " id="5"/>
    <tableColumn name=" Precision " id="6"/>
    <tableColumn name=" Recall " id="7"/>
    <tableColumn name=" F1     " id="8"/>
    <tableColumn name=" per-class accuracy score  " id="9"/>
    <tableColumn name=" PCI@20 " id="10"/>
    <tableColumn name=" effort@20 " id="11"/>
    <tableColumn name=" p_opt  " id="12"/>
  </tableColumns>
  <tableStyleInfo name="ros-openstack-style" showColumnStripes="0" showFirstColumn="1" showLastColumn="1" showRowStripes="1"/>
</table>
</file>

<file path=xl/tables/table15.xml><?xml version="1.0" encoding="utf-8"?>
<table xmlns="http://schemas.openxmlformats.org/spreadsheetml/2006/main" ref="B22:J24" displayName="Table_15" id="15">
  <tableColumns count="9">
    <tableColumn name="Time" id="1"/>
    <tableColumn name=" Accuracy " id="2"/>
    <tableColumn name=" AUC    " id="3"/>
    <tableColumn name=" FAR    " id="4"/>
    <tableColumn name=" dist_heaven " id="5"/>
    <tableColumn name=" Precision " id="6"/>
    <tableColumn name=" Recall " id="7"/>
    <tableColumn name=" F1     " id="8"/>
    <tableColumn name=" per-class accuracy score  " id="9"/>
  </tableColumns>
  <tableStyleInfo name="ros-openstack-style 2" showColumnStripes="0" showFirstColumn="1" showLastColumn="1" showRowStripes="1"/>
</table>
</file>

<file path=xl/tables/table16.xml><?xml version="1.0" encoding="utf-8"?>
<table xmlns="http://schemas.openxmlformats.org/spreadsheetml/2006/main" ref="B32:D35" displayName="Table_16" id="16">
  <tableColumns count="3">
    <tableColumn name=" Accuracy " id="1"/>
    <tableColumn name=" AUC    " id="2"/>
    <tableColumn name=" per-class accuracy score  " id="3"/>
  </tableColumns>
  <tableStyleInfo name="ros-openstack-style 3" showColumnStripes="0" showFirstColumn="1" showLastColumn="1" showRowStripes="1"/>
</table>
</file>

<file path=xl/tables/table17.xml><?xml version="1.0" encoding="utf-8"?>
<table xmlns="http://schemas.openxmlformats.org/spreadsheetml/2006/main" ref="I32:K35" displayName="Table_17" id="17">
  <tableColumns count="3">
    <tableColumn name=" AUC    " id="1"/>
    <tableColumn name=" per-class acc 1          " id="2"/>
    <tableColumn name=" per-class acc 2          " id="3"/>
  </tableColumns>
  <tableStyleInfo name="ros-openstack-style 4" showColumnStripes="0" showFirstColumn="1" showLastColumn="1" showRowStripes="1"/>
</table>
</file>

<file path=xl/tables/table18.xml><?xml version="1.0" encoding="utf-8"?>
<table xmlns="http://schemas.openxmlformats.org/spreadsheetml/2006/main" ref="I40:K43" displayName="Table_18" id="18">
  <tableColumns count="3">
    <tableColumn name=" AUC    " id="1"/>
    <tableColumn name=" per-class acc 1          " id="2"/>
    <tableColumn name=" per-class acc 2          " id="3"/>
  </tableColumns>
  <tableStyleInfo name="ros-openstack-style 5" showColumnStripes="0" showFirstColumn="1" showLastColumn="1" showRowStripes="1"/>
</table>
</file>

<file path=xl/tables/table19.xml><?xml version="1.0" encoding="utf-8"?>
<table xmlns="http://schemas.openxmlformats.org/spreadsheetml/2006/main" ref="A1:N18" displayName="Table_19" id="19">
  <tableColumns count="14">
    <tableColumn name="Column1" id="1"/>
    <tableColumn name=" Wall time  " id="2"/>
    <tableColumn name=" Accuracy " id="3"/>
    <tableColumn name=" AUC    " id="4"/>
    <tableColumn name=" FAR    " id="5"/>
    <tableColumn name=" dist_heaven " id="6"/>
    <tableColumn name=" Precision " id="7"/>
    <tableColumn name=" Recall " id="8"/>
    <tableColumn name=" F1     " id="9"/>
    <tableColumn name=" per-class accuracy score  " id="10"/>
    <tableColumn name=" PCI@20 " id="11"/>
    <tableColumn name=" effort@20 " id="12"/>
    <tableColumn name=" p_opt  " id="13"/>
    <tableColumn name="Column14" id="14"/>
  </tableColumns>
  <tableStyleInfo name="undersampler-openstack-style" showColumnStripes="0" showFirstColumn="1" showLastColumn="1" showRowStripes="1"/>
</table>
</file>

<file path=xl/tables/table2.xml><?xml version="1.0" encoding="utf-8"?>
<table xmlns="http://schemas.openxmlformats.org/spreadsheetml/2006/main" headerRowCount="0" ref="B22:J25" display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openstack-NI-On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ref="B23:D26" displayName="Table_20" id="20">
  <tableColumns count="3">
    <tableColumn name=" Accuracy " id="1"/>
    <tableColumn name=" AUC    " id="2"/>
    <tableColumn name=" per-class accuracy score  " id="3"/>
  </tableColumns>
  <tableStyleInfo name="undersampler-openstack-style 2" showColumnStripes="0" showFirstColumn="1" showLastColumn="1" showRowStripes="1"/>
</table>
</file>

<file path=xl/tables/table21.xml><?xml version="1.0" encoding="utf-8"?>
<table xmlns="http://schemas.openxmlformats.org/spreadsheetml/2006/main" ref="H23:J26" displayName="Table_21" id="21">
  <tableColumns count="3">
    <tableColumn name=" AUC    " id="1"/>
    <tableColumn name=" per-class acc 1          " id="2"/>
    <tableColumn name=" per-class acc 2          " id="3"/>
  </tableColumns>
  <tableStyleInfo name="undersampler-openstack-style 3" showColumnStripes="0" showFirstColumn="1" showLastColumn="1" showRowStripes="1"/>
</table>
</file>

<file path=xl/tables/table22.xml><?xml version="1.0" encoding="utf-8"?>
<table xmlns="http://schemas.openxmlformats.org/spreadsheetml/2006/main" ref="H32:J35" displayName="Table_22" id="22">
  <tableColumns count="3">
    <tableColumn name=" AUC    " id="1"/>
    <tableColumn name=" per-class acc 0" id="2"/>
    <tableColumn name=" per-class acc 1" id="3"/>
  </tableColumns>
  <tableStyleInfo name="undersampler-openstack-style 4" showColumnStripes="0" showFirstColumn="1" showLastColumn="1" showRowStripes="1"/>
</table>
</file>

<file path=xl/tables/table23.xml><?xml version="1.0" encoding="utf-8"?>
<table xmlns="http://schemas.openxmlformats.org/spreadsheetml/2006/main" ref="A1:N17" displayName="Table_23" id="23">
  <tableColumns count="14">
    <tableColumn name="Column1" id="1"/>
    <tableColumn name=" Wall time  " id="2"/>
    <tableColumn name=" Accuracy " id="3"/>
    <tableColumn name=" AUC    " id="4"/>
    <tableColumn name=" FAR    " id="5"/>
    <tableColumn name=" dist_heaven " id="6"/>
    <tableColumn name=" Precision " id="7"/>
    <tableColumn name=" Recall " id="8"/>
    <tableColumn name=" F1     " id="9"/>
    <tableColumn name=" per-class accuracy score  " id="10"/>
    <tableColumn name=" PCI@20 " id="11"/>
    <tableColumn name=" Effort@20 " id="12"/>
    <tableColumn name=" p_opt  " id="13"/>
    <tableColumn name="Column14" id="14"/>
  </tableColumns>
  <tableStyleInfo name="undersampler-qt (2)-style" showColumnStripes="0" showFirstColumn="1" showLastColumn="1" showRowStripes="1"/>
</table>
</file>

<file path=xl/tables/table24.xml><?xml version="1.0" encoding="utf-8"?>
<table xmlns="http://schemas.openxmlformats.org/spreadsheetml/2006/main" ref="I24:K27" displayName="Table_24" id="24">
  <tableColumns count="3">
    <tableColumn name=" AUC    " id="1"/>
    <tableColumn name=" per-class acc 1          " id="2"/>
    <tableColumn name=" per-class acc 2          " id="3"/>
  </tableColumns>
  <tableStyleInfo name="undersampler-qt (2)-style 2" showColumnStripes="0" showFirstColumn="1" showLastColumn="1" showRowStripes="1"/>
</table>
</file>

<file path=xl/tables/table25.xml><?xml version="1.0" encoding="utf-8"?>
<table xmlns="http://schemas.openxmlformats.org/spreadsheetml/2006/main" ref="I33:K36" displayName="Table_25" id="25">
  <tableColumns count="3">
    <tableColumn name=" AUC    " id="1"/>
    <tableColumn name=" per-class acc 0" id="2"/>
    <tableColumn name=" per-class acc 1" id="3"/>
  </tableColumns>
  <tableStyleInfo name="undersampler-qt (2)-style 3" showColumnStripes="0" showFirstColumn="1" showLastColumn="1" showRowStripes="1"/>
</table>
</file>

<file path=xl/tables/table26.xml><?xml version="1.0" encoding="utf-8"?>
<table xmlns="http://schemas.openxmlformats.org/spreadsheetml/2006/main" ref="A1:L2" displayName="Table_26" id="26">
  <tableColumns count="12">
    <tableColumn name=" Accuracy " id="1"/>
    <tableColumn name=" AUC    " id="2"/>
    <tableColumn name=" FAR    " id="3"/>
    <tableColumn name=" dist_heaven " id="4"/>
    <tableColumn name=" Precision " id="5"/>
    <tableColumn name=" Recall " id="6"/>
    <tableColumn name=" F1     " id="7"/>
    <tableColumn name=" per-class accuracy score  " id="8"/>
    <tableColumn name=" PCI@20 " id="9"/>
    <tableColumn name=" Effort@20 " id="10"/>
    <tableColumn name=" p_opt  " id="11"/>
    <tableColumn name="Column13" id="12"/>
  </tableColumns>
  <tableStyleInfo name="stock_openstack-style" showColumnStripes="0" showFirstColumn="1" showLastColumn="1" showRowStripes="1"/>
</table>
</file>

<file path=xl/tables/table27.xml><?xml version="1.0" encoding="utf-8"?>
<table xmlns="http://schemas.openxmlformats.org/spreadsheetml/2006/main" headerRowCount="0" ref="A3:L3" displayName="Table_27" id="27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tock_openstack-style 2" showColumnStripes="0" showFirstColumn="1" showLastColumn="1" showRowStripes="1"/>
</table>
</file>

<file path=xl/tables/table28.xml><?xml version="1.0" encoding="utf-8"?>
<table xmlns="http://schemas.openxmlformats.org/spreadsheetml/2006/main" headerRowCount="0" ref="A4:L4" displayName="Table_28" id="28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tock_openstack-style 3" showColumnStripes="0" showFirstColumn="1" showLastColumn="1" showRowStripes="1"/>
</table>
</file>

<file path=xl/tables/table29.xml><?xml version="1.0" encoding="utf-8"?>
<table xmlns="http://schemas.openxmlformats.org/spreadsheetml/2006/main" headerRowCount="0" ref="A5:L5" displayName="Table_29" id="29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tock_openstack-style 4" showColumnStripes="0" showFirstColumn="1" showLastColumn="1" showRowStripes="1"/>
</table>
</file>

<file path=xl/tables/table3.xml><?xml version="1.0" encoding="utf-8"?>
<table xmlns="http://schemas.openxmlformats.org/spreadsheetml/2006/main" headerRowCount="0" ref="E30:J33" displayName="Table_3" id="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openstack-NI-On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headerRowCount="0" ref="A6:L6" displayName="Table_30" id="30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tock_openstack-style 5" showColumnStripes="0" showFirstColumn="1" showLastColumn="1" showRowStripes="1"/>
</table>
</file>

<file path=xl/tables/table31.xml><?xml version="1.0" encoding="utf-8"?>
<table xmlns="http://schemas.openxmlformats.org/spreadsheetml/2006/main" headerRowCount="0" ref="A7:L7" displayName="Table_31" id="3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tock_openstack-style 6" showColumnStripes="0" showFirstColumn="1" showLastColumn="1" showRowStripes="1"/>
</table>
</file>

<file path=xl/tables/table32.xml><?xml version="1.0" encoding="utf-8"?>
<table xmlns="http://schemas.openxmlformats.org/spreadsheetml/2006/main" headerRowCount="0" ref="A8:L8" displayName="Table_32" id="32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tock_openstack-style 7" showColumnStripes="0" showFirstColumn="1" showLastColumn="1" showRowStripes="1"/>
</table>
</file>

<file path=xl/tables/table33.xml><?xml version="1.0" encoding="utf-8"?>
<table xmlns="http://schemas.openxmlformats.org/spreadsheetml/2006/main" headerRowCount="0" ref="A9:L9" displayName="Table_33" id="33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tock_openstack-style 8" showColumnStripes="0" showFirstColumn="1" showLastColumn="1" showRowStripes="1"/>
</table>
</file>

<file path=xl/tables/table34.xml><?xml version="1.0" encoding="utf-8"?>
<table xmlns="http://schemas.openxmlformats.org/spreadsheetml/2006/main" headerRowCount="0" ref="A10:L10" displayName="Table_34" id="34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tock_openstack-style 9" showColumnStripes="0" showFirstColumn="1" showLastColumn="1" showRowStripes="1"/>
</table>
</file>

<file path=xl/tables/table35.xml><?xml version="1.0" encoding="utf-8"?>
<table xmlns="http://schemas.openxmlformats.org/spreadsheetml/2006/main" headerRowCount="0" ref="A11:L11" displayName="Table_35" id="35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tock_openstack-style 10" showColumnStripes="0" showFirstColumn="1" showLastColumn="1" showRowStripes="1"/>
</table>
</file>

<file path=xl/tables/table36.xml><?xml version="1.0" encoding="utf-8"?>
<table xmlns="http://schemas.openxmlformats.org/spreadsheetml/2006/main" headerRowCount="0" ref="A12:L12" displayName="Table_36" id="36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tock_openstack-style 11" showColumnStripes="0" showFirstColumn="1" showLastColumn="1" showRowStripes="1"/>
</table>
</file>

<file path=xl/tables/table37.xml><?xml version="1.0" encoding="utf-8"?>
<table xmlns="http://schemas.openxmlformats.org/spreadsheetml/2006/main" headerRowCount="0" ref="A13:L13" displayName="Table_37" id="37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tock_openstack-style 12" showColumnStripes="0" showFirstColumn="1" showLastColumn="1" showRowStripes="1"/>
</table>
</file>

<file path=xl/tables/table38.xml><?xml version="1.0" encoding="utf-8"?>
<table xmlns="http://schemas.openxmlformats.org/spreadsheetml/2006/main" headerRowCount="0" ref="A14:L14" displayName="Table_38" id="38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tock_openstack-style 13" showColumnStripes="0" showFirstColumn="1" showLastColumn="1" showRowStripes="1"/>
</table>
</file>

<file path=xl/tables/table39.xml><?xml version="1.0" encoding="utf-8"?>
<table xmlns="http://schemas.openxmlformats.org/spreadsheetml/2006/main" headerRowCount="0" ref="A15:L15" displayName="Table_39" id="39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tock_openstack-style 14" showColumnStripes="0" showFirstColumn="1" showLastColumn="1" showRowStripes="1"/>
</table>
</file>

<file path=xl/tables/table4.xml><?xml version="1.0" encoding="utf-8"?>
<table xmlns="http://schemas.openxmlformats.org/spreadsheetml/2006/main" ref="E40:G44" displayName="Table_4" id="4">
  <tableColumns count="3">
    <tableColumn name="AUC" id="1"/>
    <tableColumn name=" per-class acc 1          " id="2"/>
    <tableColumn name=" per-class acc 2          " id="3"/>
  </tableColumns>
  <tableStyleInfo name="openstack-NI-On-style 4" showColumnStripes="0" showFirstColumn="1" showLastColumn="1" showRowStripes="1"/>
</table>
</file>

<file path=xl/tables/table40.xml><?xml version="1.0" encoding="utf-8"?>
<table xmlns="http://schemas.openxmlformats.org/spreadsheetml/2006/main" headerRowCount="0" ref="A16:L16" displayName="Table_40" id="40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tock_openstack-style 15" showColumnStripes="0" showFirstColumn="1" showLastColumn="1" showRowStripes="1"/>
</table>
</file>

<file path=xl/tables/table41.xml><?xml version="1.0" encoding="utf-8"?>
<table xmlns="http://schemas.openxmlformats.org/spreadsheetml/2006/main" headerRowCount="0" ref="A17:L17" displayName="Table_41" id="4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tock_openstack-style 16" showColumnStripes="0" showFirstColumn="1" showLastColumn="1" showRowStripes="1"/>
</table>
</file>

<file path=xl/tables/table42.xml><?xml version="1.0" encoding="utf-8"?>
<table xmlns="http://schemas.openxmlformats.org/spreadsheetml/2006/main" ref="A1:I15" displayName="Table_42" id="42">
  <tableColumns count="9">
    <tableColumn name=" Wall time  " id="1"/>
    <tableColumn name=" Accuracy " id="2"/>
    <tableColumn name=" AUC    " id="3"/>
    <tableColumn name=" FAR    " id="4"/>
    <tableColumn name=" dist_heaven " id="5"/>
    <tableColumn name=" Precision " id="6"/>
    <tableColumn name=" Recall " id="7"/>
    <tableColumn name=" F1     " id="8"/>
    <tableColumn name=" per-class accuracy score  " id="9"/>
  </tableColumns>
  <tableStyleInfo name="stock_qt-style" showColumnStripes="0" showFirstColumn="1" showLastColumn="1" showRowStripes="1"/>
</table>
</file>

<file path=xl/tables/table43.xml><?xml version="1.0" encoding="utf-8"?>
<table xmlns="http://schemas.openxmlformats.org/spreadsheetml/2006/main" headerRowCount="0" ref="A16:I16" displayName="Table_43" id="4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tock_qt-style 2" showColumnStripes="0" showFirstColumn="1" showLastColumn="1" showRowStripes="1"/>
</table>
</file>

<file path=xl/tables/table44.xml><?xml version="1.0" encoding="utf-8"?>
<table xmlns="http://schemas.openxmlformats.org/spreadsheetml/2006/main" headerRowCount="0" ref="A17:I17" displayName="Table_44" id="4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tock_qt-style 3" showColumnStripes="0" showFirstColumn="1" showLastColumn="1" showRowStripes="1"/>
</table>
</file>

<file path=xl/tables/table45.xml><?xml version="1.0" encoding="utf-8"?>
<table xmlns="http://schemas.openxmlformats.org/spreadsheetml/2006/main" ref="C73:F76" displayName="Table_45" id="45">
  <tableColumns count="4">
    <tableColumn name="Versuch" id="1"/>
    <tableColumn name="U-Test" id="2"/>
    <tableColumn name="Cohen's D" id="3"/>
    <tableColumn name="Levene Test" id="4"/>
  </tableColumns>
  <tableStyleInfo name="Tabelle5-style" showColumnStripes="0" showFirstColumn="1" showLastColumn="1" showRowStripes="1"/>
</table>
</file>

<file path=xl/tables/table46.xml><?xml version="1.0" encoding="utf-8"?>
<table xmlns="http://schemas.openxmlformats.org/spreadsheetml/2006/main" ref="C80:F83" displayName="Table_46" id="46">
  <tableColumns count="4">
    <tableColumn name="Versuch" id="1"/>
    <tableColumn name="U-Test" id="2"/>
    <tableColumn name="Cohen's D" id="3"/>
    <tableColumn name="Levene Test" id="4"/>
  </tableColumns>
  <tableStyleInfo name="Tabelle5-style 2" showColumnStripes="0" showFirstColumn="1" showLastColumn="1" showRowStripes="1"/>
</table>
</file>

<file path=xl/tables/table5.xml><?xml version="1.0" encoding="utf-8"?>
<table xmlns="http://schemas.openxmlformats.org/spreadsheetml/2006/main" ref="E48:G52" displayName="Table_5" id="5">
  <tableColumns count="3">
    <tableColumn name="AUC" id="1"/>
    <tableColumn name=" per-class 0          " id="2"/>
    <tableColumn name=" per-class 1" id="3"/>
  </tableColumns>
  <tableStyleInfo name="openstack-NI-On-style 5" showColumnStripes="0" showFirstColumn="1" showLastColumn="1" showRowStripes="1"/>
</table>
</file>

<file path=xl/tables/table6.xml><?xml version="1.0" encoding="utf-8"?>
<table xmlns="http://schemas.openxmlformats.org/spreadsheetml/2006/main" ref="A1:M17" displayName="Table_6" id="6">
  <tableColumns count="13">
    <tableColumn name="Time" id="1"/>
    <tableColumn name=" Accuracy " id="2"/>
    <tableColumn name=" AUC       " id="3"/>
    <tableColumn name=" FAR       " id="4"/>
    <tableColumn name=" dist_heaven " id="5"/>
    <tableColumn name=" Precision " id="6"/>
    <tableColumn name=" Recall    " id="7"/>
    <tableColumn name=" F1        " id="8"/>
    <tableColumn name=" per-class accuracy score     " id="9"/>
    <tableColumn name=" PCI@20    " id="10"/>
    <tableColumn name=" effort@20 " id="11"/>
    <tableColumn name=" p_opt     " id="12"/>
    <tableColumn name="Column13" id="13"/>
  </tableColumns>
  <tableStyleInfo name="qt-NI-On-style" showColumnStripes="0" showFirstColumn="1" showLastColumn="1" showRowStripes="1"/>
</table>
</file>

<file path=xl/tables/table7.xml><?xml version="1.0" encoding="utf-8"?>
<table xmlns="http://schemas.openxmlformats.org/spreadsheetml/2006/main" ref="B21:J23" displayName="Table_7" id="7">
  <tableColumns count="9">
    <tableColumn name="Time" id="1"/>
    <tableColumn name=" Accuracy " id="2"/>
    <tableColumn name=" AUC       " id="3"/>
    <tableColumn name=" FAR       " id="4"/>
    <tableColumn name=" dist_heaven " id="5"/>
    <tableColumn name=" Precision " id="6"/>
    <tableColumn name=" Recall    " id="7"/>
    <tableColumn name=" F1        " id="8"/>
    <tableColumn name=" per-class accuracy score     " id="9"/>
  </tableColumns>
  <tableStyleInfo name="qt-NI-On-style 2" showColumnStripes="0" showFirstColumn="1" showLastColumn="1" showRowStripes="1"/>
</table>
</file>

<file path=xl/tables/table8.xml><?xml version="1.0" encoding="utf-8"?>
<table xmlns="http://schemas.openxmlformats.org/spreadsheetml/2006/main" ref="G30:I34" displayName="Table_8" id="8">
  <tableColumns count="3">
    <tableColumn name=" AUC       " id="1"/>
    <tableColumn name=" per-class acc 1          " id="2"/>
    <tableColumn name=" per-class acc 2          " id="3"/>
  </tableColumns>
  <tableStyleInfo name="qt-NI-On-style 3" showColumnStripes="0" showFirstColumn="1" showLastColumn="1" showRowStripes="1"/>
</table>
</file>

<file path=xl/tables/table9.xml><?xml version="1.0" encoding="utf-8"?>
<table xmlns="http://schemas.openxmlformats.org/spreadsheetml/2006/main" ref="G39:I43" displayName="Table_9" id="9">
  <tableColumns count="3">
    <tableColumn name=" AUC       " id="1"/>
    <tableColumn name=" per-class acc 1          " id="2"/>
    <tableColumn name=" per-class acc 2          " id="3"/>
  </tableColumns>
  <tableStyleInfo name="qt-NI-On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4" Type="http://schemas.openxmlformats.org/officeDocument/2006/relationships/table" Target="../tables/table45.xml"/><Relationship Id="rId5" Type="http://schemas.openxmlformats.org/officeDocument/2006/relationships/table" Target="../tables/table4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9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9" Type="http://schemas.openxmlformats.org/officeDocument/2006/relationships/table" Target="../tables/table13.xml"/><Relationship Id="rId6" Type="http://schemas.openxmlformats.org/officeDocument/2006/relationships/table" Target="../tables/table10.xml"/><Relationship Id="rId7" Type="http://schemas.openxmlformats.org/officeDocument/2006/relationships/table" Target="../tables/table11.xml"/><Relationship Id="rId8" Type="http://schemas.openxmlformats.org/officeDocument/2006/relationships/table" Target="../tables/table1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11" Type="http://schemas.openxmlformats.org/officeDocument/2006/relationships/table" Target="../tables/table18.xml"/><Relationship Id="rId10" Type="http://schemas.openxmlformats.org/officeDocument/2006/relationships/table" Target="../tables/table17.xml"/><Relationship Id="rId9" Type="http://schemas.openxmlformats.org/officeDocument/2006/relationships/table" Target="../tables/table16.xml"/><Relationship Id="rId7" Type="http://schemas.openxmlformats.org/officeDocument/2006/relationships/table" Target="../tables/table14.xml"/><Relationship Id="rId8" Type="http://schemas.openxmlformats.org/officeDocument/2006/relationships/table" Target="../tables/table1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9" Type="http://schemas.openxmlformats.org/officeDocument/2006/relationships/table" Target="../tables/table22.xml"/><Relationship Id="rId6" Type="http://schemas.openxmlformats.org/officeDocument/2006/relationships/table" Target="../tables/table19.xml"/><Relationship Id="rId7" Type="http://schemas.openxmlformats.org/officeDocument/2006/relationships/table" Target="../tables/table20.xml"/><Relationship Id="rId8" Type="http://schemas.openxmlformats.org/officeDocument/2006/relationships/table" Target="../tables/table2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table" Target="../tables/table28.xml"/><Relationship Id="rId31" Type="http://schemas.openxmlformats.org/officeDocument/2006/relationships/table" Target="../tables/table39.xml"/><Relationship Id="rId30" Type="http://schemas.openxmlformats.org/officeDocument/2006/relationships/table" Target="../tables/table38.xml"/><Relationship Id="rId22" Type="http://schemas.openxmlformats.org/officeDocument/2006/relationships/table" Target="../tables/table30.xml"/><Relationship Id="rId33" Type="http://schemas.openxmlformats.org/officeDocument/2006/relationships/table" Target="../tables/table41.xml"/><Relationship Id="rId21" Type="http://schemas.openxmlformats.org/officeDocument/2006/relationships/table" Target="../tables/table29.xml"/><Relationship Id="rId32" Type="http://schemas.openxmlformats.org/officeDocument/2006/relationships/table" Target="../tables/table40.xml"/><Relationship Id="rId24" Type="http://schemas.openxmlformats.org/officeDocument/2006/relationships/table" Target="../tables/table32.xml"/><Relationship Id="rId23" Type="http://schemas.openxmlformats.org/officeDocument/2006/relationships/table" Target="../tables/table31.xml"/><Relationship Id="rId1" Type="http://schemas.openxmlformats.org/officeDocument/2006/relationships/drawing" Target="../drawings/drawing7.xml"/><Relationship Id="rId26" Type="http://schemas.openxmlformats.org/officeDocument/2006/relationships/table" Target="../tables/table34.xml"/><Relationship Id="rId25" Type="http://schemas.openxmlformats.org/officeDocument/2006/relationships/table" Target="../tables/table33.xml"/><Relationship Id="rId28" Type="http://schemas.openxmlformats.org/officeDocument/2006/relationships/table" Target="../tables/table36.xml"/><Relationship Id="rId27" Type="http://schemas.openxmlformats.org/officeDocument/2006/relationships/table" Target="../tables/table35.xml"/><Relationship Id="rId19" Type="http://schemas.openxmlformats.org/officeDocument/2006/relationships/table" Target="../tables/table27.xml"/><Relationship Id="rId18" Type="http://schemas.openxmlformats.org/officeDocument/2006/relationships/table" Target="../tables/table26.xml"/><Relationship Id="rId29" Type="http://schemas.openxmlformats.org/officeDocument/2006/relationships/table" Target="../tables/table3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5" Type="http://schemas.openxmlformats.org/officeDocument/2006/relationships/table" Target="../tables/table42.xml"/><Relationship Id="rId6" Type="http://schemas.openxmlformats.org/officeDocument/2006/relationships/table" Target="../tables/table43.xml"/><Relationship Id="rId7" Type="http://schemas.openxmlformats.org/officeDocument/2006/relationships/table" Target="../tables/table4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3" width="8.33"/>
    <col customWidth="1" min="4" max="4" width="14.56"/>
    <col customWidth="1" min="5" max="5" width="11.89"/>
    <col customWidth="1" min="6" max="6" width="16.0"/>
    <col customWidth="1" min="7" max="7" width="15.67"/>
    <col customWidth="1" min="8" max="8" width="8.33"/>
    <col customWidth="1" min="9" max="9" width="19.78"/>
    <col customWidth="1" min="10" max="10" width="23.33"/>
    <col customWidth="1" min="11" max="13" width="9.22"/>
    <col customWidth="1" min="14" max="26" width="8.3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75" customHeight="1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</row>
    <row r="3" ht="15.75" customHeight="1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1" t="s">
        <v>22</v>
      </c>
      <c r="K3" s="1" t="s">
        <v>35</v>
      </c>
      <c r="L3" s="1" t="s">
        <v>36</v>
      </c>
      <c r="M3" s="1" t="s">
        <v>25</v>
      </c>
    </row>
    <row r="4" ht="15.75" customHeight="1">
      <c r="A4" s="1" t="s">
        <v>37</v>
      </c>
      <c r="B4" s="1" t="s">
        <v>38</v>
      </c>
      <c r="C4" s="1" t="s">
        <v>39</v>
      </c>
      <c r="D4" s="1" t="s">
        <v>40</v>
      </c>
      <c r="E4" s="1" t="s">
        <v>41</v>
      </c>
      <c r="F4" s="1" t="s">
        <v>42</v>
      </c>
      <c r="G4" s="1" t="s">
        <v>43</v>
      </c>
      <c r="H4" s="1" t="s">
        <v>44</v>
      </c>
      <c r="I4" s="1" t="s">
        <v>45</v>
      </c>
      <c r="J4" s="1" t="s">
        <v>46</v>
      </c>
      <c r="K4" s="1" t="s">
        <v>47</v>
      </c>
      <c r="L4" s="1" t="s">
        <v>48</v>
      </c>
      <c r="M4" s="1" t="s">
        <v>25</v>
      </c>
    </row>
    <row r="5" ht="15.75" customHeight="1">
      <c r="A5" s="1" t="s">
        <v>49</v>
      </c>
      <c r="B5" s="1" t="s">
        <v>50</v>
      </c>
      <c r="C5" s="1" t="s">
        <v>51</v>
      </c>
      <c r="D5" s="1" t="s">
        <v>52</v>
      </c>
      <c r="E5" s="1" t="s">
        <v>53</v>
      </c>
      <c r="F5" s="1" t="s">
        <v>54</v>
      </c>
      <c r="G5" s="1" t="s">
        <v>55</v>
      </c>
      <c r="H5" s="1" t="s">
        <v>56</v>
      </c>
      <c r="I5" s="1" t="s">
        <v>57</v>
      </c>
      <c r="J5" s="1" t="s">
        <v>58</v>
      </c>
      <c r="K5" s="1" t="s">
        <v>59</v>
      </c>
      <c r="L5" s="1" t="s">
        <v>60</v>
      </c>
      <c r="M5" s="1" t="s">
        <v>25</v>
      </c>
    </row>
    <row r="6" ht="15.75" customHeight="1">
      <c r="A6" s="1" t="s">
        <v>61</v>
      </c>
      <c r="B6" s="1" t="s">
        <v>62</v>
      </c>
      <c r="C6" s="1" t="s">
        <v>63</v>
      </c>
      <c r="D6" s="1" t="s">
        <v>52</v>
      </c>
      <c r="E6" s="1" t="s">
        <v>64</v>
      </c>
      <c r="F6" s="1" t="s">
        <v>65</v>
      </c>
      <c r="G6" s="1" t="s">
        <v>66</v>
      </c>
      <c r="H6" s="1" t="s">
        <v>67</v>
      </c>
      <c r="I6" s="1" t="s">
        <v>68</v>
      </c>
      <c r="J6" s="1" t="s">
        <v>58</v>
      </c>
      <c r="K6" s="1" t="s">
        <v>69</v>
      </c>
      <c r="L6" s="1" t="s">
        <v>70</v>
      </c>
      <c r="M6" s="1" t="s">
        <v>25</v>
      </c>
    </row>
    <row r="7" ht="15.75" customHeight="1">
      <c r="A7" s="1" t="s">
        <v>13</v>
      </c>
      <c r="B7" s="1" t="s">
        <v>27</v>
      </c>
      <c r="C7" s="1" t="s">
        <v>71</v>
      </c>
      <c r="D7" s="1" t="s">
        <v>52</v>
      </c>
      <c r="E7" s="1" t="s">
        <v>72</v>
      </c>
      <c r="F7" s="1" t="s">
        <v>73</v>
      </c>
      <c r="G7" s="1" t="s">
        <v>74</v>
      </c>
      <c r="H7" s="1" t="s">
        <v>75</v>
      </c>
      <c r="I7" s="1" t="s">
        <v>76</v>
      </c>
      <c r="J7" s="1" t="s">
        <v>77</v>
      </c>
      <c r="K7" s="1" t="s">
        <v>78</v>
      </c>
      <c r="L7" s="1" t="s">
        <v>79</v>
      </c>
      <c r="M7" s="1" t="s">
        <v>25</v>
      </c>
    </row>
    <row r="8" ht="15.75" customHeight="1">
      <c r="A8" s="1" t="s">
        <v>80</v>
      </c>
      <c r="B8" s="1" t="s">
        <v>81</v>
      </c>
      <c r="C8" s="1" t="s">
        <v>82</v>
      </c>
      <c r="D8" s="1" t="s">
        <v>83</v>
      </c>
      <c r="E8" s="1" t="s">
        <v>84</v>
      </c>
      <c r="F8" s="1" t="s">
        <v>85</v>
      </c>
      <c r="G8" s="1" t="s">
        <v>86</v>
      </c>
      <c r="H8" s="1" t="s">
        <v>87</v>
      </c>
      <c r="I8" s="1" t="s">
        <v>88</v>
      </c>
      <c r="J8" s="1" t="s">
        <v>89</v>
      </c>
      <c r="K8" s="1" t="s">
        <v>90</v>
      </c>
      <c r="L8" s="1" t="s">
        <v>91</v>
      </c>
      <c r="M8" s="1" t="s">
        <v>25</v>
      </c>
    </row>
    <row r="9" ht="15.75" customHeight="1">
      <c r="A9" s="1" t="s">
        <v>49</v>
      </c>
      <c r="B9" s="1" t="s">
        <v>50</v>
      </c>
      <c r="C9" s="1" t="s">
        <v>92</v>
      </c>
      <c r="D9" s="1" t="s">
        <v>93</v>
      </c>
      <c r="E9" s="1" t="s">
        <v>72</v>
      </c>
      <c r="F9" s="1" t="s">
        <v>94</v>
      </c>
      <c r="G9" s="1" t="s">
        <v>74</v>
      </c>
      <c r="H9" s="1" t="s">
        <v>95</v>
      </c>
      <c r="I9" s="1" t="s">
        <v>96</v>
      </c>
      <c r="J9" s="1" t="s">
        <v>97</v>
      </c>
      <c r="K9" s="1" t="s">
        <v>98</v>
      </c>
      <c r="L9" s="1" t="s">
        <v>99</v>
      </c>
      <c r="M9" s="1" t="s">
        <v>25</v>
      </c>
    </row>
    <row r="10" ht="15.75" customHeight="1">
      <c r="A10" s="1" t="s">
        <v>100</v>
      </c>
      <c r="B10" s="1" t="s">
        <v>62</v>
      </c>
      <c r="C10" s="1" t="s">
        <v>101</v>
      </c>
      <c r="D10" s="1" t="s">
        <v>40</v>
      </c>
      <c r="E10" s="1" t="s">
        <v>102</v>
      </c>
      <c r="F10" s="1" t="s">
        <v>103</v>
      </c>
      <c r="G10" s="1" t="s">
        <v>104</v>
      </c>
      <c r="H10" s="1" t="s">
        <v>105</v>
      </c>
      <c r="I10" s="1" t="s">
        <v>106</v>
      </c>
      <c r="J10" s="1" t="s">
        <v>46</v>
      </c>
      <c r="K10" s="1" t="s">
        <v>107</v>
      </c>
      <c r="L10" s="1" t="s">
        <v>108</v>
      </c>
      <c r="M10" s="1" t="s">
        <v>25</v>
      </c>
    </row>
    <row r="11" ht="15.75" customHeight="1">
      <c r="A11" s="1" t="s">
        <v>109</v>
      </c>
      <c r="B11" s="1" t="s">
        <v>110</v>
      </c>
      <c r="C11" s="1" t="s">
        <v>111</v>
      </c>
      <c r="D11" s="1" t="s">
        <v>112</v>
      </c>
      <c r="E11" s="1" t="s">
        <v>113</v>
      </c>
      <c r="F11" s="1" t="s">
        <v>114</v>
      </c>
      <c r="G11" s="1" t="s">
        <v>55</v>
      </c>
      <c r="H11" s="1" t="s">
        <v>115</v>
      </c>
      <c r="I11" s="1" t="s">
        <v>116</v>
      </c>
      <c r="J11" s="1" t="s">
        <v>58</v>
      </c>
      <c r="K11" s="1" t="s">
        <v>117</v>
      </c>
      <c r="L11" s="1" t="s">
        <v>70</v>
      </c>
      <c r="M11" s="1" t="s">
        <v>25</v>
      </c>
    </row>
    <row r="12" ht="15.75" customHeight="1">
      <c r="A12" s="1" t="s">
        <v>13</v>
      </c>
      <c r="B12" s="1" t="s">
        <v>118</v>
      </c>
      <c r="C12" s="1" t="s">
        <v>119</v>
      </c>
      <c r="D12" s="1" t="s">
        <v>93</v>
      </c>
      <c r="E12" s="1" t="s">
        <v>120</v>
      </c>
      <c r="F12" s="1" t="s">
        <v>121</v>
      </c>
      <c r="G12" s="1" t="s">
        <v>122</v>
      </c>
      <c r="H12" s="1" t="s">
        <v>123</v>
      </c>
      <c r="I12" s="1" t="s">
        <v>124</v>
      </c>
      <c r="J12" s="1" t="s">
        <v>125</v>
      </c>
      <c r="K12" s="1" t="s">
        <v>126</v>
      </c>
      <c r="L12" s="1" t="s">
        <v>127</v>
      </c>
      <c r="M12" s="1" t="s">
        <v>25</v>
      </c>
    </row>
    <row r="13" ht="15.75" customHeight="1">
      <c r="A13" s="1" t="s">
        <v>128</v>
      </c>
      <c r="B13" s="1" t="s">
        <v>129</v>
      </c>
      <c r="C13" s="1" t="s">
        <v>130</v>
      </c>
      <c r="D13" s="1" t="s">
        <v>131</v>
      </c>
      <c r="E13" s="1" t="s">
        <v>132</v>
      </c>
      <c r="F13" s="1" t="s">
        <v>133</v>
      </c>
      <c r="G13" s="1" t="s">
        <v>134</v>
      </c>
      <c r="H13" s="1" t="s">
        <v>135</v>
      </c>
      <c r="I13" s="1" t="s">
        <v>136</v>
      </c>
      <c r="J13" s="1" t="s">
        <v>137</v>
      </c>
      <c r="K13" s="1" t="s">
        <v>138</v>
      </c>
      <c r="L13" s="1" t="s">
        <v>139</v>
      </c>
      <c r="M13" s="1" t="s">
        <v>25</v>
      </c>
    </row>
    <row r="14" ht="15.75" customHeight="1">
      <c r="A14" s="1" t="s">
        <v>49</v>
      </c>
      <c r="B14" s="1" t="s">
        <v>140</v>
      </c>
      <c r="C14" s="1" t="s">
        <v>141</v>
      </c>
      <c r="D14" s="1" t="s">
        <v>138</v>
      </c>
      <c r="E14" s="1" t="s">
        <v>142</v>
      </c>
      <c r="F14" s="1" t="s">
        <v>143</v>
      </c>
      <c r="G14" s="1" t="s">
        <v>55</v>
      </c>
      <c r="H14" s="1" t="s">
        <v>144</v>
      </c>
      <c r="I14" s="1" t="s">
        <v>145</v>
      </c>
      <c r="J14" s="1" t="s">
        <v>22</v>
      </c>
      <c r="K14" s="1" t="s">
        <v>146</v>
      </c>
      <c r="L14" s="1" t="s">
        <v>139</v>
      </c>
      <c r="M14" s="1" t="s">
        <v>25</v>
      </c>
    </row>
    <row r="15" ht="15.75" customHeight="1">
      <c r="A15" s="1" t="s">
        <v>100</v>
      </c>
      <c r="B15" s="1" t="s">
        <v>147</v>
      </c>
      <c r="C15" s="1" t="s">
        <v>148</v>
      </c>
      <c r="D15" s="1" t="s">
        <v>149</v>
      </c>
      <c r="E15" s="1" t="s">
        <v>150</v>
      </c>
      <c r="F15" s="1" t="s">
        <v>151</v>
      </c>
      <c r="G15" s="1" t="s">
        <v>152</v>
      </c>
      <c r="H15" s="1" t="s">
        <v>153</v>
      </c>
      <c r="I15" s="1" t="s">
        <v>154</v>
      </c>
      <c r="J15" s="1" t="s">
        <v>155</v>
      </c>
      <c r="K15" s="1" t="s">
        <v>156</v>
      </c>
      <c r="L15" s="1" t="s">
        <v>157</v>
      </c>
      <c r="M15" s="1" t="s">
        <v>25</v>
      </c>
    </row>
    <row r="16" ht="15.75" customHeight="1">
      <c r="A16" s="1" t="s">
        <v>13</v>
      </c>
      <c r="B16" s="1" t="s">
        <v>118</v>
      </c>
      <c r="C16" s="1" t="s">
        <v>158</v>
      </c>
      <c r="D16" s="1" t="s">
        <v>159</v>
      </c>
      <c r="E16" s="1" t="s">
        <v>160</v>
      </c>
      <c r="F16" s="1" t="s">
        <v>161</v>
      </c>
      <c r="G16" s="1" t="s">
        <v>162</v>
      </c>
      <c r="H16" s="1" t="s">
        <v>163</v>
      </c>
      <c r="I16" s="1" t="s">
        <v>164</v>
      </c>
      <c r="J16" s="1" t="s">
        <v>58</v>
      </c>
      <c r="K16" s="1" t="s">
        <v>165</v>
      </c>
      <c r="L16" s="1" t="s">
        <v>108</v>
      </c>
      <c r="M16" s="1" t="s">
        <v>25</v>
      </c>
    </row>
    <row r="17" ht="15.75" customHeight="1">
      <c r="A17" s="1" t="s">
        <v>128</v>
      </c>
      <c r="B17" s="1" t="s">
        <v>166</v>
      </c>
      <c r="C17" s="1" t="s">
        <v>167</v>
      </c>
      <c r="D17" s="1" t="s">
        <v>40</v>
      </c>
      <c r="E17" s="1" t="s">
        <v>168</v>
      </c>
      <c r="F17" s="1" t="s">
        <v>169</v>
      </c>
      <c r="G17" s="1" t="s">
        <v>170</v>
      </c>
      <c r="H17" s="1" t="s">
        <v>171</v>
      </c>
      <c r="I17" s="1" t="s">
        <v>172</v>
      </c>
      <c r="J17" s="1" t="s">
        <v>173</v>
      </c>
      <c r="K17" s="1" t="s">
        <v>174</v>
      </c>
      <c r="L17" s="1" t="s">
        <v>175</v>
      </c>
      <c r="M17" s="1" t="s">
        <v>25</v>
      </c>
    </row>
    <row r="18" ht="15.75" customHeight="1"/>
    <row r="19" ht="15.75" customHeight="1"/>
    <row r="20" ht="15.75" customHeight="1"/>
    <row r="21" ht="15.75" customHeight="1"/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ht="15.75" customHeight="1">
      <c r="A23" s="3"/>
      <c r="B23" s="2"/>
      <c r="C23" s="2"/>
      <c r="D23" s="2"/>
      <c r="E23" s="2"/>
      <c r="F23" s="2"/>
      <c r="G23" s="2"/>
      <c r="H23" s="2"/>
      <c r="I23" s="2"/>
      <c r="J23" s="2"/>
    </row>
    <row r="24" ht="15.75" customHeight="1">
      <c r="A24" s="3"/>
      <c r="B24" s="2"/>
      <c r="C24" s="2"/>
      <c r="D24" s="2"/>
      <c r="E24" s="2"/>
      <c r="F24" s="2"/>
      <c r="G24" s="2"/>
      <c r="H24" s="2"/>
      <c r="I24" s="2"/>
      <c r="J24" s="2"/>
    </row>
    <row r="25" ht="15.75" customHeight="1">
      <c r="A25" s="3"/>
      <c r="B25" s="2"/>
      <c r="C25" s="3"/>
      <c r="D25" s="2"/>
      <c r="E25" s="2"/>
      <c r="F25" s="2"/>
      <c r="G25" s="2"/>
      <c r="H25" s="2"/>
      <c r="I25" s="2"/>
      <c r="J25" s="2"/>
    </row>
    <row r="26" ht="15.75" customHeight="1"/>
    <row r="27" ht="15.75" customHeight="1"/>
    <row r="28" ht="15.75" customHeight="1"/>
    <row r="29" ht="15.75" customHeight="1"/>
    <row r="30" ht="15.75" customHeight="1">
      <c r="D30" s="4"/>
      <c r="E30" s="1" t="s">
        <v>2</v>
      </c>
      <c r="F30" s="5" t="s">
        <v>176</v>
      </c>
      <c r="G30" s="2"/>
      <c r="H30" s="2"/>
      <c r="I30" s="2"/>
      <c r="J30" s="2"/>
    </row>
    <row r="31" ht="15.75" customHeight="1">
      <c r="D31" s="6" t="s">
        <v>177</v>
      </c>
      <c r="E31" s="5">
        <v>0.821</v>
      </c>
      <c r="F31" s="1"/>
      <c r="G31" s="7"/>
      <c r="H31" s="7"/>
      <c r="I31" s="7"/>
      <c r="J31" s="7"/>
    </row>
    <row r="32" ht="15.75" customHeight="1">
      <c r="D32" s="6" t="s">
        <v>178</v>
      </c>
      <c r="E32" s="5">
        <v>0.8342</v>
      </c>
      <c r="F32" s="1"/>
      <c r="G32" s="7"/>
      <c r="H32" s="7"/>
      <c r="I32" s="7"/>
      <c r="J32" s="7"/>
    </row>
    <row r="33" ht="15.75" customHeight="1">
      <c r="D33" s="6" t="s">
        <v>179</v>
      </c>
      <c r="E33" s="8">
        <v>0.8255</v>
      </c>
      <c r="F33" s="1"/>
      <c r="G33" s="7"/>
      <c r="H33" s="7"/>
      <c r="I33" s="9"/>
      <c r="J33" s="7"/>
    </row>
    <row r="34" ht="15.75" customHeight="1">
      <c r="B34" s="10">
        <v>92875.0</v>
      </c>
      <c r="D34" s="6" t="s">
        <v>180</v>
      </c>
      <c r="E34" s="11">
        <v>0.8272</v>
      </c>
      <c r="F34" s="12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>
      <c r="D40" s="4"/>
      <c r="E40" s="1" t="s">
        <v>2</v>
      </c>
      <c r="F40" s="5" t="s">
        <v>176</v>
      </c>
      <c r="G40" s="5" t="s">
        <v>181</v>
      </c>
    </row>
    <row r="41" ht="15.75" customHeight="1">
      <c r="D41" s="6" t="s">
        <v>177</v>
      </c>
      <c r="E41" s="5">
        <v>0.821</v>
      </c>
      <c r="F41" s="5">
        <v>0.9435</v>
      </c>
      <c r="G41" s="5">
        <v>0.2627</v>
      </c>
    </row>
    <row r="42" ht="15.75" customHeight="1">
      <c r="D42" s="6" t="s">
        <v>178</v>
      </c>
      <c r="E42" s="5">
        <v>0.8342</v>
      </c>
      <c r="F42" s="5">
        <v>0.9562</v>
      </c>
      <c r="G42" s="5">
        <v>0.3252</v>
      </c>
    </row>
    <row r="43" ht="15.75" customHeight="1">
      <c r="D43" s="6" t="s">
        <v>179</v>
      </c>
      <c r="E43" s="8">
        <v>0.8255</v>
      </c>
      <c r="F43" s="5">
        <v>0.9494</v>
      </c>
      <c r="G43" s="5">
        <v>0.2911</v>
      </c>
    </row>
    <row r="44" ht="15.75" customHeight="1">
      <c r="D44" s="6" t="s">
        <v>180</v>
      </c>
      <c r="E44" s="13">
        <v>0.8272</v>
      </c>
      <c r="F44" s="13">
        <v>0.9512</v>
      </c>
      <c r="G44" s="14">
        <v>0.2638</v>
      </c>
    </row>
    <row r="45" ht="15.75" customHeight="1"/>
    <row r="46" ht="15.75" customHeight="1">
      <c r="H46" s="15"/>
    </row>
    <row r="47" ht="15.75" customHeight="1"/>
    <row r="48" ht="15.75" customHeight="1">
      <c r="D48" s="4"/>
      <c r="E48" s="1" t="s">
        <v>2</v>
      </c>
      <c r="F48" s="5" t="s">
        <v>182</v>
      </c>
      <c r="G48" s="5" t="s">
        <v>183</v>
      </c>
    </row>
    <row r="49" ht="15.75" customHeight="1">
      <c r="D49" s="6" t="s">
        <v>184</v>
      </c>
      <c r="E49" s="5">
        <v>0.821</v>
      </c>
      <c r="F49" s="5">
        <v>0.9435</v>
      </c>
      <c r="G49" s="5">
        <v>0.2627</v>
      </c>
    </row>
    <row r="50" ht="15.75" customHeight="1">
      <c r="D50" s="6" t="s">
        <v>185</v>
      </c>
      <c r="E50" s="5">
        <v>0.8342</v>
      </c>
      <c r="F50" s="5">
        <v>0.9562</v>
      </c>
      <c r="G50" s="5">
        <v>0.3252</v>
      </c>
    </row>
    <row r="51" ht="15.75" customHeight="1">
      <c r="D51" s="6" t="s">
        <v>186</v>
      </c>
      <c r="E51" s="8">
        <v>0.003597308</v>
      </c>
      <c r="F51" s="5">
        <v>0.003134539</v>
      </c>
      <c r="G51" s="5">
        <v>0.01743177</v>
      </c>
    </row>
    <row r="52" ht="15.75" customHeight="1">
      <c r="D52" s="6" t="s">
        <v>187</v>
      </c>
      <c r="E52" s="13">
        <v>0.8272</v>
      </c>
      <c r="F52" s="13">
        <v>0.9512</v>
      </c>
      <c r="G52" s="14">
        <v>0.2638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87401575" footer="0.0" header="0.0" left="0.7" right="0.7" top="0.787401575"/>
  <pageSetup orientation="landscape"/>
  <drawing r:id="rId1"/>
  <tableParts count="5"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44"/>
    <col customWidth="1" min="2" max="2" width="11.11"/>
    <col customWidth="1" min="3" max="3" width="14.78"/>
    <col customWidth="1" min="4" max="4" width="8.44"/>
    <col customWidth="1" min="5" max="5" width="15.33"/>
    <col customWidth="1" min="6" max="6" width="21.0"/>
    <col customWidth="1" min="7" max="7" width="17.44"/>
    <col customWidth="1" min="8" max="8" width="15.0"/>
    <col customWidth="1" min="9" max="9" width="16.67"/>
    <col customWidth="1" min="10" max="14" width="8.44"/>
    <col customWidth="1" min="15" max="15" width="51.22"/>
    <col customWidth="1" min="16" max="26" width="8.33"/>
  </cols>
  <sheetData>
    <row r="1">
      <c r="A1" s="40" t="s">
        <v>936</v>
      </c>
      <c r="B1" s="40" t="s">
        <v>937</v>
      </c>
      <c r="C1" s="40" t="s">
        <v>938</v>
      </c>
      <c r="D1" s="40" t="s">
        <v>939</v>
      </c>
      <c r="E1" s="40"/>
      <c r="F1" s="40"/>
      <c r="G1" s="40"/>
      <c r="H1" s="40"/>
      <c r="I1" s="40"/>
      <c r="J1" s="40" t="s">
        <v>940</v>
      </c>
      <c r="K1" s="40" t="s">
        <v>941</v>
      </c>
      <c r="L1" s="40" t="s">
        <v>942</v>
      </c>
      <c r="M1" s="40" t="s">
        <v>943</v>
      </c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0"/>
      <c r="B2" s="40" t="s">
        <v>944</v>
      </c>
      <c r="C2" s="41">
        <v>0.827789012345678</v>
      </c>
      <c r="D2" s="40">
        <f t="shared" ref="D2:D33" si="1">_xlfn.RANK.EQ(C2,$C$2:$C$33,1)</f>
        <v>29</v>
      </c>
      <c r="E2" s="40"/>
      <c r="F2" s="40" t="s">
        <v>945</v>
      </c>
      <c r="G2" s="40"/>
      <c r="H2" s="40"/>
      <c r="I2" s="40" t="s">
        <v>944</v>
      </c>
      <c r="J2" s="40">
        <f>SUMIF(B2:D33,I2,D2:D33)</f>
        <v>269</v>
      </c>
      <c r="K2" s="40">
        <f t="shared" ref="K2:K3" si="2">COUNTIF(B2:D33,I2)</f>
        <v>16</v>
      </c>
      <c r="L2" s="40">
        <f t="shared" ref="L2:L3" si="3">J2-(K2*(K2+1))/2</f>
        <v>133</v>
      </c>
      <c r="M2" s="40">
        <f>K2*K3+((K2*(K2+1))/2-J2)</f>
        <v>123</v>
      </c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40"/>
      <c r="B3" s="40" t="s">
        <v>944</v>
      </c>
      <c r="C3" s="42">
        <v>0.822234567890123</v>
      </c>
      <c r="D3" s="40">
        <f t="shared" si="1"/>
        <v>5</v>
      </c>
      <c r="E3" s="40"/>
      <c r="F3" s="40" t="s">
        <v>946</v>
      </c>
      <c r="G3" s="40"/>
      <c r="H3" s="40"/>
      <c r="I3" s="40" t="s">
        <v>947</v>
      </c>
      <c r="J3" s="40">
        <f>SUMIF(B2:D33,I3,D2:D33)</f>
        <v>257</v>
      </c>
      <c r="K3" s="40">
        <f t="shared" si="2"/>
        <v>16</v>
      </c>
      <c r="L3" s="40">
        <f t="shared" si="3"/>
        <v>121</v>
      </c>
      <c r="M3" s="40">
        <f>K2*K3+((K3*(K3+1))/2-J3)</f>
        <v>135</v>
      </c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40"/>
      <c r="B4" s="40" t="s">
        <v>944</v>
      </c>
      <c r="C4" s="41">
        <v>0.823378901234567</v>
      </c>
      <c r="D4" s="40">
        <f t="shared" si="1"/>
        <v>10</v>
      </c>
      <c r="E4" s="40"/>
      <c r="F4" s="40" t="s">
        <v>948</v>
      </c>
      <c r="G4" s="40"/>
      <c r="H4" s="40"/>
      <c r="I4" s="40"/>
      <c r="J4" s="40"/>
      <c r="K4" s="40"/>
      <c r="L4" s="40">
        <f t="shared" ref="L4:M4" si="4">MIN(L2:L3)</f>
        <v>121</v>
      </c>
      <c r="M4" s="40">
        <f t="shared" si="4"/>
        <v>123</v>
      </c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40"/>
      <c r="B5" s="40" t="s">
        <v>944</v>
      </c>
      <c r="C5" s="43">
        <v>0.827687725859315</v>
      </c>
      <c r="D5" s="40">
        <f t="shared" si="1"/>
        <v>27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40"/>
      <c r="B6" s="40" t="s">
        <v>944</v>
      </c>
      <c r="C6" s="44">
        <v>0.823840238675518</v>
      </c>
      <c r="D6" s="40">
        <f t="shared" si="1"/>
        <v>14</v>
      </c>
      <c r="E6" s="40"/>
      <c r="F6" s="40"/>
      <c r="G6" s="40"/>
      <c r="H6" s="40"/>
      <c r="I6" s="40" t="s">
        <v>949</v>
      </c>
      <c r="J6" s="40">
        <v>75.0</v>
      </c>
      <c r="K6" s="40"/>
      <c r="L6" s="40"/>
      <c r="M6" s="40"/>
      <c r="N6" s="40"/>
      <c r="O6" s="40" t="s">
        <v>950</v>
      </c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0"/>
      <c r="B7" s="40" t="s">
        <v>944</v>
      </c>
      <c r="C7" s="45">
        <v>0.822700437011513</v>
      </c>
      <c r="D7" s="40">
        <f t="shared" si="1"/>
        <v>8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 t="s">
        <v>951</v>
      </c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40"/>
      <c r="B8" s="40" t="s">
        <v>944</v>
      </c>
      <c r="C8" s="46">
        <v>0.822143667535086</v>
      </c>
      <c r="D8" s="40">
        <f t="shared" si="1"/>
        <v>4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40"/>
      <c r="B9" s="40" t="s">
        <v>944</v>
      </c>
      <c r="C9" s="47">
        <v>0.827811160601731</v>
      </c>
      <c r="D9" s="40">
        <f t="shared" si="1"/>
        <v>30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40"/>
      <c r="B10" s="40" t="s">
        <v>944</v>
      </c>
      <c r="C10" s="48">
        <v>0.822295991259769</v>
      </c>
      <c r="D10" s="40">
        <f t="shared" si="1"/>
        <v>6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40"/>
      <c r="B11" s="40" t="s">
        <v>944</v>
      </c>
      <c r="C11" s="43">
        <v>0.826560928374618</v>
      </c>
      <c r="D11" s="40">
        <f t="shared" si="1"/>
        <v>24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0"/>
      <c r="B12" s="40" t="s">
        <v>944</v>
      </c>
      <c r="C12" s="41">
        <v>0.82174567123458</v>
      </c>
      <c r="D12" s="40">
        <f t="shared" si="1"/>
        <v>3</v>
      </c>
      <c r="E12" s="40"/>
      <c r="F12" s="40"/>
      <c r="G12" s="40"/>
      <c r="H12" s="40" t="s">
        <v>952</v>
      </c>
      <c r="I12" s="40" t="s">
        <v>953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8.0" customHeight="1">
      <c r="A13" s="40"/>
      <c r="B13" s="40" t="s">
        <v>944</v>
      </c>
      <c r="C13" s="42">
        <v>0.824325678908765</v>
      </c>
      <c r="D13" s="40">
        <f t="shared" si="1"/>
        <v>17</v>
      </c>
      <c r="E13" s="40"/>
      <c r="F13" s="40" t="s">
        <v>954</v>
      </c>
      <c r="G13" s="40" t="s">
        <v>955</v>
      </c>
      <c r="H13" s="49">
        <f>AVERAGE(C2:C17)</f>
        <v>0.8248724009</v>
      </c>
      <c r="I13" s="49">
        <f>AVERAGE(C18:C33)</f>
        <v>0.8246527133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0"/>
      <c r="B14" s="40" t="s">
        <v>944</v>
      </c>
      <c r="C14" s="44">
        <v>0.828765432109876</v>
      </c>
      <c r="D14" s="40">
        <f t="shared" si="1"/>
        <v>32</v>
      </c>
      <c r="E14" s="40"/>
      <c r="F14" s="40"/>
      <c r="G14" s="40" t="s">
        <v>956</v>
      </c>
      <c r="H14" s="40">
        <f>STDEV(C2:C17)</f>
        <v>0.002484811123</v>
      </c>
      <c r="I14" s="40">
        <f>STDEV(C18:C33)</f>
        <v>0.002170311603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0"/>
      <c r="B15" s="40" t="s">
        <v>944</v>
      </c>
      <c r="C15" s="43">
        <v>0.826987654321098</v>
      </c>
      <c r="D15" s="40">
        <f t="shared" si="1"/>
        <v>26</v>
      </c>
      <c r="E15" s="40"/>
      <c r="F15" s="40"/>
      <c r="G15" s="40" t="s">
        <v>957</v>
      </c>
      <c r="H15" s="40">
        <v>16.0</v>
      </c>
      <c r="I15" s="40">
        <v>16.0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0"/>
      <c r="B16" s="40" t="s">
        <v>944</v>
      </c>
      <c r="C16" s="44">
        <v>0.823123456789012</v>
      </c>
      <c r="D16" s="40">
        <f t="shared" si="1"/>
        <v>9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0"/>
      <c r="B17" s="40" t="s">
        <v>944</v>
      </c>
      <c r="C17" s="50">
        <v>0.826567890123456</v>
      </c>
      <c r="D17" s="40">
        <f t="shared" si="1"/>
        <v>25</v>
      </c>
      <c r="E17" s="40"/>
      <c r="F17" s="40"/>
      <c r="G17" s="40" t="s">
        <v>958</v>
      </c>
      <c r="H17" s="49">
        <f>H13-I13</f>
        <v>0.0002196875541</v>
      </c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0"/>
      <c r="B18" s="40" t="s">
        <v>947</v>
      </c>
      <c r="C18" s="51">
        <v>0.827687725859315</v>
      </c>
      <c r="D18" s="40">
        <f t="shared" si="1"/>
        <v>27</v>
      </c>
      <c r="E18" s="40"/>
      <c r="F18" s="40" t="s">
        <v>959</v>
      </c>
      <c r="G18" s="40" t="s">
        <v>956</v>
      </c>
      <c r="H18" s="40">
        <f>SQRT(((H15-1)*H14^2+(I15-1)*I14^2)/(H15+I15-2))</f>
        <v>0.002332867203</v>
      </c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0"/>
      <c r="B19" s="40" t="s">
        <v>947</v>
      </c>
      <c r="C19" s="52">
        <v>0.823840238675518</v>
      </c>
      <c r="D19" s="40">
        <f t="shared" si="1"/>
        <v>14</v>
      </c>
      <c r="E19" s="40"/>
      <c r="F19" s="40"/>
      <c r="G19" s="40" t="s">
        <v>960</v>
      </c>
      <c r="H19" s="40">
        <f>H17/H18</f>
        <v>0.0941706214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0"/>
      <c r="B20" s="40" t="s">
        <v>947</v>
      </c>
      <c r="C20" s="53">
        <v>0.826038496251773</v>
      </c>
      <c r="D20" s="40">
        <f t="shared" si="1"/>
        <v>21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5.75" customHeight="1">
      <c r="A21" s="40"/>
      <c r="B21" s="40" t="s">
        <v>947</v>
      </c>
      <c r="C21" s="54">
        <v>0.825633981847213</v>
      </c>
      <c r="D21" s="40">
        <f t="shared" si="1"/>
        <v>19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5.75" customHeight="1">
      <c r="A22" s="40"/>
      <c r="B22" s="40" t="s">
        <v>947</v>
      </c>
      <c r="C22" s="55">
        <v>0.826324691150517</v>
      </c>
      <c r="D22" s="40">
        <f t="shared" si="1"/>
        <v>23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5.75" customHeight="1">
      <c r="A23" s="40"/>
      <c r="B23" s="40" t="s">
        <v>947</v>
      </c>
      <c r="C23" s="56">
        <v>0.823572359021766</v>
      </c>
      <c r="D23" s="40">
        <f t="shared" si="1"/>
        <v>13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5.75" customHeight="1">
      <c r="A24" s="40"/>
      <c r="B24" s="40" t="s">
        <v>947</v>
      </c>
      <c r="C24" s="55">
        <v>0.824312967476258</v>
      </c>
      <c r="D24" s="40">
        <f t="shared" si="1"/>
        <v>16</v>
      </c>
      <c r="E24" s="40"/>
      <c r="F24" s="40"/>
      <c r="G24" s="40"/>
      <c r="H24" s="40"/>
      <c r="I24" s="40">
        <v>100.0</v>
      </c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5.75" customHeight="1">
      <c r="A25" s="40"/>
      <c r="B25" s="40" t="s">
        <v>947</v>
      </c>
      <c r="C25" s="54">
        <v>0.822618480449126</v>
      </c>
      <c r="D25" s="40">
        <f t="shared" si="1"/>
        <v>7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5.75" customHeight="1">
      <c r="A26" s="40"/>
      <c r="B26" s="40" t="s">
        <v>947</v>
      </c>
      <c r="C26" s="51">
        <v>0.826159213074913</v>
      </c>
      <c r="D26" s="40">
        <f t="shared" si="1"/>
        <v>22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5.75" customHeight="1">
      <c r="A27" s="40"/>
      <c r="B27" s="40" t="s">
        <v>947</v>
      </c>
      <c r="C27" s="52">
        <v>0.821133928305721</v>
      </c>
      <c r="D27" s="40">
        <f t="shared" si="1"/>
        <v>2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5.75" customHeight="1">
      <c r="A28" s="40"/>
      <c r="B28" s="40" t="s">
        <v>947</v>
      </c>
      <c r="C28" s="55">
        <v>0.825172898174129</v>
      </c>
      <c r="D28" s="40">
        <f t="shared" si="1"/>
        <v>18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5.75" customHeight="1">
      <c r="A29" s="40"/>
      <c r="B29" s="40" t="s">
        <v>947</v>
      </c>
      <c r="C29" s="54">
        <v>0.828410961225072</v>
      </c>
      <c r="D29" s="40">
        <f t="shared" si="1"/>
        <v>31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5.75" customHeight="1">
      <c r="A30" s="40"/>
      <c r="B30" s="40" t="s">
        <v>947</v>
      </c>
      <c r="C30" s="57">
        <v>0.823391035211873</v>
      </c>
      <c r="D30" s="40">
        <f t="shared" si="1"/>
        <v>11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5.75" customHeight="1">
      <c r="A31" s="40"/>
      <c r="B31" s="40" t="s">
        <v>947</v>
      </c>
      <c r="C31" s="52">
        <v>0.823548802718302</v>
      </c>
      <c r="D31" s="40">
        <f t="shared" si="1"/>
        <v>12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5.75" customHeight="1">
      <c r="A32" s="40"/>
      <c r="B32" s="40" t="s">
        <v>947</v>
      </c>
      <c r="C32" s="51">
        <v>0.820637994501623</v>
      </c>
      <c r="D32" s="40">
        <f t="shared" si="1"/>
        <v>1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5.75" customHeight="1">
      <c r="A33" s="40"/>
      <c r="B33" s="40" t="s">
        <v>947</v>
      </c>
      <c r="C33" s="52">
        <v>0.825959639465501</v>
      </c>
      <c r="D33" s="40">
        <f t="shared" si="1"/>
        <v>20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5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5.75" customHeight="1">
      <c r="A36" s="40" t="s">
        <v>961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5.75" customHeight="1">
      <c r="A37" s="40"/>
      <c r="B37" s="40">
        <v>2.0</v>
      </c>
      <c r="C37" s="41">
        <v>0.827789012345678</v>
      </c>
      <c r="D37" s="40"/>
      <c r="E37" s="40"/>
      <c r="F37" s="40" t="s">
        <v>962</v>
      </c>
      <c r="G37" s="40">
        <f>_xlfn.VAR.S(C37:C52)</f>
        <v>0.000006174286319</v>
      </c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/>
      <c r="B38" s="40">
        <v>2.0</v>
      </c>
      <c r="C38" s="42">
        <v>0.822234567890123</v>
      </c>
      <c r="D38" s="40"/>
      <c r="E38" s="40"/>
      <c r="F38" s="40" t="s">
        <v>963</v>
      </c>
      <c r="G38" s="40">
        <f>_xlfn.VAR.S(C53:C68)</f>
        <v>0.000004710252453</v>
      </c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/>
      <c r="B39" s="40">
        <v>2.0</v>
      </c>
      <c r="C39" s="41">
        <v>0.823378901234567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/>
      <c r="B40" s="40">
        <v>2.0</v>
      </c>
      <c r="C40" s="43">
        <v>0.827687725859315</v>
      </c>
      <c r="D40" s="40"/>
      <c r="E40" s="40"/>
      <c r="F40" s="40" t="s">
        <v>964</v>
      </c>
      <c r="G40" s="40">
        <f>G37/G38</f>
        <v>1.310818556</v>
      </c>
      <c r="H40" s="40">
        <f>G38/G37</f>
        <v>0.7628820902</v>
      </c>
      <c r="I40" s="40"/>
      <c r="J40" s="40" t="s">
        <v>965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/>
      <c r="B41" s="40">
        <v>2.0</v>
      </c>
      <c r="C41" s="44">
        <v>0.823840238675518</v>
      </c>
      <c r="D41" s="40"/>
      <c r="E41" s="40"/>
      <c r="F41" s="40" t="s">
        <v>966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/>
      <c r="B42" s="40">
        <v>2.0</v>
      </c>
      <c r="C42" s="45">
        <v>0.822700437011513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/>
      <c r="B43" s="40">
        <v>2.0</v>
      </c>
      <c r="C43" s="46">
        <v>0.822143667535086</v>
      </c>
      <c r="D43" s="40"/>
      <c r="E43" s="40"/>
      <c r="F43" s="40" t="s">
        <v>949</v>
      </c>
      <c r="G43" s="40">
        <f>_xlfn.F.INV(0.95,16,16)</f>
        <v>2.333483627</v>
      </c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/>
      <c r="B44" s="40">
        <v>2.0</v>
      </c>
      <c r="C44" s="47">
        <v>0.827811160601731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/>
      <c r="B45" s="40">
        <v>2.0</v>
      </c>
      <c r="C45" s="48">
        <v>0.822295991259769</v>
      </c>
      <c r="D45" s="40"/>
      <c r="E45" s="40"/>
      <c r="F45" s="40" t="s">
        <v>967</v>
      </c>
      <c r="G45" s="40" t="s">
        <v>968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/>
      <c r="B46" s="40">
        <v>2.0</v>
      </c>
      <c r="C46" s="43">
        <v>0.826560928374618</v>
      </c>
      <c r="D46" s="40"/>
      <c r="E46" s="40"/>
      <c r="F46" s="40" t="s">
        <v>969</v>
      </c>
      <c r="G46" s="40" t="s">
        <v>970</v>
      </c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/>
      <c r="B47" s="40">
        <v>2.0</v>
      </c>
      <c r="C47" s="41">
        <v>0.82174567123458</v>
      </c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/>
      <c r="B48" s="40">
        <v>2.0</v>
      </c>
      <c r="C48" s="42">
        <v>0.824325678908765</v>
      </c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/>
      <c r="B49" s="40">
        <v>2.0</v>
      </c>
      <c r="C49" s="44">
        <v>0.828765432109876</v>
      </c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/>
      <c r="B50" s="40">
        <v>2.0</v>
      </c>
      <c r="C50" s="43">
        <v>0.826987654321098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/>
      <c r="B51" s="40">
        <v>2.0</v>
      </c>
      <c r="C51" s="44">
        <v>0.823123456789012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/>
      <c r="B52" s="40">
        <v>2.0</v>
      </c>
      <c r="C52" s="50">
        <v>0.826567890123456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/>
      <c r="B53" s="40">
        <v>1.0</v>
      </c>
      <c r="C53" s="51">
        <v>0.827687725859315</v>
      </c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/>
      <c r="B54" s="40">
        <v>1.0</v>
      </c>
      <c r="C54" s="52">
        <v>0.823840238675518</v>
      </c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/>
      <c r="B55" s="40">
        <v>1.0</v>
      </c>
      <c r="C55" s="53">
        <v>0.826038496251773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/>
      <c r="B56" s="40">
        <v>1.0</v>
      </c>
      <c r="C56" s="54">
        <v>0.825633981847213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/>
      <c r="B57" s="40">
        <v>1.0</v>
      </c>
      <c r="C57" s="55">
        <v>0.826324691150517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/>
      <c r="B58" s="40">
        <v>1.0</v>
      </c>
      <c r="C58" s="56">
        <v>0.823572359021766</v>
      </c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/>
      <c r="B59" s="40">
        <v>1.0</v>
      </c>
      <c r="C59" s="55">
        <v>0.824312967476258</v>
      </c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/>
      <c r="B60" s="40">
        <v>1.0</v>
      </c>
      <c r="C60" s="54">
        <v>0.822618480449126</v>
      </c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/>
      <c r="B61" s="40">
        <v>1.0</v>
      </c>
      <c r="C61" s="51">
        <v>0.826159213074913</v>
      </c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/>
      <c r="B62" s="40">
        <v>1.0</v>
      </c>
      <c r="C62" s="52">
        <v>0.821133928305721</v>
      </c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/>
      <c r="B63" s="40">
        <v>1.0</v>
      </c>
      <c r="C63" s="55">
        <v>0.825172898174129</v>
      </c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/>
      <c r="B64" s="40">
        <v>1.0</v>
      </c>
      <c r="C64" s="54">
        <v>0.828410961225072</v>
      </c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/>
      <c r="B65" s="40">
        <v>1.0</v>
      </c>
      <c r="C65" s="57">
        <v>0.823391035211873</v>
      </c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/>
      <c r="B66" s="40">
        <v>1.0</v>
      </c>
      <c r="C66" s="52">
        <v>0.823548802718302</v>
      </c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/>
      <c r="B67" s="40">
        <v>1.0</v>
      </c>
      <c r="C67" s="51">
        <v>0.820637994501623</v>
      </c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/>
      <c r="B68" s="40">
        <v>1.0</v>
      </c>
      <c r="C68" s="52">
        <v>0.825959639465501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40" t="s">
        <v>971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5.75" customHeight="1">
      <c r="A73" s="40"/>
      <c r="B73" s="40" t="s">
        <v>972</v>
      </c>
      <c r="C73" s="58" t="s">
        <v>937</v>
      </c>
      <c r="D73" s="58" t="s">
        <v>973</v>
      </c>
      <c r="E73" s="58" t="s">
        <v>960</v>
      </c>
      <c r="F73" s="58" t="s">
        <v>961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5.75" customHeight="1">
      <c r="A74" s="40"/>
      <c r="B74" s="40"/>
      <c r="C74" s="58" t="s">
        <v>974</v>
      </c>
      <c r="D74" s="58" t="s">
        <v>975</v>
      </c>
      <c r="E74" s="58">
        <v>-3.936769699</v>
      </c>
      <c r="F74" s="58" t="s">
        <v>970</v>
      </c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5.75" customHeight="1">
      <c r="A75" s="40"/>
      <c r="B75" s="40"/>
      <c r="C75" s="58" t="s">
        <v>976</v>
      </c>
      <c r="D75" s="58" t="s">
        <v>975</v>
      </c>
      <c r="E75" s="58">
        <v>4.81449995</v>
      </c>
      <c r="F75" s="58" t="s">
        <v>977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5.75" customHeight="1">
      <c r="A76" s="40"/>
      <c r="B76" s="40"/>
      <c r="C76" s="58" t="s">
        <v>978</v>
      </c>
      <c r="D76" s="58" t="s">
        <v>975</v>
      </c>
      <c r="E76" s="58">
        <v>7.419525935</v>
      </c>
      <c r="F76" s="58" t="s">
        <v>968</v>
      </c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5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5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5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5.75" customHeight="1">
      <c r="A80" s="40"/>
      <c r="B80" s="40" t="s">
        <v>979</v>
      </c>
      <c r="C80" s="58" t="s">
        <v>937</v>
      </c>
      <c r="D80" s="58" t="s">
        <v>973</v>
      </c>
      <c r="E80" s="58" t="s">
        <v>960</v>
      </c>
      <c r="F80" s="58" t="s">
        <v>961</v>
      </c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5.75" customHeight="1">
      <c r="A81" s="40"/>
      <c r="B81" s="40"/>
      <c r="C81" s="58" t="s">
        <v>974</v>
      </c>
      <c r="D81" s="58" t="s">
        <v>980</v>
      </c>
      <c r="E81" s="58">
        <v>3.09487581</v>
      </c>
      <c r="F81" s="58" t="s">
        <v>970</v>
      </c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5.75" customHeight="1">
      <c r="A82" s="40"/>
      <c r="B82" s="40"/>
      <c r="C82" s="58" t="s">
        <v>976</v>
      </c>
      <c r="D82" s="58" t="s">
        <v>981</v>
      </c>
      <c r="E82" s="58">
        <v>9.330805109</v>
      </c>
      <c r="F82" s="58" t="s">
        <v>970</v>
      </c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5.75" customHeight="1">
      <c r="A83" s="40"/>
      <c r="B83" s="40"/>
      <c r="C83" s="58" t="s">
        <v>978</v>
      </c>
      <c r="D83" s="58" t="s">
        <v>982</v>
      </c>
      <c r="E83" s="58">
        <v>12.45405685</v>
      </c>
      <c r="F83" s="58" t="s">
        <v>968</v>
      </c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5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5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5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5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5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5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5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5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5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5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5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5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5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5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5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5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5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5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5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5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5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5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5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5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5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5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5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5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5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5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5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5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5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5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5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5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5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5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5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5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5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5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5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5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5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5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5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5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5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5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5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5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5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5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5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5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5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5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5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5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5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5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5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5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5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5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5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5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5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5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5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5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5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5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5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5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5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5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5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5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5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5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5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5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5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5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5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5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5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5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5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5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5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5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5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5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5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5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5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5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5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5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5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5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5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5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5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5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5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5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5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5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5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5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5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5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5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5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5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5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5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5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5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5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5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5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5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5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5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5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printOptions/>
  <pageMargins bottom="0.787401575" footer="0.0" header="0.0" left="0.7" right="0.7" top="0.787401575"/>
  <pageSetup orientation="landscape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22"/>
    <col customWidth="1" min="2" max="4" width="8.33"/>
    <col customWidth="1" min="5" max="5" width="9.33"/>
    <col customWidth="1" min="6" max="6" width="12.89"/>
    <col customWidth="1" min="7" max="7" width="13.56"/>
    <col customWidth="1" min="8" max="8" width="18.33"/>
    <col customWidth="1" min="9" max="9" width="18.78"/>
    <col customWidth="1" min="10" max="10" width="20.67"/>
    <col customWidth="1" min="11" max="13" width="9.22"/>
    <col customWidth="1" min="14" max="26" width="8.33"/>
  </cols>
  <sheetData>
    <row r="1" ht="15.75" customHeight="1">
      <c r="A1" s="5" t="s">
        <v>0</v>
      </c>
      <c r="B1" s="1" t="s">
        <v>1</v>
      </c>
      <c r="C1" s="1" t="s">
        <v>188</v>
      </c>
      <c r="D1" s="1" t="s">
        <v>189</v>
      </c>
      <c r="E1" s="1" t="s">
        <v>4</v>
      </c>
      <c r="F1" s="1" t="s">
        <v>5</v>
      </c>
      <c r="G1" s="1" t="s">
        <v>190</v>
      </c>
      <c r="H1" s="1" t="s">
        <v>191</v>
      </c>
      <c r="I1" s="1" t="s">
        <v>192</v>
      </c>
      <c r="J1" s="1" t="s">
        <v>193</v>
      </c>
      <c r="K1" s="1" t="s">
        <v>10</v>
      </c>
      <c r="L1" s="1" t="s">
        <v>194</v>
      </c>
      <c r="M1" s="1" t="s">
        <v>12</v>
      </c>
    </row>
    <row r="2" ht="15.75" customHeight="1">
      <c r="A2" s="1" t="s">
        <v>195</v>
      </c>
      <c r="B2" s="1" t="s">
        <v>196</v>
      </c>
      <c r="C2" s="1" t="s">
        <v>197</v>
      </c>
      <c r="D2" s="1" t="s">
        <v>198</v>
      </c>
      <c r="E2" s="1" t="s">
        <v>199</v>
      </c>
      <c r="F2" s="1" t="s">
        <v>200</v>
      </c>
      <c r="G2" s="1" t="s">
        <v>201</v>
      </c>
      <c r="H2" s="1" t="s">
        <v>202</v>
      </c>
      <c r="I2" s="1" t="s">
        <v>203</v>
      </c>
      <c r="J2" s="1" t="s">
        <v>204</v>
      </c>
      <c r="K2" s="1" t="s">
        <v>205</v>
      </c>
      <c r="L2" s="1" t="s">
        <v>206</v>
      </c>
      <c r="M2" s="1" t="s">
        <v>25</v>
      </c>
    </row>
    <row r="3" ht="15.75" customHeight="1">
      <c r="A3" s="1" t="s">
        <v>207</v>
      </c>
      <c r="B3" s="1" t="s">
        <v>208</v>
      </c>
      <c r="C3" s="1" t="s">
        <v>209</v>
      </c>
      <c r="D3" s="1" t="s">
        <v>210</v>
      </c>
      <c r="E3" s="1" t="s">
        <v>211</v>
      </c>
      <c r="F3" s="1" t="s">
        <v>212</v>
      </c>
      <c r="G3" s="1" t="s">
        <v>213</v>
      </c>
      <c r="H3" s="1" t="s">
        <v>214</v>
      </c>
      <c r="I3" s="1" t="s">
        <v>215</v>
      </c>
      <c r="J3" s="1" t="s">
        <v>216</v>
      </c>
      <c r="K3" s="1" t="s">
        <v>217</v>
      </c>
      <c r="L3" s="1" t="s">
        <v>218</v>
      </c>
      <c r="M3" s="1" t="s">
        <v>25</v>
      </c>
    </row>
    <row r="4" ht="15.75" customHeight="1">
      <c r="A4" s="1" t="s">
        <v>219</v>
      </c>
      <c r="B4" s="1" t="s">
        <v>196</v>
      </c>
      <c r="C4" s="1" t="s">
        <v>220</v>
      </c>
      <c r="D4" s="1" t="s">
        <v>198</v>
      </c>
      <c r="E4" s="1" t="s">
        <v>199</v>
      </c>
      <c r="F4" s="1" t="s">
        <v>200</v>
      </c>
      <c r="G4" s="1" t="s">
        <v>201</v>
      </c>
      <c r="H4" s="1" t="s">
        <v>202</v>
      </c>
      <c r="I4" s="1" t="s">
        <v>203</v>
      </c>
      <c r="J4" s="1" t="s">
        <v>216</v>
      </c>
      <c r="K4" s="1" t="s">
        <v>221</v>
      </c>
      <c r="L4" s="1" t="s">
        <v>218</v>
      </c>
      <c r="M4" s="1" t="s">
        <v>25</v>
      </c>
    </row>
    <row r="5" ht="15.75" customHeight="1">
      <c r="A5" s="1" t="s">
        <v>222</v>
      </c>
      <c r="B5" s="1" t="s">
        <v>223</v>
      </c>
      <c r="C5" s="1" t="s">
        <v>224</v>
      </c>
      <c r="D5" s="1" t="s">
        <v>225</v>
      </c>
      <c r="E5" s="1" t="s">
        <v>226</v>
      </c>
      <c r="F5" s="1" t="s">
        <v>227</v>
      </c>
      <c r="G5" s="1" t="s">
        <v>228</v>
      </c>
      <c r="H5" s="1" t="s">
        <v>229</v>
      </c>
      <c r="I5" s="1" t="s">
        <v>230</v>
      </c>
      <c r="J5" s="1" t="s">
        <v>231</v>
      </c>
      <c r="K5" s="1" t="s">
        <v>232</v>
      </c>
      <c r="L5" s="1" t="s">
        <v>233</v>
      </c>
      <c r="M5" s="1" t="s">
        <v>25</v>
      </c>
    </row>
    <row r="6" ht="15.75" customHeight="1">
      <c r="A6" s="1" t="s">
        <v>234</v>
      </c>
      <c r="B6" s="1" t="s">
        <v>196</v>
      </c>
      <c r="C6" s="1" t="s">
        <v>235</v>
      </c>
      <c r="D6" s="1" t="s">
        <v>236</v>
      </c>
      <c r="E6" s="1" t="s">
        <v>226</v>
      </c>
      <c r="F6" s="1" t="s">
        <v>237</v>
      </c>
      <c r="G6" s="1" t="s">
        <v>228</v>
      </c>
      <c r="H6" s="1" t="s">
        <v>238</v>
      </c>
      <c r="I6" s="1" t="s">
        <v>239</v>
      </c>
      <c r="J6" s="1" t="s">
        <v>240</v>
      </c>
      <c r="K6" s="1" t="s">
        <v>241</v>
      </c>
      <c r="L6" s="1" t="s">
        <v>242</v>
      </c>
      <c r="M6" s="1" t="s">
        <v>25</v>
      </c>
    </row>
    <row r="7" ht="15.75" customHeight="1">
      <c r="A7" s="1" t="s">
        <v>243</v>
      </c>
      <c r="B7" s="1" t="s">
        <v>196</v>
      </c>
      <c r="C7" s="1" t="s">
        <v>244</v>
      </c>
      <c r="D7" s="1" t="s">
        <v>198</v>
      </c>
      <c r="E7" s="1" t="s">
        <v>199</v>
      </c>
      <c r="F7" s="1" t="s">
        <v>200</v>
      </c>
      <c r="G7" s="1" t="s">
        <v>201</v>
      </c>
      <c r="H7" s="1" t="s">
        <v>202</v>
      </c>
      <c r="I7" s="1" t="s">
        <v>203</v>
      </c>
      <c r="J7" s="1" t="s">
        <v>231</v>
      </c>
      <c r="K7" s="1" t="s">
        <v>245</v>
      </c>
      <c r="L7" s="1" t="s">
        <v>246</v>
      </c>
      <c r="M7" s="1" t="s">
        <v>25</v>
      </c>
    </row>
    <row r="8" ht="15.75" customHeight="1">
      <c r="A8" s="1" t="s">
        <v>247</v>
      </c>
      <c r="B8" s="1" t="s">
        <v>248</v>
      </c>
      <c r="C8" s="1" t="s">
        <v>249</v>
      </c>
      <c r="D8" s="1" t="s">
        <v>250</v>
      </c>
      <c r="E8" s="1" t="s">
        <v>251</v>
      </c>
      <c r="F8" s="1" t="s">
        <v>252</v>
      </c>
      <c r="G8" s="1" t="s">
        <v>253</v>
      </c>
      <c r="H8" s="1" t="s">
        <v>254</v>
      </c>
      <c r="I8" s="1" t="s">
        <v>255</v>
      </c>
      <c r="J8" s="1" t="s">
        <v>256</v>
      </c>
      <c r="K8" s="1" t="s">
        <v>257</v>
      </c>
      <c r="L8" s="1" t="s">
        <v>258</v>
      </c>
      <c r="M8" s="1" t="s">
        <v>25</v>
      </c>
    </row>
    <row r="9" ht="15.75" customHeight="1">
      <c r="A9" s="1" t="s">
        <v>259</v>
      </c>
      <c r="B9" s="1" t="s">
        <v>196</v>
      </c>
      <c r="C9" s="1" t="s">
        <v>260</v>
      </c>
      <c r="D9" s="1" t="s">
        <v>225</v>
      </c>
      <c r="E9" s="1" t="s">
        <v>251</v>
      </c>
      <c r="F9" s="1" t="s">
        <v>261</v>
      </c>
      <c r="G9" s="1" t="s">
        <v>253</v>
      </c>
      <c r="H9" s="1" t="s">
        <v>262</v>
      </c>
      <c r="I9" s="1" t="s">
        <v>263</v>
      </c>
      <c r="J9" s="1" t="s">
        <v>240</v>
      </c>
      <c r="K9" s="1" t="s">
        <v>264</v>
      </c>
      <c r="L9" s="1" t="s">
        <v>265</v>
      </c>
      <c r="M9" s="1" t="s">
        <v>25</v>
      </c>
    </row>
    <row r="10" ht="15.75" customHeight="1">
      <c r="A10" s="1" t="s">
        <v>243</v>
      </c>
      <c r="B10" s="1" t="s">
        <v>196</v>
      </c>
      <c r="C10" s="1" t="s">
        <v>266</v>
      </c>
      <c r="D10" s="1" t="s">
        <v>257</v>
      </c>
      <c r="E10" s="1" t="s">
        <v>199</v>
      </c>
      <c r="F10" s="1" t="s">
        <v>200</v>
      </c>
      <c r="G10" s="1" t="s">
        <v>201</v>
      </c>
      <c r="H10" s="1" t="s">
        <v>202</v>
      </c>
      <c r="I10" s="1" t="s">
        <v>267</v>
      </c>
      <c r="J10" s="1" t="s">
        <v>268</v>
      </c>
      <c r="K10" s="1" t="s">
        <v>269</v>
      </c>
      <c r="L10" s="1" t="s">
        <v>270</v>
      </c>
      <c r="M10" s="1" t="s">
        <v>25</v>
      </c>
    </row>
    <row r="11" ht="15.75" customHeight="1">
      <c r="A11" s="1" t="s">
        <v>271</v>
      </c>
      <c r="B11" s="1" t="s">
        <v>196</v>
      </c>
      <c r="C11" s="1" t="s">
        <v>272</v>
      </c>
      <c r="D11" s="1" t="s">
        <v>273</v>
      </c>
      <c r="E11" s="1" t="s">
        <v>274</v>
      </c>
      <c r="F11" s="1" t="s">
        <v>275</v>
      </c>
      <c r="G11" s="1" t="s">
        <v>276</v>
      </c>
      <c r="H11" s="1" t="s">
        <v>277</v>
      </c>
      <c r="I11" s="1" t="s">
        <v>278</v>
      </c>
      <c r="J11" s="1" t="s">
        <v>279</v>
      </c>
      <c r="K11" s="1" t="s">
        <v>269</v>
      </c>
      <c r="L11" s="1" t="s">
        <v>242</v>
      </c>
      <c r="M11" s="1" t="s">
        <v>25</v>
      </c>
    </row>
    <row r="12" ht="15.75" customHeight="1">
      <c r="A12" s="1" t="s">
        <v>280</v>
      </c>
      <c r="B12" s="1" t="s">
        <v>281</v>
      </c>
      <c r="C12" s="1" t="s">
        <v>282</v>
      </c>
      <c r="D12" s="1" t="s">
        <v>283</v>
      </c>
      <c r="E12" s="1" t="s">
        <v>251</v>
      </c>
      <c r="F12" s="1" t="s">
        <v>284</v>
      </c>
      <c r="G12" s="1" t="s">
        <v>253</v>
      </c>
      <c r="H12" s="1" t="s">
        <v>285</v>
      </c>
      <c r="I12" s="1" t="s">
        <v>286</v>
      </c>
      <c r="J12" s="1" t="s">
        <v>231</v>
      </c>
      <c r="K12" s="1" t="s">
        <v>287</v>
      </c>
      <c r="L12" s="1" t="s">
        <v>288</v>
      </c>
      <c r="M12" s="1" t="s">
        <v>25</v>
      </c>
    </row>
    <row r="13" ht="15.75" customHeight="1">
      <c r="A13" s="1" t="s">
        <v>289</v>
      </c>
      <c r="B13" s="1" t="s">
        <v>248</v>
      </c>
      <c r="C13" s="1" t="s">
        <v>290</v>
      </c>
      <c r="D13" s="1" t="s">
        <v>291</v>
      </c>
      <c r="E13" s="1" t="s">
        <v>274</v>
      </c>
      <c r="F13" s="1" t="s">
        <v>292</v>
      </c>
      <c r="G13" s="1" t="s">
        <v>276</v>
      </c>
      <c r="H13" s="1" t="s">
        <v>293</v>
      </c>
      <c r="I13" s="1" t="s">
        <v>294</v>
      </c>
      <c r="J13" s="1" t="s">
        <v>216</v>
      </c>
      <c r="K13" s="1" t="s">
        <v>295</v>
      </c>
      <c r="L13" s="1" t="s">
        <v>296</v>
      </c>
      <c r="M13" s="1" t="s">
        <v>25</v>
      </c>
    </row>
    <row r="14" ht="15.75" customHeight="1">
      <c r="A14" s="1" t="s">
        <v>297</v>
      </c>
      <c r="B14" s="1" t="s">
        <v>223</v>
      </c>
      <c r="C14" s="1" t="s">
        <v>298</v>
      </c>
      <c r="D14" s="1" t="s">
        <v>198</v>
      </c>
      <c r="E14" s="1" t="s">
        <v>251</v>
      </c>
      <c r="F14" s="1" t="s">
        <v>299</v>
      </c>
      <c r="G14" s="1" t="s">
        <v>253</v>
      </c>
      <c r="H14" s="1" t="s">
        <v>300</v>
      </c>
      <c r="I14" s="1" t="s">
        <v>301</v>
      </c>
      <c r="J14" s="1" t="s">
        <v>216</v>
      </c>
      <c r="K14" s="1" t="s">
        <v>287</v>
      </c>
      <c r="L14" s="1" t="s">
        <v>302</v>
      </c>
      <c r="M14" s="1" t="s">
        <v>25</v>
      </c>
    </row>
    <row r="15" ht="15.75" customHeight="1">
      <c r="A15" s="1" t="s">
        <v>303</v>
      </c>
      <c r="B15" s="1" t="s">
        <v>196</v>
      </c>
      <c r="C15" s="1" t="s">
        <v>304</v>
      </c>
      <c r="D15" s="1" t="s">
        <v>198</v>
      </c>
      <c r="E15" s="1" t="s">
        <v>199</v>
      </c>
      <c r="F15" s="1" t="s">
        <v>200</v>
      </c>
      <c r="G15" s="1" t="s">
        <v>201</v>
      </c>
      <c r="H15" s="1" t="s">
        <v>202</v>
      </c>
      <c r="I15" s="1" t="s">
        <v>203</v>
      </c>
      <c r="J15" s="1" t="s">
        <v>231</v>
      </c>
      <c r="K15" s="1" t="s">
        <v>305</v>
      </c>
      <c r="L15" s="1" t="s">
        <v>306</v>
      </c>
      <c r="M15" s="1"/>
    </row>
    <row r="16" ht="15.75" customHeight="1">
      <c r="A16" s="1" t="s">
        <v>307</v>
      </c>
      <c r="B16" s="1" t="s">
        <v>308</v>
      </c>
      <c r="C16" s="1" t="s">
        <v>309</v>
      </c>
      <c r="D16" s="1" t="s">
        <v>310</v>
      </c>
      <c r="E16" s="1" t="s">
        <v>311</v>
      </c>
      <c r="F16" s="1" t="s">
        <v>312</v>
      </c>
      <c r="G16" s="1" t="s">
        <v>313</v>
      </c>
      <c r="H16" s="1" t="s">
        <v>314</v>
      </c>
      <c r="I16" s="1" t="s">
        <v>315</v>
      </c>
      <c r="J16" s="1" t="s">
        <v>316</v>
      </c>
      <c r="K16" s="1" t="s">
        <v>317</v>
      </c>
      <c r="L16" s="1" t="s">
        <v>318</v>
      </c>
      <c r="M16" s="1" t="s">
        <v>319</v>
      </c>
    </row>
    <row r="17" ht="15.75" customHeight="1">
      <c r="A17" s="1" t="s">
        <v>320</v>
      </c>
      <c r="B17" s="1" t="s">
        <v>321</v>
      </c>
      <c r="C17" s="1" t="s">
        <v>322</v>
      </c>
      <c r="D17" s="1" t="s">
        <v>323</v>
      </c>
      <c r="E17" s="1" t="s">
        <v>324</v>
      </c>
      <c r="F17" s="1" t="s">
        <v>325</v>
      </c>
      <c r="G17" s="1" t="s">
        <v>326</v>
      </c>
      <c r="H17" s="1" t="s">
        <v>327</v>
      </c>
      <c r="I17" s="1" t="s">
        <v>328</v>
      </c>
      <c r="J17" s="1" t="s">
        <v>329</v>
      </c>
      <c r="K17" s="1" t="s">
        <v>330</v>
      </c>
      <c r="L17" s="1" t="s">
        <v>331</v>
      </c>
      <c r="M17" s="1" t="s">
        <v>25</v>
      </c>
    </row>
    <row r="18" ht="15.75" customHeight="1"/>
    <row r="19" ht="15.75" customHeight="1"/>
    <row r="20" ht="15.75" customHeight="1"/>
    <row r="21" ht="15.75" customHeight="1">
      <c r="A21" s="4"/>
      <c r="B21" s="5" t="s">
        <v>0</v>
      </c>
      <c r="C21" s="1" t="s">
        <v>1</v>
      </c>
      <c r="D21" s="1" t="s">
        <v>188</v>
      </c>
      <c r="E21" s="1" t="s">
        <v>189</v>
      </c>
      <c r="F21" s="1" t="s">
        <v>4</v>
      </c>
      <c r="G21" s="1" t="s">
        <v>5</v>
      </c>
      <c r="H21" s="1" t="s">
        <v>190</v>
      </c>
      <c r="I21" s="1" t="s">
        <v>191</v>
      </c>
      <c r="J21" s="1" t="s">
        <v>192</v>
      </c>
    </row>
    <row r="22" ht="15.75" customHeight="1">
      <c r="A22" s="6" t="s">
        <v>332</v>
      </c>
      <c r="B22" s="1" t="s">
        <v>320</v>
      </c>
      <c r="C22" s="1" t="s">
        <v>321</v>
      </c>
      <c r="D22" s="1" t="s">
        <v>322</v>
      </c>
      <c r="E22" s="1" t="s">
        <v>323</v>
      </c>
      <c r="F22" s="1" t="s">
        <v>324</v>
      </c>
      <c r="G22" s="1" t="s">
        <v>325</v>
      </c>
      <c r="H22" s="1" t="s">
        <v>326</v>
      </c>
      <c r="I22" s="1" t="s">
        <v>327</v>
      </c>
      <c r="J22" s="1" t="s">
        <v>328</v>
      </c>
    </row>
    <row r="23" ht="15.75" customHeight="1">
      <c r="A23" s="6" t="s">
        <v>333</v>
      </c>
      <c r="B23" s="1" t="s">
        <v>207</v>
      </c>
      <c r="C23" s="1" t="s">
        <v>208</v>
      </c>
      <c r="D23" s="1" t="s">
        <v>209</v>
      </c>
      <c r="E23" s="1" t="s">
        <v>210</v>
      </c>
      <c r="F23" s="1" t="s">
        <v>211</v>
      </c>
      <c r="G23" s="1" t="s">
        <v>212</v>
      </c>
      <c r="H23" s="1" t="s">
        <v>213</v>
      </c>
      <c r="I23" s="1" t="s">
        <v>214</v>
      </c>
      <c r="J23" s="1" t="s">
        <v>215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F30" s="4"/>
      <c r="G30" s="1" t="s">
        <v>188</v>
      </c>
      <c r="H30" s="5" t="s">
        <v>176</v>
      </c>
      <c r="I30" s="5" t="s">
        <v>181</v>
      </c>
    </row>
    <row r="31" ht="15.75" customHeight="1">
      <c r="F31" s="6" t="s">
        <v>177</v>
      </c>
      <c r="G31" s="5">
        <v>0.8055</v>
      </c>
      <c r="H31" s="5">
        <v>0.9799</v>
      </c>
      <c r="I31" s="5">
        <v>0.1475</v>
      </c>
    </row>
    <row r="32" ht="15.75" customHeight="1">
      <c r="F32" s="6" t="s">
        <v>178</v>
      </c>
      <c r="G32" s="5">
        <v>0.8208</v>
      </c>
      <c r="H32" s="5">
        <v>0.9849</v>
      </c>
      <c r="I32" s="5">
        <v>0.1803</v>
      </c>
    </row>
    <row r="33" ht="15.75" customHeight="1">
      <c r="F33" s="6" t="s">
        <v>179</v>
      </c>
      <c r="G33" s="8">
        <v>0.8123</v>
      </c>
      <c r="H33" s="5">
        <v>0.9818</v>
      </c>
      <c r="I33" s="5">
        <v>0.1671</v>
      </c>
    </row>
    <row r="34" ht="15.75" customHeight="1">
      <c r="F34" s="6" t="s">
        <v>334</v>
      </c>
      <c r="G34" s="16">
        <v>0.8156</v>
      </c>
      <c r="H34" s="17">
        <v>0.9828</v>
      </c>
      <c r="I34" s="18">
        <v>0.1694</v>
      </c>
    </row>
    <row r="35" ht="15.75" customHeight="1"/>
    <row r="36" ht="15.75" customHeight="1">
      <c r="F36" s="19" t="s">
        <v>335</v>
      </c>
      <c r="H36" s="20">
        <v>1.454625E-6</v>
      </c>
      <c r="I36" s="20">
        <v>7.446733E-5</v>
      </c>
    </row>
    <row r="37" ht="15.75" customHeight="1">
      <c r="F37" s="19" t="s">
        <v>336</v>
      </c>
      <c r="H37" s="19">
        <v>0.001206078</v>
      </c>
      <c r="I37" s="19">
        <v>0.008629446</v>
      </c>
    </row>
    <row r="38" ht="15.75" customHeight="1"/>
    <row r="39" ht="15.75" customHeight="1">
      <c r="F39" s="4"/>
      <c r="G39" s="1" t="s">
        <v>188</v>
      </c>
      <c r="H39" s="5" t="s">
        <v>176</v>
      </c>
      <c r="I39" s="5" t="s">
        <v>181</v>
      </c>
    </row>
    <row r="40" ht="15.75" customHeight="1">
      <c r="F40" s="6" t="s">
        <v>177</v>
      </c>
      <c r="G40" s="5">
        <v>0.8055</v>
      </c>
      <c r="H40" s="5">
        <v>0.9799</v>
      </c>
      <c r="I40" s="5">
        <v>0.1475</v>
      </c>
    </row>
    <row r="41" ht="15.75" customHeight="1">
      <c r="F41" s="6" t="s">
        <v>178</v>
      </c>
      <c r="G41" s="5">
        <v>0.8208</v>
      </c>
      <c r="H41" s="5">
        <v>0.9849</v>
      </c>
      <c r="I41" s="5">
        <v>0.1803</v>
      </c>
    </row>
    <row r="42" ht="15.75" customHeight="1">
      <c r="F42" s="6" t="s">
        <v>337</v>
      </c>
      <c r="G42" s="8">
        <v>0.003559769</v>
      </c>
      <c r="H42" s="5">
        <v>0.001206078</v>
      </c>
      <c r="I42" s="5">
        <v>0.008629446</v>
      </c>
    </row>
    <row r="43" ht="15.75" customHeight="1">
      <c r="F43" s="6" t="s">
        <v>334</v>
      </c>
      <c r="G43" s="16">
        <v>0.8156</v>
      </c>
      <c r="H43" s="17">
        <v>0.9828</v>
      </c>
      <c r="I43" s="18">
        <v>0.1694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8.33"/>
    <col customWidth="1" min="4" max="4" width="19.56"/>
    <col customWidth="1" min="5" max="5" width="8.33"/>
    <col customWidth="1" min="6" max="6" width="9.33"/>
    <col customWidth="1" min="7" max="8" width="8.33"/>
    <col customWidth="1" min="9" max="9" width="15.44"/>
    <col customWidth="1" min="10" max="10" width="17.67"/>
    <col customWidth="1" min="11" max="11" width="19.33"/>
    <col customWidth="1" min="12" max="12" width="9.22"/>
    <col customWidth="1" min="13" max="26" width="8.33"/>
  </cols>
  <sheetData>
    <row r="1" ht="15.75" customHeight="1">
      <c r="A1" s="1" t="s">
        <v>338</v>
      </c>
      <c r="B1" s="1" t="s">
        <v>1</v>
      </c>
      <c r="C1" s="1" t="s">
        <v>339</v>
      </c>
      <c r="D1" s="1" t="s">
        <v>340</v>
      </c>
      <c r="E1" s="1" t="s">
        <v>4</v>
      </c>
      <c r="F1" s="1" t="s">
        <v>5</v>
      </c>
      <c r="G1" s="1" t="s">
        <v>341</v>
      </c>
      <c r="H1" s="1" t="s">
        <v>342</v>
      </c>
      <c r="I1" s="1" t="s">
        <v>343</v>
      </c>
      <c r="J1" s="1" t="s">
        <v>344</v>
      </c>
      <c r="K1" s="1" t="s">
        <v>10</v>
      </c>
      <c r="L1" s="1" t="s">
        <v>345</v>
      </c>
    </row>
    <row r="2" ht="15.75" customHeight="1">
      <c r="A2" s="1" t="s">
        <v>346</v>
      </c>
      <c r="B2" s="1" t="s">
        <v>281</v>
      </c>
      <c r="C2" s="1" t="s">
        <v>347</v>
      </c>
      <c r="D2" s="1" t="s">
        <v>348</v>
      </c>
      <c r="E2" s="1" t="s">
        <v>349</v>
      </c>
      <c r="F2" s="1" t="s">
        <v>350</v>
      </c>
      <c r="G2" s="1" t="s">
        <v>351</v>
      </c>
      <c r="H2" s="1" t="s">
        <v>352</v>
      </c>
      <c r="I2" s="1" t="s">
        <v>353</v>
      </c>
      <c r="J2" s="1" t="s">
        <v>354</v>
      </c>
      <c r="K2" s="1" t="s">
        <v>355</v>
      </c>
      <c r="L2" s="1" t="s">
        <v>356</v>
      </c>
    </row>
    <row r="3" ht="15.75" customHeight="1">
      <c r="A3" s="1" t="s">
        <v>357</v>
      </c>
      <c r="B3" s="1" t="s">
        <v>208</v>
      </c>
      <c r="C3" s="1" t="s">
        <v>358</v>
      </c>
      <c r="D3" s="1" t="s">
        <v>359</v>
      </c>
      <c r="E3" s="1" t="s">
        <v>349</v>
      </c>
      <c r="F3" s="1" t="s">
        <v>360</v>
      </c>
      <c r="G3" s="1" t="s">
        <v>351</v>
      </c>
      <c r="H3" s="1" t="s">
        <v>361</v>
      </c>
      <c r="I3" s="1" t="s">
        <v>362</v>
      </c>
      <c r="J3" s="1" t="s">
        <v>363</v>
      </c>
      <c r="K3" s="1" t="s">
        <v>364</v>
      </c>
      <c r="L3" s="1" t="s">
        <v>365</v>
      </c>
    </row>
    <row r="4" ht="15.75" customHeight="1">
      <c r="A4" s="1" t="s">
        <v>366</v>
      </c>
      <c r="B4" s="1" t="s">
        <v>208</v>
      </c>
      <c r="C4" s="1" t="s">
        <v>367</v>
      </c>
      <c r="D4" s="1" t="s">
        <v>368</v>
      </c>
      <c r="E4" s="1" t="s">
        <v>369</v>
      </c>
      <c r="F4" s="1" t="s">
        <v>370</v>
      </c>
      <c r="G4" s="1" t="s">
        <v>371</v>
      </c>
      <c r="H4" s="1" t="s">
        <v>372</v>
      </c>
      <c r="I4" s="1" t="s">
        <v>373</v>
      </c>
      <c r="J4" s="1" t="s">
        <v>374</v>
      </c>
      <c r="K4" s="1" t="s">
        <v>375</v>
      </c>
      <c r="L4" s="1" t="s">
        <v>376</v>
      </c>
    </row>
    <row r="5" ht="15.75" customHeight="1">
      <c r="A5" s="1" t="s">
        <v>377</v>
      </c>
      <c r="B5" s="1" t="s">
        <v>208</v>
      </c>
      <c r="C5" s="1" t="s">
        <v>378</v>
      </c>
      <c r="D5" s="1" t="s">
        <v>359</v>
      </c>
      <c r="E5" s="1" t="s">
        <v>349</v>
      </c>
      <c r="F5" s="1" t="s">
        <v>360</v>
      </c>
      <c r="G5" s="1" t="s">
        <v>351</v>
      </c>
      <c r="H5" s="1" t="s">
        <v>361</v>
      </c>
      <c r="I5" s="1" t="s">
        <v>362</v>
      </c>
      <c r="J5" s="1" t="s">
        <v>379</v>
      </c>
      <c r="K5" s="1" t="s">
        <v>380</v>
      </c>
      <c r="L5" s="1" t="s">
        <v>381</v>
      </c>
    </row>
    <row r="6" ht="15.75" customHeight="1">
      <c r="A6" s="1" t="s">
        <v>382</v>
      </c>
      <c r="B6" s="1" t="s">
        <v>208</v>
      </c>
      <c r="C6" s="1" t="s">
        <v>383</v>
      </c>
      <c r="D6" s="1" t="s">
        <v>348</v>
      </c>
      <c r="E6" s="1" t="s">
        <v>384</v>
      </c>
      <c r="F6" s="1" t="s">
        <v>385</v>
      </c>
      <c r="G6" s="1" t="s">
        <v>386</v>
      </c>
      <c r="H6" s="1" t="s">
        <v>387</v>
      </c>
      <c r="I6" s="1" t="s">
        <v>388</v>
      </c>
      <c r="J6" s="1" t="s">
        <v>389</v>
      </c>
      <c r="K6" s="1" t="s">
        <v>390</v>
      </c>
      <c r="L6" s="1" t="s">
        <v>391</v>
      </c>
    </row>
    <row r="7" ht="15.75" customHeight="1">
      <c r="A7" s="1" t="s">
        <v>392</v>
      </c>
      <c r="B7" s="1" t="s">
        <v>393</v>
      </c>
      <c r="C7" s="1" t="s">
        <v>394</v>
      </c>
      <c r="D7" s="1" t="s">
        <v>395</v>
      </c>
      <c r="E7" s="1" t="s">
        <v>349</v>
      </c>
      <c r="F7" s="1" t="s">
        <v>396</v>
      </c>
      <c r="G7" s="1" t="s">
        <v>351</v>
      </c>
      <c r="H7" s="1" t="s">
        <v>397</v>
      </c>
      <c r="I7" s="1" t="s">
        <v>398</v>
      </c>
      <c r="J7" s="1" t="s">
        <v>374</v>
      </c>
      <c r="K7" s="1" t="s">
        <v>399</v>
      </c>
      <c r="L7" s="1" t="s">
        <v>400</v>
      </c>
    </row>
    <row r="8" ht="15.75" customHeight="1">
      <c r="A8" s="1" t="s">
        <v>401</v>
      </c>
      <c r="B8" s="1" t="s">
        <v>402</v>
      </c>
      <c r="C8" s="1" t="s">
        <v>403</v>
      </c>
      <c r="D8" s="1" t="s">
        <v>404</v>
      </c>
      <c r="E8" s="1" t="s">
        <v>405</v>
      </c>
      <c r="F8" s="1" t="s">
        <v>406</v>
      </c>
      <c r="G8" s="1" t="s">
        <v>386</v>
      </c>
      <c r="H8" s="1" t="s">
        <v>407</v>
      </c>
      <c r="I8" s="1" t="s">
        <v>408</v>
      </c>
      <c r="J8" s="1" t="s">
        <v>379</v>
      </c>
      <c r="K8" s="1" t="s">
        <v>409</v>
      </c>
      <c r="L8" s="1" t="s">
        <v>410</v>
      </c>
    </row>
    <row r="9" ht="15.75" customHeight="1">
      <c r="A9" s="1" t="s">
        <v>411</v>
      </c>
      <c r="B9" s="1" t="s">
        <v>412</v>
      </c>
      <c r="C9" s="1" t="s">
        <v>413</v>
      </c>
      <c r="D9" s="1" t="s">
        <v>395</v>
      </c>
      <c r="E9" s="1" t="s">
        <v>369</v>
      </c>
      <c r="F9" s="1" t="s">
        <v>414</v>
      </c>
      <c r="G9" s="1" t="s">
        <v>371</v>
      </c>
      <c r="H9" s="1" t="s">
        <v>415</v>
      </c>
      <c r="I9" s="1" t="s">
        <v>416</v>
      </c>
      <c r="J9" s="1" t="s">
        <v>417</v>
      </c>
      <c r="K9" s="1" t="s">
        <v>364</v>
      </c>
      <c r="L9" s="1" t="s">
        <v>418</v>
      </c>
    </row>
    <row r="10" ht="15.75" customHeight="1">
      <c r="A10" s="1" t="s">
        <v>419</v>
      </c>
      <c r="B10" s="1" t="s">
        <v>393</v>
      </c>
      <c r="C10" s="1" t="s">
        <v>420</v>
      </c>
      <c r="D10" s="1" t="s">
        <v>421</v>
      </c>
      <c r="E10" s="1" t="s">
        <v>369</v>
      </c>
      <c r="F10" s="1" t="s">
        <v>212</v>
      </c>
      <c r="G10" s="1" t="s">
        <v>371</v>
      </c>
      <c r="H10" s="1" t="s">
        <v>422</v>
      </c>
      <c r="I10" s="1" t="s">
        <v>423</v>
      </c>
      <c r="J10" s="1" t="s">
        <v>363</v>
      </c>
      <c r="K10" s="1" t="s">
        <v>236</v>
      </c>
      <c r="L10" s="1" t="s">
        <v>424</v>
      </c>
    </row>
    <row r="11" ht="15.75" customHeight="1">
      <c r="A11" s="1" t="s">
        <v>425</v>
      </c>
      <c r="B11" s="1" t="s">
        <v>402</v>
      </c>
      <c r="C11" s="1" t="s">
        <v>426</v>
      </c>
      <c r="D11" s="1" t="s">
        <v>427</v>
      </c>
      <c r="E11" s="1" t="s">
        <v>369</v>
      </c>
      <c r="F11" s="1" t="s">
        <v>428</v>
      </c>
      <c r="G11" s="1" t="s">
        <v>371</v>
      </c>
      <c r="H11" s="1" t="s">
        <v>429</v>
      </c>
      <c r="I11" s="1" t="s">
        <v>430</v>
      </c>
      <c r="J11" s="1" t="s">
        <v>354</v>
      </c>
      <c r="K11" s="1" t="s">
        <v>431</v>
      </c>
      <c r="L11" s="1" t="s">
        <v>432</v>
      </c>
    </row>
    <row r="12" ht="15.75" customHeight="1">
      <c r="A12" s="1" t="s">
        <v>433</v>
      </c>
      <c r="B12" s="1" t="s">
        <v>434</v>
      </c>
      <c r="C12" s="1" t="s">
        <v>435</v>
      </c>
      <c r="D12" s="1" t="s">
        <v>368</v>
      </c>
      <c r="E12" s="1" t="s">
        <v>349</v>
      </c>
      <c r="F12" s="1" t="s">
        <v>252</v>
      </c>
      <c r="G12" s="1" t="s">
        <v>351</v>
      </c>
      <c r="H12" s="1" t="s">
        <v>436</v>
      </c>
      <c r="I12" s="1" t="s">
        <v>437</v>
      </c>
      <c r="J12" s="1" t="s">
        <v>438</v>
      </c>
      <c r="K12" s="1" t="s">
        <v>375</v>
      </c>
      <c r="L12" s="1" t="s">
        <v>439</v>
      </c>
    </row>
    <row r="13" ht="15.75" customHeight="1">
      <c r="A13" s="1" t="s">
        <v>440</v>
      </c>
      <c r="B13" s="1" t="s">
        <v>281</v>
      </c>
      <c r="C13" s="1" t="s">
        <v>441</v>
      </c>
      <c r="D13" s="1" t="s">
        <v>442</v>
      </c>
      <c r="E13" s="1" t="s">
        <v>369</v>
      </c>
      <c r="F13" s="1" t="s">
        <v>443</v>
      </c>
      <c r="G13" s="1" t="s">
        <v>371</v>
      </c>
      <c r="H13" s="1" t="s">
        <v>444</v>
      </c>
      <c r="I13" s="1" t="s">
        <v>445</v>
      </c>
      <c r="J13" s="1" t="s">
        <v>389</v>
      </c>
      <c r="K13" s="1" t="s">
        <v>198</v>
      </c>
      <c r="L13" s="1" t="s">
        <v>446</v>
      </c>
    </row>
    <row r="14" ht="15.75" customHeight="1">
      <c r="A14" s="1" t="s">
        <v>447</v>
      </c>
      <c r="B14" s="1" t="s">
        <v>208</v>
      </c>
      <c r="C14" s="1" t="s">
        <v>448</v>
      </c>
      <c r="D14" s="1" t="s">
        <v>348</v>
      </c>
      <c r="E14" s="1" t="s">
        <v>384</v>
      </c>
      <c r="F14" s="1" t="s">
        <v>385</v>
      </c>
      <c r="G14" s="1" t="s">
        <v>386</v>
      </c>
      <c r="H14" s="1" t="s">
        <v>387</v>
      </c>
      <c r="I14" s="1" t="s">
        <v>388</v>
      </c>
      <c r="J14" s="1" t="s">
        <v>389</v>
      </c>
      <c r="K14" s="1" t="s">
        <v>273</v>
      </c>
      <c r="L14" s="1" t="s">
        <v>449</v>
      </c>
    </row>
    <row r="15" ht="15.75" customHeight="1">
      <c r="A15" s="1" t="s">
        <v>450</v>
      </c>
      <c r="B15" s="1" t="s">
        <v>412</v>
      </c>
      <c r="C15" s="1" t="s">
        <v>451</v>
      </c>
      <c r="D15" s="1" t="s">
        <v>395</v>
      </c>
      <c r="E15" s="1" t="s">
        <v>369</v>
      </c>
      <c r="F15" s="1" t="s">
        <v>414</v>
      </c>
      <c r="G15" s="1" t="s">
        <v>371</v>
      </c>
      <c r="H15" s="1" t="s">
        <v>415</v>
      </c>
      <c r="I15" s="1" t="s">
        <v>416</v>
      </c>
      <c r="J15" s="1" t="s">
        <v>417</v>
      </c>
      <c r="K15" s="1" t="s">
        <v>287</v>
      </c>
      <c r="L15" s="1" t="s">
        <v>452</v>
      </c>
    </row>
    <row r="16" ht="15.75" customHeight="1">
      <c r="A16" s="1" t="s">
        <v>453</v>
      </c>
      <c r="B16" s="1" t="s">
        <v>454</v>
      </c>
      <c r="C16" s="1" t="s">
        <v>455</v>
      </c>
      <c r="D16" s="1" t="s">
        <v>395</v>
      </c>
      <c r="E16" s="1" t="s">
        <v>384</v>
      </c>
      <c r="F16" s="1" t="s">
        <v>456</v>
      </c>
      <c r="G16" s="1" t="s">
        <v>386</v>
      </c>
      <c r="H16" s="1" t="s">
        <v>457</v>
      </c>
      <c r="I16" s="1" t="s">
        <v>458</v>
      </c>
      <c r="J16" s="1" t="s">
        <v>438</v>
      </c>
      <c r="K16" s="1" t="s">
        <v>264</v>
      </c>
      <c r="L16" s="1" t="s">
        <v>459</v>
      </c>
    </row>
    <row r="17" ht="15.75" customHeight="1">
      <c r="A17" s="1" t="s">
        <v>460</v>
      </c>
      <c r="B17" s="1" t="s">
        <v>461</v>
      </c>
      <c r="C17" s="1" t="s">
        <v>462</v>
      </c>
      <c r="D17" s="1" t="s">
        <v>348</v>
      </c>
      <c r="E17" s="1" t="s">
        <v>463</v>
      </c>
      <c r="F17" s="1" t="s">
        <v>464</v>
      </c>
      <c r="G17" s="1" t="s">
        <v>465</v>
      </c>
      <c r="H17" s="1" t="s">
        <v>466</v>
      </c>
      <c r="I17" s="1" t="s">
        <v>467</v>
      </c>
      <c r="J17" s="1" t="s">
        <v>417</v>
      </c>
      <c r="K17" s="1" t="s">
        <v>468</v>
      </c>
      <c r="L17" s="1" t="s">
        <v>365</v>
      </c>
    </row>
    <row r="18" ht="15.75" customHeight="1">
      <c r="A18" s="1" t="s">
        <v>25</v>
      </c>
      <c r="B18" s="1" t="s">
        <v>25</v>
      </c>
      <c r="C18" s="1" t="s">
        <v>25</v>
      </c>
      <c r="D18" s="1" t="s">
        <v>25</v>
      </c>
      <c r="E18" s="1" t="s">
        <v>25</v>
      </c>
      <c r="F18" s="1" t="s">
        <v>25</v>
      </c>
      <c r="G18" s="1" t="s">
        <v>25</v>
      </c>
      <c r="H18" s="1" t="s">
        <v>25</v>
      </c>
      <c r="I18" s="1" t="s">
        <v>25</v>
      </c>
      <c r="J18" s="1" t="s">
        <v>25</v>
      </c>
      <c r="K18" s="1" t="s">
        <v>25</v>
      </c>
      <c r="L18" s="1" t="s">
        <v>25</v>
      </c>
    </row>
    <row r="19" ht="15.75" customHeight="1"/>
    <row r="20" ht="15.75" customHeight="1"/>
    <row r="21" ht="15.75" customHeight="1">
      <c r="A21" s="4"/>
      <c r="B21" s="1" t="s">
        <v>1</v>
      </c>
      <c r="C21" s="1" t="s">
        <v>339</v>
      </c>
      <c r="D21" s="1" t="s">
        <v>343</v>
      </c>
    </row>
    <row r="22" ht="15.75" customHeight="1">
      <c r="A22" s="6" t="s">
        <v>332</v>
      </c>
      <c r="B22" s="1" t="s">
        <v>461</v>
      </c>
      <c r="C22" s="1" t="s">
        <v>462</v>
      </c>
      <c r="D22" s="1" t="s">
        <v>467</v>
      </c>
    </row>
    <row r="23" ht="15.75" customHeight="1">
      <c r="A23" s="6" t="s">
        <v>333</v>
      </c>
      <c r="B23" s="1" t="s">
        <v>402</v>
      </c>
      <c r="C23" s="1" t="s">
        <v>426</v>
      </c>
      <c r="D23" s="1" t="s">
        <v>408</v>
      </c>
    </row>
    <row r="24" ht="15.75" customHeight="1">
      <c r="A24" s="6" t="s">
        <v>469</v>
      </c>
      <c r="B24" s="21">
        <v>0.9257</v>
      </c>
      <c r="C24" s="21">
        <v>0.817</v>
      </c>
      <c r="D24" s="21" t="s">
        <v>470</v>
      </c>
    </row>
    <row r="25" ht="15.75" customHeight="1"/>
    <row r="26" ht="15.75" customHeight="1"/>
    <row r="27" ht="15.75" customHeight="1">
      <c r="H27" s="6" t="s">
        <v>471</v>
      </c>
      <c r="I27" s="1" t="s">
        <v>339</v>
      </c>
      <c r="J27" s="5" t="s">
        <v>176</v>
      </c>
      <c r="K27" s="5" t="s">
        <v>181</v>
      </c>
    </row>
    <row r="28" ht="15.75" customHeight="1">
      <c r="H28" s="6" t="s">
        <v>472</v>
      </c>
      <c r="I28" s="21">
        <v>0.8096</v>
      </c>
      <c r="J28" s="5">
        <v>0.9866</v>
      </c>
      <c r="K28" s="5">
        <v>0.1038</v>
      </c>
    </row>
    <row r="29" ht="15.75" customHeight="1">
      <c r="H29" s="6" t="s">
        <v>473</v>
      </c>
      <c r="I29" s="21">
        <v>0.8224</v>
      </c>
      <c r="J29" s="5">
        <v>0.9895</v>
      </c>
      <c r="K29" s="5">
        <v>0.1202</v>
      </c>
    </row>
    <row r="30" ht="15.75" customHeight="1">
      <c r="H30" s="6" t="s">
        <v>474</v>
      </c>
      <c r="I30" s="22" t="s">
        <v>475</v>
      </c>
      <c r="J30" s="23">
        <v>0.9879</v>
      </c>
      <c r="K30" s="24">
        <v>0.1137</v>
      </c>
    </row>
    <row r="31" ht="15.75" customHeight="1"/>
    <row r="32" ht="15.75" customHeight="1">
      <c r="H32" s="19" t="s">
        <v>335</v>
      </c>
      <c r="J32" s="20">
        <v>8.089583E-7</v>
      </c>
      <c r="K32" s="20">
        <v>2.473596E-5</v>
      </c>
    </row>
    <row r="33" ht="15.75" customHeight="1">
      <c r="H33" s="19" t="s">
        <v>336</v>
      </c>
      <c r="J33" s="19">
        <v>8.994211E-4</v>
      </c>
      <c r="K33" s="19">
        <v>0.004973526</v>
      </c>
    </row>
    <row r="34" ht="15.75" customHeight="1"/>
    <row r="35" ht="15.75" customHeight="1"/>
    <row r="36" ht="15.75" customHeight="1"/>
    <row r="37" ht="15.75" customHeight="1">
      <c r="H37" s="6" t="s">
        <v>471</v>
      </c>
      <c r="I37" s="1" t="s">
        <v>339</v>
      </c>
      <c r="J37" s="5" t="s">
        <v>176</v>
      </c>
      <c r="K37" s="5" t="s">
        <v>181</v>
      </c>
    </row>
    <row r="38" ht="15.75" customHeight="1">
      <c r="H38" s="6" t="s">
        <v>472</v>
      </c>
      <c r="I38" s="21">
        <v>0.8096</v>
      </c>
      <c r="J38" s="5">
        <v>0.9866</v>
      </c>
      <c r="K38" s="5">
        <v>0.1038</v>
      </c>
    </row>
    <row r="39" ht="15.75" customHeight="1">
      <c r="H39" s="6" t="s">
        <v>473</v>
      </c>
      <c r="I39" s="21">
        <v>0.8224</v>
      </c>
      <c r="J39" s="5">
        <v>0.9895</v>
      </c>
      <c r="K39" s="5">
        <v>0.1202</v>
      </c>
    </row>
    <row r="40" ht="15.75" customHeight="1">
      <c r="H40" s="6" t="s">
        <v>337</v>
      </c>
      <c r="I40" s="22" t="s">
        <v>476</v>
      </c>
      <c r="J40" s="19">
        <v>8.994211E-4</v>
      </c>
      <c r="K40" s="19">
        <v>0.004973526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  <tableParts count="4"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8.33"/>
    <col customWidth="1" min="4" max="4" width="19.33"/>
    <col customWidth="1" min="5" max="5" width="8.33"/>
    <col customWidth="1" min="6" max="6" width="9.33"/>
    <col customWidth="1" min="7" max="8" width="8.33"/>
    <col customWidth="1" min="9" max="9" width="13.56"/>
    <col customWidth="1" min="10" max="10" width="18.56"/>
    <col customWidth="1" min="11" max="11" width="13.67"/>
    <col customWidth="1" min="12" max="12" width="9.22"/>
    <col customWidth="1" min="13" max="26" width="8.33"/>
  </cols>
  <sheetData>
    <row r="1" ht="15.75" customHeight="1">
      <c r="A1" s="1" t="s">
        <v>477</v>
      </c>
      <c r="B1" s="1" t="s">
        <v>1</v>
      </c>
      <c r="C1" s="1" t="s">
        <v>339</v>
      </c>
      <c r="D1" s="1" t="s">
        <v>340</v>
      </c>
      <c r="E1" s="1" t="s">
        <v>4</v>
      </c>
      <c r="F1" s="1" t="s">
        <v>5</v>
      </c>
      <c r="G1" s="1" t="s">
        <v>341</v>
      </c>
      <c r="H1" s="1" t="s">
        <v>342</v>
      </c>
      <c r="I1" s="1" t="s">
        <v>343</v>
      </c>
      <c r="J1" s="1" t="s">
        <v>344</v>
      </c>
      <c r="K1" s="1" t="s">
        <v>10</v>
      </c>
      <c r="L1" s="1" t="s">
        <v>345</v>
      </c>
    </row>
    <row r="2" ht="15.75" customHeight="1">
      <c r="A2" s="1" t="s">
        <v>478</v>
      </c>
      <c r="B2" s="1" t="s">
        <v>479</v>
      </c>
      <c r="C2" s="1" t="s">
        <v>480</v>
      </c>
      <c r="D2" s="1" t="s">
        <v>481</v>
      </c>
      <c r="E2" s="1" t="s">
        <v>482</v>
      </c>
      <c r="F2" s="1" t="s">
        <v>483</v>
      </c>
      <c r="G2" s="1" t="s">
        <v>484</v>
      </c>
      <c r="H2" s="1" t="s">
        <v>485</v>
      </c>
      <c r="I2" s="1" t="s">
        <v>486</v>
      </c>
      <c r="J2" s="1" t="s">
        <v>487</v>
      </c>
      <c r="K2" s="1" t="s">
        <v>488</v>
      </c>
      <c r="L2" s="1" t="s">
        <v>489</v>
      </c>
    </row>
    <row r="3" ht="15.75" customHeight="1">
      <c r="A3" s="1" t="s">
        <v>490</v>
      </c>
      <c r="B3" s="1" t="s">
        <v>491</v>
      </c>
      <c r="C3" s="1" t="s">
        <v>492</v>
      </c>
      <c r="D3" s="1" t="s">
        <v>493</v>
      </c>
      <c r="E3" s="1" t="s">
        <v>482</v>
      </c>
      <c r="F3" s="1" t="s">
        <v>494</v>
      </c>
      <c r="G3" s="1" t="s">
        <v>484</v>
      </c>
      <c r="H3" s="1" t="s">
        <v>495</v>
      </c>
      <c r="I3" s="1" t="s">
        <v>496</v>
      </c>
      <c r="J3" s="1" t="s">
        <v>497</v>
      </c>
      <c r="K3" s="1" t="s">
        <v>498</v>
      </c>
      <c r="L3" s="1" t="s">
        <v>499</v>
      </c>
    </row>
    <row r="4" ht="15.75" customHeight="1">
      <c r="A4" s="1" t="s">
        <v>500</v>
      </c>
      <c r="B4" s="1" t="s">
        <v>491</v>
      </c>
      <c r="C4" s="1" t="s">
        <v>501</v>
      </c>
      <c r="D4" s="1" t="s">
        <v>502</v>
      </c>
      <c r="E4" s="1" t="s">
        <v>503</v>
      </c>
      <c r="F4" s="1" t="s">
        <v>504</v>
      </c>
      <c r="G4" s="1" t="s">
        <v>505</v>
      </c>
      <c r="H4" s="1" t="s">
        <v>506</v>
      </c>
      <c r="I4" s="1" t="s">
        <v>507</v>
      </c>
      <c r="J4" s="1" t="s">
        <v>508</v>
      </c>
      <c r="K4" s="1" t="s">
        <v>509</v>
      </c>
      <c r="L4" s="1" t="s">
        <v>510</v>
      </c>
    </row>
    <row r="5" ht="15.75" customHeight="1">
      <c r="A5" s="1" t="s">
        <v>511</v>
      </c>
      <c r="B5" s="1" t="s">
        <v>479</v>
      </c>
      <c r="C5" s="1" t="s">
        <v>512</v>
      </c>
      <c r="D5" s="1" t="s">
        <v>513</v>
      </c>
      <c r="E5" s="1" t="s">
        <v>514</v>
      </c>
      <c r="F5" s="1" t="s">
        <v>515</v>
      </c>
      <c r="G5" s="1" t="s">
        <v>516</v>
      </c>
      <c r="H5" s="1" t="s">
        <v>517</v>
      </c>
      <c r="I5" s="1" t="s">
        <v>518</v>
      </c>
      <c r="J5" s="1" t="s">
        <v>487</v>
      </c>
      <c r="K5" s="1" t="s">
        <v>519</v>
      </c>
      <c r="L5" s="1" t="s">
        <v>520</v>
      </c>
    </row>
    <row r="6" ht="15.75" customHeight="1">
      <c r="A6" s="1" t="s">
        <v>521</v>
      </c>
      <c r="B6" s="1" t="s">
        <v>491</v>
      </c>
      <c r="C6" s="1" t="s">
        <v>522</v>
      </c>
      <c r="D6" s="1" t="s">
        <v>493</v>
      </c>
      <c r="E6" s="1" t="s">
        <v>482</v>
      </c>
      <c r="F6" s="1" t="s">
        <v>494</v>
      </c>
      <c r="G6" s="1" t="s">
        <v>484</v>
      </c>
      <c r="H6" s="1" t="s">
        <v>495</v>
      </c>
      <c r="I6" s="1" t="s">
        <v>496</v>
      </c>
      <c r="J6" s="1" t="s">
        <v>523</v>
      </c>
      <c r="K6" s="1" t="s">
        <v>524</v>
      </c>
      <c r="L6" s="1" t="s">
        <v>525</v>
      </c>
    </row>
    <row r="7" ht="15.75" customHeight="1">
      <c r="A7" s="1" t="s">
        <v>526</v>
      </c>
      <c r="B7" s="1" t="s">
        <v>491</v>
      </c>
      <c r="C7" s="1" t="s">
        <v>492</v>
      </c>
      <c r="D7" s="1" t="s">
        <v>493</v>
      </c>
      <c r="E7" s="1" t="s">
        <v>482</v>
      </c>
      <c r="F7" s="1" t="s">
        <v>494</v>
      </c>
      <c r="G7" s="1" t="s">
        <v>484</v>
      </c>
      <c r="H7" s="1" t="s">
        <v>495</v>
      </c>
      <c r="I7" s="1" t="s">
        <v>496</v>
      </c>
      <c r="J7" s="1" t="s">
        <v>497</v>
      </c>
      <c r="K7" s="1" t="s">
        <v>498</v>
      </c>
      <c r="L7" s="1" t="s">
        <v>499</v>
      </c>
    </row>
    <row r="8" ht="15.75" customHeight="1">
      <c r="A8" s="1" t="s">
        <v>500</v>
      </c>
      <c r="B8" s="1" t="s">
        <v>527</v>
      </c>
      <c r="C8" s="1" t="s">
        <v>528</v>
      </c>
      <c r="D8" s="1" t="s">
        <v>513</v>
      </c>
      <c r="E8" s="1" t="s">
        <v>529</v>
      </c>
      <c r="F8" s="1" t="s">
        <v>530</v>
      </c>
      <c r="G8" s="1" t="s">
        <v>531</v>
      </c>
      <c r="H8" s="1" t="s">
        <v>532</v>
      </c>
      <c r="I8" s="1" t="s">
        <v>533</v>
      </c>
      <c r="J8" s="1" t="s">
        <v>523</v>
      </c>
      <c r="K8" s="1" t="s">
        <v>534</v>
      </c>
      <c r="L8" s="1" t="s">
        <v>535</v>
      </c>
    </row>
    <row r="9" ht="15.75" customHeight="1">
      <c r="A9" s="1" t="s">
        <v>536</v>
      </c>
      <c r="B9" s="1" t="s">
        <v>479</v>
      </c>
      <c r="C9" s="1" t="s">
        <v>537</v>
      </c>
      <c r="D9" s="1" t="s">
        <v>538</v>
      </c>
      <c r="E9" s="1" t="s">
        <v>539</v>
      </c>
      <c r="F9" s="1" t="s">
        <v>540</v>
      </c>
      <c r="G9" s="1" t="s">
        <v>531</v>
      </c>
      <c r="H9" s="1" t="s">
        <v>541</v>
      </c>
      <c r="I9" s="1" t="s">
        <v>542</v>
      </c>
      <c r="J9" s="1" t="s">
        <v>508</v>
      </c>
      <c r="K9" s="1" t="s">
        <v>543</v>
      </c>
      <c r="L9" s="1" t="s">
        <v>544</v>
      </c>
    </row>
    <row r="10" ht="15.75" customHeight="1">
      <c r="A10" s="1" t="s">
        <v>545</v>
      </c>
      <c r="B10" s="1" t="s">
        <v>491</v>
      </c>
      <c r="C10" s="1" t="s">
        <v>522</v>
      </c>
      <c r="D10" s="1" t="s">
        <v>493</v>
      </c>
      <c r="E10" s="1" t="s">
        <v>482</v>
      </c>
      <c r="F10" s="1" t="s">
        <v>494</v>
      </c>
      <c r="G10" s="1" t="s">
        <v>484</v>
      </c>
      <c r="H10" s="1" t="s">
        <v>495</v>
      </c>
      <c r="I10" s="1" t="s">
        <v>496</v>
      </c>
      <c r="J10" s="1" t="s">
        <v>523</v>
      </c>
      <c r="K10" s="1" t="s">
        <v>546</v>
      </c>
      <c r="L10" s="1" t="s">
        <v>525</v>
      </c>
    </row>
    <row r="11" ht="15.75" customHeight="1">
      <c r="A11" s="1" t="s">
        <v>547</v>
      </c>
      <c r="B11" s="1" t="s">
        <v>491</v>
      </c>
      <c r="C11" s="1" t="s">
        <v>548</v>
      </c>
      <c r="D11" s="1" t="s">
        <v>513</v>
      </c>
      <c r="E11" s="1" t="s">
        <v>549</v>
      </c>
      <c r="F11" s="1" t="s">
        <v>550</v>
      </c>
      <c r="G11" s="1" t="s">
        <v>551</v>
      </c>
      <c r="H11" s="1" t="s">
        <v>552</v>
      </c>
      <c r="I11" s="1" t="s">
        <v>553</v>
      </c>
      <c r="J11" s="1" t="s">
        <v>487</v>
      </c>
      <c r="K11" s="1" t="s">
        <v>554</v>
      </c>
      <c r="L11" s="1" t="s">
        <v>544</v>
      </c>
    </row>
    <row r="12" ht="15.75" customHeight="1">
      <c r="A12" s="1" t="s">
        <v>555</v>
      </c>
      <c r="B12" s="1" t="s">
        <v>479</v>
      </c>
      <c r="C12" s="1" t="s">
        <v>556</v>
      </c>
      <c r="D12" s="1" t="s">
        <v>481</v>
      </c>
      <c r="E12" s="1" t="s">
        <v>557</v>
      </c>
      <c r="F12" s="1" t="s">
        <v>558</v>
      </c>
      <c r="G12" s="1" t="s">
        <v>559</v>
      </c>
      <c r="H12" s="1" t="s">
        <v>560</v>
      </c>
      <c r="I12" s="1" t="s">
        <v>561</v>
      </c>
      <c r="J12" s="1" t="s">
        <v>562</v>
      </c>
      <c r="K12" s="1" t="s">
        <v>509</v>
      </c>
      <c r="L12" s="1" t="s">
        <v>563</v>
      </c>
    </row>
    <row r="13" ht="15.75" customHeight="1">
      <c r="A13" s="1" t="s">
        <v>564</v>
      </c>
      <c r="B13" s="1" t="s">
        <v>565</v>
      </c>
      <c r="C13" s="1" t="s">
        <v>566</v>
      </c>
      <c r="D13" s="1" t="s">
        <v>493</v>
      </c>
      <c r="E13" s="1" t="s">
        <v>539</v>
      </c>
      <c r="F13" s="1" t="s">
        <v>567</v>
      </c>
      <c r="G13" s="1" t="s">
        <v>531</v>
      </c>
      <c r="H13" s="1" t="s">
        <v>568</v>
      </c>
      <c r="I13" s="1" t="s">
        <v>569</v>
      </c>
      <c r="J13" s="1" t="s">
        <v>523</v>
      </c>
      <c r="K13" s="1" t="s">
        <v>546</v>
      </c>
      <c r="L13" s="1" t="s">
        <v>570</v>
      </c>
    </row>
    <row r="14" ht="15.75" customHeight="1">
      <c r="A14" s="1" t="s">
        <v>526</v>
      </c>
      <c r="B14" s="1" t="s">
        <v>491</v>
      </c>
      <c r="C14" s="1" t="s">
        <v>571</v>
      </c>
      <c r="D14" s="1" t="s">
        <v>513</v>
      </c>
      <c r="E14" s="1" t="s">
        <v>572</v>
      </c>
      <c r="F14" s="1" t="s">
        <v>573</v>
      </c>
      <c r="G14" s="1" t="s">
        <v>574</v>
      </c>
      <c r="H14" s="1" t="s">
        <v>575</v>
      </c>
      <c r="I14" s="1" t="s">
        <v>576</v>
      </c>
      <c r="J14" s="1" t="s">
        <v>577</v>
      </c>
      <c r="K14" s="1" t="s">
        <v>578</v>
      </c>
      <c r="L14" s="1" t="s">
        <v>579</v>
      </c>
    </row>
    <row r="15" ht="15.75" customHeight="1">
      <c r="A15" s="1" t="s">
        <v>580</v>
      </c>
      <c r="B15" s="1" t="s">
        <v>581</v>
      </c>
      <c r="C15" s="1" t="s">
        <v>548</v>
      </c>
      <c r="D15" s="1" t="s">
        <v>538</v>
      </c>
      <c r="E15" s="1" t="s">
        <v>582</v>
      </c>
      <c r="F15" s="1" t="s">
        <v>583</v>
      </c>
      <c r="G15" s="1" t="s">
        <v>584</v>
      </c>
      <c r="H15" s="1" t="s">
        <v>585</v>
      </c>
      <c r="I15" s="1" t="s">
        <v>586</v>
      </c>
      <c r="J15" s="1" t="s">
        <v>562</v>
      </c>
      <c r="K15" s="1" t="s">
        <v>587</v>
      </c>
      <c r="L15" s="1" t="s">
        <v>579</v>
      </c>
    </row>
    <row r="16" ht="15.75" customHeight="1">
      <c r="A16" s="1" t="s">
        <v>588</v>
      </c>
      <c r="B16" s="1" t="s">
        <v>589</v>
      </c>
      <c r="C16" s="1" t="s">
        <v>590</v>
      </c>
      <c r="D16" s="1" t="s">
        <v>591</v>
      </c>
      <c r="E16" s="1" t="s">
        <v>592</v>
      </c>
      <c r="F16" s="1" t="s">
        <v>593</v>
      </c>
      <c r="G16" s="1" t="s">
        <v>484</v>
      </c>
      <c r="H16" s="1" t="s">
        <v>594</v>
      </c>
      <c r="I16" s="1" t="s">
        <v>595</v>
      </c>
      <c r="J16" s="1" t="s">
        <v>508</v>
      </c>
      <c r="K16" s="1" t="s">
        <v>596</v>
      </c>
      <c r="L16" s="1" t="s">
        <v>556</v>
      </c>
    </row>
    <row r="17" ht="15.75" customHeight="1">
      <c r="A17" s="5" t="s">
        <v>597</v>
      </c>
      <c r="B17" s="21">
        <v>0.876</v>
      </c>
      <c r="C17" s="21">
        <v>0.8284</v>
      </c>
      <c r="D17" s="21">
        <v>0.0394</v>
      </c>
      <c r="E17" s="21">
        <v>0.517</v>
      </c>
      <c r="F17" s="21">
        <v>0.4889</v>
      </c>
      <c r="G17" s="21">
        <v>0.2699</v>
      </c>
      <c r="H17" s="21">
        <v>0.3478</v>
      </c>
      <c r="I17" s="21" t="s">
        <v>598</v>
      </c>
      <c r="J17" s="25"/>
      <c r="K17" s="25"/>
      <c r="L17" s="25"/>
    </row>
    <row r="18" ht="15.75" customHeight="1"/>
    <row r="19" ht="15.75" customHeight="1">
      <c r="A19" s="19" t="s">
        <v>599</v>
      </c>
    </row>
    <row r="20" ht="15.75" customHeight="1"/>
    <row r="21" ht="15.75" customHeight="1"/>
    <row r="22" ht="15.75" customHeight="1">
      <c r="A22" s="6" t="s">
        <v>471</v>
      </c>
      <c r="B22" s="5" t="s">
        <v>0</v>
      </c>
      <c r="C22" s="1" t="s">
        <v>1</v>
      </c>
      <c r="D22" s="1" t="s">
        <v>339</v>
      </c>
      <c r="E22" s="1" t="s">
        <v>340</v>
      </c>
      <c r="F22" s="1" t="s">
        <v>4</v>
      </c>
      <c r="G22" s="1" t="s">
        <v>5</v>
      </c>
      <c r="H22" s="1" t="s">
        <v>341</v>
      </c>
      <c r="I22" s="1" t="s">
        <v>342</v>
      </c>
      <c r="J22" s="1" t="s">
        <v>343</v>
      </c>
    </row>
    <row r="23" ht="15.75" customHeight="1">
      <c r="A23" s="6" t="s">
        <v>472</v>
      </c>
      <c r="B23" s="1" t="s">
        <v>580</v>
      </c>
      <c r="C23" s="1" t="s">
        <v>581</v>
      </c>
      <c r="D23" s="1" t="s">
        <v>548</v>
      </c>
      <c r="E23" s="1" t="s">
        <v>538</v>
      </c>
      <c r="F23" s="1" t="s">
        <v>582</v>
      </c>
      <c r="G23" s="1" t="s">
        <v>583</v>
      </c>
      <c r="H23" s="1" t="s">
        <v>584</v>
      </c>
      <c r="I23" s="1" t="s">
        <v>585</v>
      </c>
      <c r="J23" s="1" t="s">
        <v>586</v>
      </c>
    </row>
    <row r="24" ht="15.75" customHeight="1">
      <c r="A24" s="6" t="s">
        <v>473</v>
      </c>
      <c r="B24" s="1" t="s">
        <v>500</v>
      </c>
      <c r="C24" s="1" t="s">
        <v>527</v>
      </c>
      <c r="D24" s="1" t="s">
        <v>528</v>
      </c>
      <c r="E24" s="1" t="s">
        <v>513</v>
      </c>
      <c r="F24" s="1" t="s">
        <v>529</v>
      </c>
      <c r="G24" s="1" t="s">
        <v>530</v>
      </c>
      <c r="H24" s="1" t="s">
        <v>531</v>
      </c>
      <c r="I24" s="1" t="s">
        <v>532</v>
      </c>
      <c r="J24" s="1" t="s">
        <v>533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A32" s="6" t="s">
        <v>471</v>
      </c>
      <c r="B32" s="1" t="s">
        <v>1</v>
      </c>
      <c r="C32" s="1" t="s">
        <v>339</v>
      </c>
      <c r="D32" s="1" t="s">
        <v>343</v>
      </c>
      <c r="H32" s="6" t="s">
        <v>471</v>
      </c>
      <c r="I32" s="1" t="s">
        <v>339</v>
      </c>
      <c r="J32" s="5" t="s">
        <v>176</v>
      </c>
      <c r="K32" s="5" t="s">
        <v>181</v>
      </c>
    </row>
    <row r="33" ht="15.75" customHeight="1">
      <c r="A33" s="6" t="s">
        <v>472</v>
      </c>
      <c r="B33" s="1" t="s">
        <v>581</v>
      </c>
      <c r="C33" s="1" t="s">
        <v>548</v>
      </c>
      <c r="D33" s="1" t="s">
        <v>586</v>
      </c>
      <c r="H33" s="6" t="s">
        <v>472</v>
      </c>
      <c r="I33" s="21">
        <v>0.8229</v>
      </c>
      <c r="J33" s="5">
        <v>0.9589</v>
      </c>
      <c r="K33" s="5">
        <v>0.227</v>
      </c>
    </row>
    <row r="34" ht="15.75" customHeight="1">
      <c r="A34" s="6" t="s">
        <v>473</v>
      </c>
      <c r="B34" s="1" t="s">
        <v>527</v>
      </c>
      <c r="C34" s="1" t="s">
        <v>528</v>
      </c>
      <c r="D34" s="1" t="s">
        <v>533</v>
      </c>
      <c r="H34" s="6" t="s">
        <v>473</v>
      </c>
      <c r="I34" s="21">
        <v>0.8313</v>
      </c>
      <c r="J34" s="5">
        <v>0.9632</v>
      </c>
      <c r="K34" s="5">
        <v>0.2822</v>
      </c>
    </row>
    <row r="35" ht="15.75" customHeight="1">
      <c r="A35" s="6" t="s">
        <v>600</v>
      </c>
      <c r="B35" s="26" t="s">
        <v>601</v>
      </c>
      <c r="C35" s="26" t="s">
        <v>602</v>
      </c>
      <c r="D35" s="21" t="s">
        <v>603</v>
      </c>
      <c r="H35" s="6" t="s">
        <v>474</v>
      </c>
      <c r="I35" s="22" t="s">
        <v>602</v>
      </c>
      <c r="J35" s="27">
        <v>0.9606</v>
      </c>
      <c r="K35" s="24">
        <v>0.2661</v>
      </c>
    </row>
    <row r="36" ht="15.75" customHeight="1"/>
    <row r="37" ht="15.75" customHeight="1">
      <c r="H37" s="19" t="s">
        <v>335</v>
      </c>
      <c r="J37" s="20">
        <v>1.403333E-6</v>
      </c>
      <c r="K37" s="19">
        <v>2.150012E-4</v>
      </c>
    </row>
    <row r="38" ht="15.75" customHeight="1">
      <c r="H38" s="19" t="s">
        <v>336</v>
      </c>
      <c r="J38" s="19">
        <v>0.001184624</v>
      </c>
      <c r="K38" s="19">
        <v>0.01466292</v>
      </c>
    </row>
    <row r="39" ht="15.75" customHeight="1"/>
    <row r="40" ht="15.75" customHeight="1">
      <c r="H40" s="6" t="s">
        <v>471</v>
      </c>
      <c r="I40" s="1" t="s">
        <v>339</v>
      </c>
      <c r="J40" s="5" t="s">
        <v>176</v>
      </c>
      <c r="K40" s="5" t="s">
        <v>181</v>
      </c>
    </row>
    <row r="41" ht="15.75" customHeight="1">
      <c r="H41" s="6" t="s">
        <v>472</v>
      </c>
      <c r="I41" s="21">
        <v>0.8229</v>
      </c>
      <c r="J41" s="5">
        <v>0.9589</v>
      </c>
      <c r="K41" s="5">
        <v>0.227</v>
      </c>
    </row>
    <row r="42" ht="15.75" customHeight="1">
      <c r="H42" s="6" t="s">
        <v>473</v>
      </c>
      <c r="I42" s="21">
        <v>0.8313</v>
      </c>
      <c r="J42" s="5">
        <v>0.9632</v>
      </c>
      <c r="K42" s="5">
        <v>0.2822</v>
      </c>
    </row>
    <row r="43" ht="15.75" customHeight="1">
      <c r="H43" s="6" t="s">
        <v>186</v>
      </c>
      <c r="I43" s="22" t="s">
        <v>604</v>
      </c>
      <c r="J43" s="19">
        <v>0.0012</v>
      </c>
      <c r="K43" s="19">
        <v>0.0147</v>
      </c>
    </row>
    <row r="44" ht="15.75" customHeight="1">
      <c r="I44" s="28">
        <f>AVERAGE(C2:C17)</f>
        <v>0.8284</v>
      </c>
    </row>
    <row r="45" ht="15.75" customHeight="1">
      <c r="I45" s="28">
        <f>Average(C2:C17)</f>
        <v>0.8284</v>
      </c>
    </row>
    <row r="46" ht="15.75" customHeight="1"/>
    <row r="47" ht="15.75" customHeight="1">
      <c r="I47" s="28">
        <f>STDEVA(0,C2:C17)</f>
        <v>0.2009165118</v>
      </c>
    </row>
    <row r="48" ht="15.75" customHeight="1">
      <c r="I48" s="28">
        <f>_xlfn.STDEV.S(0,C2:C17)</f>
        <v>0.5857672575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  <tableParts count="5">
    <tablePart r:id="rId7"/>
    <tablePart r:id="rId8"/>
    <tablePart r:id="rId9"/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8.33"/>
    <col customWidth="1" min="4" max="4" width="19.44"/>
    <col customWidth="1" min="5" max="5" width="8.33"/>
    <col customWidth="1" min="6" max="6" width="9.33"/>
    <col customWidth="1" min="7" max="7" width="8.33"/>
    <col customWidth="1" min="8" max="8" width="14.33"/>
    <col customWidth="1" min="9" max="9" width="18.33"/>
    <col customWidth="1" min="10" max="10" width="21.78"/>
    <col customWidth="1" min="11" max="14" width="9.22"/>
    <col customWidth="1" min="15" max="26" width="8.33"/>
  </cols>
  <sheetData>
    <row r="1" ht="15.75" customHeight="1">
      <c r="A1" s="1" t="s">
        <v>605</v>
      </c>
      <c r="B1" s="1" t="s">
        <v>477</v>
      </c>
      <c r="C1" s="1" t="s">
        <v>1</v>
      </c>
      <c r="D1" s="1" t="s">
        <v>339</v>
      </c>
      <c r="E1" s="1" t="s">
        <v>340</v>
      </c>
      <c r="F1" s="1" t="s">
        <v>4</v>
      </c>
      <c r="G1" s="1" t="s">
        <v>5</v>
      </c>
      <c r="H1" s="1" t="s">
        <v>341</v>
      </c>
      <c r="I1" s="1" t="s">
        <v>342</v>
      </c>
      <c r="J1" s="1" t="s">
        <v>343</v>
      </c>
      <c r="K1" s="1" t="s">
        <v>344</v>
      </c>
      <c r="L1" s="1" t="s">
        <v>10</v>
      </c>
      <c r="M1" s="1" t="s">
        <v>345</v>
      </c>
      <c r="N1" s="1" t="s">
        <v>606</v>
      </c>
    </row>
    <row r="2" ht="15.75" customHeight="1">
      <c r="A2" s="1" t="s">
        <v>25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 t="s">
        <v>25</v>
      </c>
    </row>
    <row r="3" ht="15.75" customHeight="1">
      <c r="A3" s="1" t="s">
        <v>25</v>
      </c>
      <c r="B3" s="1" t="s">
        <v>607</v>
      </c>
      <c r="C3" s="1" t="s">
        <v>608</v>
      </c>
      <c r="D3" s="1" t="s">
        <v>609</v>
      </c>
      <c r="E3" s="1" t="s">
        <v>610</v>
      </c>
      <c r="F3" s="1" t="s">
        <v>611</v>
      </c>
      <c r="G3" s="1" t="s">
        <v>612</v>
      </c>
      <c r="H3" s="1" t="s">
        <v>613</v>
      </c>
      <c r="I3" s="1" t="s">
        <v>614</v>
      </c>
      <c r="J3" s="1" t="s">
        <v>615</v>
      </c>
      <c r="K3" s="1" t="s">
        <v>616</v>
      </c>
      <c r="L3" s="1" t="s">
        <v>617</v>
      </c>
      <c r="M3" s="1" t="s">
        <v>618</v>
      </c>
      <c r="N3" s="1" t="s">
        <v>25</v>
      </c>
    </row>
    <row r="4" ht="15.75" customHeight="1">
      <c r="A4" s="1" t="s">
        <v>25</v>
      </c>
      <c r="B4" s="1" t="s">
        <v>619</v>
      </c>
      <c r="C4" s="1" t="s">
        <v>620</v>
      </c>
      <c r="D4" s="1" t="s">
        <v>621</v>
      </c>
      <c r="E4" s="1" t="s">
        <v>622</v>
      </c>
      <c r="F4" s="1" t="s">
        <v>623</v>
      </c>
      <c r="G4" s="1" t="s">
        <v>624</v>
      </c>
      <c r="H4" s="1" t="s">
        <v>625</v>
      </c>
      <c r="I4" s="1" t="s">
        <v>626</v>
      </c>
      <c r="J4" s="1" t="s">
        <v>627</v>
      </c>
      <c r="K4" s="1" t="s">
        <v>616</v>
      </c>
      <c r="L4" s="1" t="s">
        <v>628</v>
      </c>
      <c r="M4" s="1" t="s">
        <v>629</v>
      </c>
      <c r="N4" s="1" t="s">
        <v>25</v>
      </c>
    </row>
    <row r="5" ht="15.75" customHeight="1">
      <c r="A5" s="1" t="s">
        <v>25</v>
      </c>
      <c r="B5" s="1" t="s">
        <v>630</v>
      </c>
      <c r="C5" s="1" t="s">
        <v>631</v>
      </c>
      <c r="D5" s="1" t="s">
        <v>632</v>
      </c>
      <c r="E5" s="1" t="s">
        <v>633</v>
      </c>
      <c r="F5" s="1" t="s">
        <v>634</v>
      </c>
      <c r="G5" s="1" t="s">
        <v>635</v>
      </c>
      <c r="H5" s="1" t="s">
        <v>636</v>
      </c>
      <c r="I5" s="1" t="s">
        <v>637</v>
      </c>
      <c r="J5" s="1" t="s">
        <v>638</v>
      </c>
      <c r="K5" s="1" t="s">
        <v>639</v>
      </c>
      <c r="L5" s="1" t="s">
        <v>640</v>
      </c>
      <c r="M5" s="1" t="s">
        <v>641</v>
      </c>
      <c r="N5" s="1" t="s">
        <v>25</v>
      </c>
    </row>
    <row r="6" ht="15.75" customHeight="1">
      <c r="A6" s="1" t="s">
        <v>25</v>
      </c>
      <c r="B6" s="1" t="s">
        <v>642</v>
      </c>
      <c r="C6" s="1" t="s">
        <v>643</v>
      </c>
      <c r="D6" s="1" t="s">
        <v>621</v>
      </c>
      <c r="E6" s="1" t="s">
        <v>644</v>
      </c>
      <c r="F6" s="1" t="s">
        <v>645</v>
      </c>
      <c r="G6" s="1" t="s">
        <v>646</v>
      </c>
      <c r="H6" s="1" t="s">
        <v>647</v>
      </c>
      <c r="I6" s="1" t="s">
        <v>648</v>
      </c>
      <c r="J6" s="1" t="s">
        <v>649</v>
      </c>
      <c r="K6" s="1" t="s">
        <v>639</v>
      </c>
      <c r="L6" s="1" t="s">
        <v>650</v>
      </c>
      <c r="M6" s="1" t="s">
        <v>651</v>
      </c>
      <c r="N6" s="1" t="s">
        <v>25</v>
      </c>
    </row>
    <row r="7" ht="15.75" customHeight="1">
      <c r="A7" s="1" t="s">
        <v>25</v>
      </c>
      <c r="B7" s="1" t="s">
        <v>652</v>
      </c>
      <c r="C7" s="1" t="s">
        <v>653</v>
      </c>
      <c r="D7" s="1" t="s">
        <v>654</v>
      </c>
      <c r="E7" s="1" t="s">
        <v>633</v>
      </c>
      <c r="F7" s="1" t="s">
        <v>655</v>
      </c>
      <c r="G7" s="1" t="s">
        <v>656</v>
      </c>
      <c r="H7" s="1" t="s">
        <v>657</v>
      </c>
      <c r="I7" s="1" t="s">
        <v>658</v>
      </c>
      <c r="J7" s="1" t="s">
        <v>659</v>
      </c>
      <c r="K7" s="1" t="s">
        <v>660</v>
      </c>
      <c r="L7" s="1" t="s">
        <v>661</v>
      </c>
      <c r="M7" s="1" t="s">
        <v>662</v>
      </c>
      <c r="N7" s="1" t="s">
        <v>25</v>
      </c>
    </row>
    <row r="8" ht="15.75" customHeight="1">
      <c r="A8" s="1" t="s">
        <v>25</v>
      </c>
      <c r="B8" s="1" t="s">
        <v>663</v>
      </c>
      <c r="C8" s="1" t="s">
        <v>664</v>
      </c>
      <c r="D8" s="1" t="s">
        <v>665</v>
      </c>
      <c r="E8" s="1" t="s">
        <v>666</v>
      </c>
      <c r="F8" s="1" t="s">
        <v>667</v>
      </c>
      <c r="G8" s="1" t="s">
        <v>668</v>
      </c>
      <c r="H8" s="1" t="s">
        <v>669</v>
      </c>
      <c r="I8" s="1" t="s">
        <v>670</v>
      </c>
      <c r="J8" s="1" t="s">
        <v>671</v>
      </c>
      <c r="K8" s="1" t="s">
        <v>616</v>
      </c>
      <c r="L8" s="1" t="s">
        <v>672</v>
      </c>
      <c r="M8" s="1" t="s">
        <v>641</v>
      </c>
      <c r="N8" s="1" t="s">
        <v>25</v>
      </c>
    </row>
    <row r="9" ht="15.75" customHeight="1">
      <c r="A9" s="1" t="s">
        <v>25</v>
      </c>
      <c r="B9" s="1" t="s">
        <v>673</v>
      </c>
      <c r="C9" s="1" t="s">
        <v>620</v>
      </c>
      <c r="D9" s="1" t="s">
        <v>674</v>
      </c>
      <c r="E9" s="1" t="s">
        <v>675</v>
      </c>
      <c r="F9" s="1" t="s">
        <v>676</v>
      </c>
      <c r="G9" s="1" t="s">
        <v>677</v>
      </c>
      <c r="H9" s="1" t="s">
        <v>613</v>
      </c>
      <c r="I9" s="1" t="s">
        <v>678</v>
      </c>
      <c r="J9" s="1" t="s">
        <v>679</v>
      </c>
      <c r="K9" s="1" t="s">
        <v>616</v>
      </c>
      <c r="L9" s="1" t="s">
        <v>680</v>
      </c>
      <c r="M9" s="1" t="s">
        <v>681</v>
      </c>
      <c r="N9" s="1" t="s">
        <v>25</v>
      </c>
    </row>
    <row r="10" ht="15.75" customHeight="1">
      <c r="A10" s="1" t="s">
        <v>25</v>
      </c>
      <c r="B10" s="1" t="s">
        <v>682</v>
      </c>
      <c r="C10" s="1" t="s">
        <v>683</v>
      </c>
      <c r="D10" s="1" t="s">
        <v>684</v>
      </c>
      <c r="E10" s="1" t="s">
        <v>644</v>
      </c>
      <c r="F10" s="1" t="s">
        <v>685</v>
      </c>
      <c r="G10" s="1" t="s">
        <v>686</v>
      </c>
      <c r="H10" s="1" t="s">
        <v>687</v>
      </c>
      <c r="I10" s="1" t="s">
        <v>688</v>
      </c>
      <c r="J10" s="1" t="s">
        <v>689</v>
      </c>
      <c r="K10" s="1" t="s">
        <v>690</v>
      </c>
      <c r="L10" s="1" t="s">
        <v>691</v>
      </c>
      <c r="M10" s="1" t="s">
        <v>692</v>
      </c>
      <c r="N10" s="1" t="s">
        <v>25</v>
      </c>
    </row>
    <row r="11" ht="15.75" customHeight="1">
      <c r="A11" s="1" t="s">
        <v>25</v>
      </c>
      <c r="B11" s="1" t="s">
        <v>693</v>
      </c>
      <c r="C11" s="1" t="s">
        <v>694</v>
      </c>
      <c r="D11" s="1" t="s">
        <v>695</v>
      </c>
      <c r="E11" s="1" t="s">
        <v>644</v>
      </c>
      <c r="F11" s="1" t="s">
        <v>696</v>
      </c>
      <c r="G11" s="1" t="s">
        <v>697</v>
      </c>
      <c r="H11" s="1" t="s">
        <v>698</v>
      </c>
      <c r="I11" s="1" t="s">
        <v>699</v>
      </c>
      <c r="J11" s="1" t="s">
        <v>700</v>
      </c>
      <c r="K11" s="1" t="s">
        <v>660</v>
      </c>
      <c r="L11" s="1" t="s">
        <v>701</v>
      </c>
      <c r="M11" s="1" t="s">
        <v>702</v>
      </c>
      <c r="N11" s="1" t="s">
        <v>25</v>
      </c>
    </row>
    <row r="12" ht="15.75" customHeight="1">
      <c r="A12" s="1" t="s">
        <v>25</v>
      </c>
      <c r="B12" s="1" t="s">
        <v>703</v>
      </c>
      <c r="C12" s="1" t="s">
        <v>704</v>
      </c>
      <c r="D12" s="1" t="s">
        <v>705</v>
      </c>
      <c r="E12" s="1" t="s">
        <v>706</v>
      </c>
      <c r="F12" s="1" t="s">
        <v>707</v>
      </c>
      <c r="G12" s="1" t="s">
        <v>708</v>
      </c>
      <c r="H12" s="1" t="s">
        <v>625</v>
      </c>
      <c r="I12" s="1" t="s">
        <v>709</v>
      </c>
      <c r="J12" s="1" t="s">
        <v>710</v>
      </c>
      <c r="K12" s="1" t="s">
        <v>616</v>
      </c>
      <c r="L12" s="1" t="s">
        <v>711</v>
      </c>
      <c r="M12" s="1" t="s">
        <v>712</v>
      </c>
      <c r="N12" s="1" t="s">
        <v>25</v>
      </c>
    </row>
    <row r="13" ht="15.75" customHeight="1">
      <c r="A13" s="1" t="s">
        <v>25</v>
      </c>
      <c r="B13" s="1" t="s">
        <v>673</v>
      </c>
      <c r="C13" s="1" t="s">
        <v>713</v>
      </c>
      <c r="D13" s="1" t="s">
        <v>714</v>
      </c>
      <c r="E13" s="1" t="s">
        <v>715</v>
      </c>
      <c r="F13" s="1" t="s">
        <v>716</v>
      </c>
      <c r="G13" s="1" t="s">
        <v>717</v>
      </c>
      <c r="H13" s="1" t="s">
        <v>647</v>
      </c>
      <c r="I13" s="1" t="s">
        <v>718</v>
      </c>
      <c r="J13" s="1" t="s">
        <v>719</v>
      </c>
      <c r="K13" s="1" t="s">
        <v>720</v>
      </c>
      <c r="L13" s="1" t="s">
        <v>721</v>
      </c>
      <c r="M13" s="1" t="s">
        <v>722</v>
      </c>
      <c r="N13" s="1" t="s">
        <v>25</v>
      </c>
    </row>
    <row r="14" ht="15.75" customHeight="1">
      <c r="A14" s="1" t="s">
        <v>25</v>
      </c>
      <c r="B14" s="1" t="s">
        <v>703</v>
      </c>
      <c r="C14" s="1" t="s">
        <v>723</v>
      </c>
      <c r="D14" s="1" t="s">
        <v>724</v>
      </c>
      <c r="E14" s="1" t="s">
        <v>644</v>
      </c>
      <c r="F14" s="1" t="s">
        <v>725</v>
      </c>
      <c r="G14" s="1" t="s">
        <v>726</v>
      </c>
      <c r="H14" s="1" t="s">
        <v>657</v>
      </c>
      <c r="I14" s="1" t="s">
        <v>727</v>
      </c>
      <c r="J14" s="1" t="s">
        <v>728</v>
      </c>
      <c r="K14" s="1" t="s">
        <v>660</v>
      </c>
      <c r="L14" s="1" t="s">
        <v>729</v>
      </c>
      <c r="M14" s="1" t="s">
        <v>730</v>
      </c>
      <c r="N14" s="1" t="s">
        <v>25</v>
      </c>
    </row>
    <row r="15" ht="15.75" customHeight="1">
      <c r="A15" s="1" t="s">
        <v>25</v>
      </c>
      <c r="B15" s="1" t="s">
        <v>731</v>
      </c>
      <c r="C15" s="1" t="s">
        <v>732</v>
      </c>
      <c r="D15" s="1" t="s">
        <v>733</v>
      </c>
      <c r="E15" s="1" t="s">
        <v>734</v>
      </c>
      <c r="F15" s="1" t="s">
        <v>735</v>
      </c>
      <c r="G15" s="1" t="s">
        <v>736</v>
      </c>
      <c r="H15" s="1" t="s">
        <v>657</v>
      </c>
      <c r="I15" s="1" t="s">
        <v>737</v>
      </c>
      <c r="J15" s="1" t="s">
        <v>738</v>
      </c>
      <c r="K15" s="1" t="s">
        <v>616</v>
      </c>
      <c r="L15" s="1" t="s">
        <v>739</v>
      </c>
      <c r="M15" s="1" t="s">
        <v>629</v>
      </c>
      <c r="N15" s="1" t="s">
        <v>25</v>
      </c>
    </row>
    <row r="16" ht="15.75" customHeight="1">
      <c r="A16" s="1" t="s">
        <v>25</v>
      </c>
      <c r="B16" s="1" t="s">
        <v>682</v>
      </c>
      <c r="C16" s="1" t="s">
        <v>740</v>
      </c>
      <c r="D16" s="1" t="s">
        <v>741</v>
      </c>
      <c r="E16" s="1" t="s">
        <v>633</v>
      </c>
      <c r="F16" s="1" t="s">
        <v>742</v>
      </c>
      <c r="G16" s="1" t="s">
        <v>677</v>
      </c>
      <c r="H16" s="1" t="s">
        <v>669</v>
      </c>
      <c r="I16" s="1" t="s">
        <v>743</v>
      </c>
      <c r="J16" s="1" t="s">
        <v>744</v>
      </c>
      <c r="K16" s="1" t="s">
        <v>690</v>
      </c>
      <c r="L16" s="1" t="s">
        <v>745</v>
      </c>
      <c r="M16" s="1" t="s">
        <v>641</v>
      </c>
      <c r="N16" s="1" t="s">
        <v>25</v>
      </c>
    </row>
    <row r="17" ht="15.75" customHeight="1">
      <c r="A17" s="1" t="s">
        <v>25</v>
      </c>
      <c r="B17" s="1" t="s">
        <v>746</v>
      </c>
      <c r="C17" s="1" t="s">
        <v>740</v>
      </c>
      <c r="D17" s="1" t="s">
        <v>747</v>
      </c>
      <c r="E17" s="1" t="s">
        <v>644</v>
      </c>
      <c r="F17" s="1" t="s">
        <v>748</v>
      </c>
      <c r="G17" s="1" t="s">
        <v>749</v>
      </c>
      <c r="H17" s="1" t="s">
        <v>750</v>
      </c>
      <c r="I17" s="1" t="s">
        <v>751</v>
      </c>
      <c r="J17" s="1" t="s">
        <v>752</v>
      </c>
      <c r="K17" s="1" t="s">
        <v>616</v>
      </c>
      <c r="L17" s="1" t="s">
        <v>680</v>
      </c>
      <c r="M17" s="1" t="s">
        <v>753</v>
      </c>
      <c r="N17" s="1" t="s">
        <v>25</v>
      </c>
    </row>
    <row r="18" ht="15.75" customHeight="1">
      <c r="A18" s="1" t="s">
        <v>25</v>
      </c>
      <c r="B18" s="1" t="s">
        <v>630</v>
      </c>
      <c r="C18" s="1" t="s">
        <v>754</v>
      </c>
      <c r="D18" s="1" t="s">
        <v>579</v>
      </c>
      <c r="E18" s="1" t="s">
        <v>755</v>
      </c>
      <c r="F18" s="1" t="s">
        <v>756</v>
      </c>
      <c r="G18" s="1" t="s">
        <v>757</v>
      </c>
      <c r="H18" s="1" t="s">
        <v>758</v>
      </c>
      <c r="I18" s="1" t="s">
        <v>759</v>
      </c>
      <c r="J18" s="1" t="s">
        <v>760</v>
      </c>
      <c r="K18" s="1" t="s">
        <v>639</v>
      </c>
      <c r="L18" s="1" t="s">
        <v>761</v>
      </c>
      <c r="M18" s="1" t="s">
        <v>762</v>
      </c>
      <c r="N18" s="1" t="s">
        <v>25</v>
      </c>
    </row>
    <row r="19" ht="15.75" customHeight="1"/>
    <row r="20" ht="15.75" customHeight="1"/>
    <row r="21" ht="15.75" customHeight="1"/>
    <row r="22" ht="15.75" customHeight="1"/>
    <row r="23" ht="15.75" customHeight="1">
      <c r="A23" s="4"/>
      <c r="B23" s="1" t="s">
        <v>1</v>
      </c>
      <c r="C23" s="1" t="s">
        <v>339</v>
      </c>
      <c r="D23" s="1" t="s">
        <v>343</v>
      </c>
      <c r="G23" s="4"/>
      <c r="H23" s="1" t="s">
        <v>339</v>
      </c>
      <c r="I23" s="5" t="s">
        <v>176</v>
      </c>
      <c r="J23" s="5" t="s">
        <v>181</v>
      </c>
    </row>
    <row r="24" ht="15.75" customHeight="1">
      <c r="A24" s="6" t="s">
        <v>332</v>
      </c>
      <c r="B24" s="1" t="s">
        <v>713</v>
      </c>
      <c r="C24" s="1" t="s">
        <v>714</v>
      </c>
      <c r="D24" s="1" t="s">
        <v>719</v>
      </c>
      <c r="G24" s="6" t="s">
        <v>332</v>
      </c>
      <c r="H24" s="21">
        <v>0.8123</v>
      </c>
      <c r="I24" s="5">
        <v>0.7286</v>
      </c>
      <c r="J24" s="5">
        <v>0.6871</v>
      </c>
    </row>
    <row r="25" ht="15.75" customHeight="1">
      <c r="A25" s="6" t="s">
        <v>333</v>
      </c>
      <c r="B25" s="1" t="s">
        <v>754</v>
      </c>
      <c r="C25" s="1" t="s">
        <v>579</v>
      </c>
      <c r="D25" s="1" t="s">
        <v>760</v>
      </c>
      <c r="G25" s="6" t="s">
        <v>333</v>
      </c>
      <c r="H25" s="21">
        <v>0.8259</v>
      </c>
      <c r="I25" s="5">
        <v>0.7663</v>
      </c>
      <c r="J25" s="5">
        <v>0.773</v>
      </c>
    </row>
    <row r="26" ht="15.75" customHeight="1">
      <c r="A26" s="6" t="s">
        <v>763</v>
      </c>
      <c r="B26" s="21">
        <v>0.7439</v>
      </c>
      <c r="C26" s="21">
        <v>0.8167</v>
      </c>
      <c r="D26" s="21" t="s">
        <v>764</v>
      </c>
      <c r="G26" s="6" t="s">
        <v>763</v>
      </c>
      <c r="H26" s="21">
        <v>0.8187</v>
      </c>
      <c r="I26" s="5">
        <v>0.7457</v>
      </c>
      <c r="J26" s="24">
        <v>0.7316</v>
      </c>
    </row>
    <row r="27" ht="15.75" customHeight="1"/>
    <row r="28" ht="15.75" customHeight="1">
      <c r="G28" s="19" t="s">
        <v>335</v>
      </c>
      <c r="I28" s="20">
        <v>6.833629E-5</v>
      </c>
      <c r="J28" s="19">
        <v>5.441773E-4</v>
      </c>
    </row>
    <row r="29" ht="15.75" customHeight="1">
      <c r="G29" s="19" t="s">
        <v>336</v>
      </c>
      <c r="I29" s="19">
        <v>0.008266577</v>
      </c>
      <c r="J29" s="19">
        <v>0.02332761</v>
      </c>
    </row>
    <row r="30" ht="15.75" customHeight="1"/>
    <row r="31" ht="15.75" customHeight="1"/>
    <row r="32" ht="15.75" customHeight="1">
      <c r="G32" s="4"/>
      <c r="H32" s="1" t="s">
        <v>339</v>
      </c>
      <c r="I32" s="5" t="s">
        <v>765</v>
      </c>
      <c r="J32" s="5" t="s">
        <v>766</v>
      </c>
    </row>
    <row r="33" ht="15.75" customHeight="1">
      <c r="G33" s="6" t="s">
        <v>332</v>
      </c>
      <c r="H33" s="21">
        <v>0.8123</v>
      </c>
      <c r="I33" s="5">
        <v>0.7286</v>
      </c>
      <c r="J33" s="5">
        <v>0.6871</v>
      </c>
    </row>
    <row r="34" ht="15.75" customHeight="1">
      <c r="G34" s="6" t="s">
        <v>333</v>
      </c>
      <c r="H34" s="21">
        <v>0.8259</v>
      </c>
      <c r="I34" s="5">
        <v>0.7663</v>
      </c>
      <c r="J34" s="5">
        <v>0.773</v>
      </c>
    </row>
    <row r="35" ht="15.75" customHeight="1">
      <c r="G35" s="6" t="s">
        <v>337</v>
      </c>
      <c r="H35" s="21">
        <v>0.0035</v>
      </c>
      <c r="I35" s="5">
        <v>0.0083</v>
      </c>
      <c r="J35" s="29">
        <v>0.0233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  <tableParts count="4"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8.33"/>
    <col customWidth="1" min="6" max="6" width="9.33"/>
    <col customWidth="1" min="7" max="8" width="8.33"/>
    <col customWidth="1" min="9" max="9" width="12.67"/>
    <col customWidth="1" min="10" max="10" width="17.67"/>
    <col customWidth="1" min="11" max="11" width="15.44"/>
    <col customWidth="1" min="12" max="14" width="9.22"/>
    <col customWidth="1" min="15" max="26" width="8.33"/>
  </cols>
  <sheetData>
    <row r="1" ht="15.75" customHeight="1">
      <c r="A1" s="1" t="s">
        <v>605</v>
      </c>
      <c r="B1" s="30" t="s">
        <v>477</v>
      </c>
      <c r="C1" s="30" t="s">
        <v>1</v>
      </c>
      <c r="D1" s="30" t="s">
        <v>339</v>
      </c>
      <c r="E1" s="30" t="s">
        <v>340</v>
      </c>
      <c r="F1" s="30" t="s">
        <v>4</v>
      </c>
      <c r="G1" s="30" t="s">
        <v>5</v>
      </c>
      <c r="H1" s="30" t="s">
        <v>341</v>
      </c>
      <c r="I1" s="30" t="s">
        <v>342</v>
      </c>
      <c r="J1" s="30" t="s">
        <v>343</v>
      </c>
      <c r="K1" s="30" t="s">
        <v>344</v>
      </c>
      <c r="L1" s="30" t="s">
        <v>767</v>
      </c>
      <c r="M1" s="30" t="s">
        <v>345</v>
      </c>
      <c r="N1" s="1" t="s">
        <v>606</v>
      </c>
    </row>
    <row r="2" ht="15.75" customHeight="1">
      <c r="A2" s="30" t="s">
        <v>25</v>
      </c>
      <c r="B2" s="30" t="s">
        <v>768</v>
      </c>
      <c r="C2" s="30" t="s">
        <v>769</v>
      </c>
      <c r="D2" s="30" t="s">
        <v>770</v>
      </c>
      <c r="E2" s="30" t="s">
        <v>771</v>
      </c>
      <c r="F2" s="30" t="s">
        <v>772</v>
      </c>
      <c r="G2" s="30" t="s">
        <v>773</v>
      </c>
      <c r="H2" s="30" t="s">
        <v>774</v>
      </c>
      <c r="I2" s="30" t="s">
        <v>775</v>
      </c>
      <c r="J2" s="30" t="s">
        <v>776</v>
      </c>
      <c r="K2" s="30" t="s">
        <v>777</v>
      </c>
      <c r="L2" s="30" t="s">
        <v>778</v>
      </c>
      <c r="M2" s="30" t="s">
        <v>779</v>
      </c>
      <c r="N2" s="30" t="s">
        <v>25</v>
      </c>
    </row>
    <row r="3" ht="15.75" customHeight="1">
      <c r="A3" s="30" t="s">
        <v>25</v>
      </c>
      <c r="B3" s="30" t="s">
        <v>780</v>
      </c>
      <c r="C3" s="30" t="s">
        <v>781</v>
      </c>
      <c r="D3" s="30" t="s">
        <v>782</v>
      </c>
      <c r="E3" s="30" t="s">
        <v>783</v>
      </c>
      <c r="F3" s="30" t="s">
        <v>784</v>
      </c>
      <c r="G3" s="30" t="s">
        <v>785</v>
      </c>
      <c r="H3" s="30" t="s">
        <v>786</v>
      </c>
      <c r="I3" s="30" t="s">
        <v>787</v>
      </c>
      <c r="J3" s="30" t="s">
        <v>788</v>
      </c>
      <c r="K3" s="30" t="s">
        <v>777</v>
      </c>
      <c r="L3" s="30" t="s">
        <v>789</v>
      </c>
      <c r="M3" s="30" t="s">
        <v>790</v>
      </c>
      <c r="N3" s="30" t="s">
        <v>25</v>
      </c>
    </row>
    <row r="4" ht="15.75" customHeight="1">
      <c r="A4" s="30" t="s">
        <v>25</v>
      </c>
      <c r="B4" s="30" t="s">
        <v>791</v>
      </c>
      <c r="C4" s="30" t="s">
        <v>792</v>
      </c>
      <c r="D4" s="30" t="s">
        <v>793</v>
      </c>
      <c r="E4" s="30" t="s">
        <v>407</v>
      </c>
      <c r="F4" s="30" t="s">
        <v>794</v>
      </c>
      <c r="G4" s="30" t="s">
        <v>795</v>
      </c>
      <c r="H4" s="30" t="s">
        <v>796</v>
      </c>
      <c r="I4" s="30" t="s">
        <v>797</v>
      </c>
      <c r="J4" s="30" t="s">
        <v>798</v>
      </c>
      <c r="K4" s="30" t="s">
        <v>799</v>
      </c>
      <c r="L4" s="30" t="s">
        <v>800</v>
      </c>
      <c r="M4" s="30" t="s">
        <v>801</v>
      </c>
      <c r="N4" s="30" t="s">
        <v>25</v>
      </c>
    </row>
    <row r="5" ht="15.75" customHeight="1">
      <c r="A5" s="30" t="s">
        <v>25</v>
      </c>
      <c r="B5" s="30" t="s">
        <v>802</v>
      </c>
      <c r="C5" s="30" t="s">
        <v>803</v>
      </c>
      <c r="D5" s="30" t="s">
        <v>804</v>
      </c>
      <c r="E5" s="30" t="s">
        <v>805</v>
      </c>
      <c r="F5" s="30" t="s">
        <v>806</v>
      </c>
      <c r="G5" s="30" t="s">
        <v>807</v>
      </c>
      <c r="H5" s="30" t="s">
        <v>808</v>
      </c>
      <c r="I5" s="30" t="s">
        <v>809</v>
      </c>
      <c r="J5" s="30" t="s">
        <v>810</v>
      </c>
      <c r="K5" s="30" t="s">
        <v>799</v>
      </c>
      <c r="L5" s="30" t="s">
        <v>811</v>
      </c>
      <c r="M5" s="30" t="s">
        <v>790</v>
      </c>
      <c r="N5" s="30" t="s">
        <v>25</v>
      </c>
    </row>
    <row r="6" ht="15.75" customHeight="1">
      <c r="A6" s="30" t="s">
        <v>25</v>
      </c>
      <c r="B6" s="30" t="s">
        <v>812</v>
      </c>
      <c r="C6" s="30" t="s">
        <v>813</v>
      </c>
      <c r="D6" s="30" t="s">
        <v>814</v>
      </c>
      <c r="E6" s="30" t="s">
        <v>815</v>
      </c>
      <c r="F6" s="30" t="s">
        <v>816</v>
      </c>
      <c r="G6" s="30" t="s">
        <v>817</v>
      </c>
      <c r="H6" s="30" t="s">
        <v>818</v>
      </c>
      <c r="I6" s="30" t="s">
        <v>819</v>
      </c>
      <c r="J6" s="30" t="s">
        <v>820</v>
      </c>
      <c r="K6" s="30" t="s">
        <v>821</v>
      </c>
      <c r="L6" s="30" t="s">
        <v>822</v>
      </c>
      <c r="M6" s="30" t="s">
        <v>823</v>
      </c>
      <c r="N6" s="30" t="s">
        <v>25</v>
      </c>
    </row>
    <row r="7" ht="15.75" customHeight="1">
      <c r="A7" s="30" t="s">
        <v>25</v>
      </c>
      <c r="B7" s="30" t="s">
        <v>824</v>
      </c>
      <c r="C7" s="30" t="s">
        <v>825</v>
      </c>
      <c r="D7" s="30" t="s">
        <v>826</v>
      </c>
      <c r="E7" s="30" t="s">
        <v>827</v>
      </c>
      <c r="F7" s="30" t="s">
        <v>828</v>
      </c>
      <c r="G7" s="30" t="s">
        <v>829</v>
      </c>
      <c r="H7" s="30" t="s">
        <v>830</v>
      </c>
      <c r="I7" s="30" t="s">
        <v>831</v>
      </c>
      <c r="J7" s="30" t="s">
        <v>832</v>
      </c>
      <c r="K7" s="30" t="s">
        <v>821</v>
      </c>
      <c r="L7" s="30" t="s">
        <v>330</v>
      </c>
      <c r="M7" s="30" t="s">
        <v>801</v>
      </c>
      <c r="N7" s="30" t="s">
        <v>25</v>
      </c>
    </row>
    <row r="8" ht="15.75" customHeight="1">
      <c r="A8" s="30" t="s">
        <v>25</v>
      </c>
      <c r="B8" s="30" t="s">
        <v>833</v>
      </c>
      <c r="C8" s="30" t="s">
        <v>834</v>
      </c>
      <c r="D8" s="30" t="s">
        <v>835</v>
      </c>
      <c r="E8" s="30" t="s">
        <v>836</v>
      </c>
      <c r="F8" s="30" t="s">
        <v>837</v>
      </c>
      <c r="G8" s="30" t="s">
        <v>838</v>
      </c>
      <c r="H8" s="30" t="s">
        <v>774</v>
      </c>
      <c r="I8" s="30" t="s">
        <v>839</v>
      </c>
      <c r="J8" s="30" t="s">
        <v>840</v>
      </c>
      <c r="K8" s="30" t="s">
        <v>821</v>
      </c>
      <c r="L8" s="30" t="s">
        <v>841</v>
      </c>
      <c r="M8" s="30" t="s">
        <v>842</v>
      </c>
      <c r="N8" s="30" t="s">
        <v>25</v>
      </c>
    </row>
    <row r="9" ht="15.75" customHeight="1">
      <c r="A9" s="30" t="s">
        <v>25</v>
      </c>
      <c r="B9" s="30" t="s">
        <v>843</v>
      </c>
      <c r="C9" s="30" t="s">
        <v>825</v>
      </c>
      <c r="D9" s="30" t="s">
        <v>844</v>
      </c>
      <c r="E9" s="30" t="s">
        <v>836</v>
      </c>
      <c r="F9" s="30" t="s">
        <v>845</v>
      </c>
      <c r="G9" s="30" t="s">
        <v>846</v>
      </c>
      <c r="H9" s="30" t="s">
        <v>786</v>
      </c>
      <c r="I9" s="30" t="s">
        <v>847</v>
      </c>
      <c r="J9" s="30" t="s">
        <v>848</v>
      </c>
      <c r="K9" s="30" t="s">
        <v>821</v>
      </c>
      <c r="L9" s="30" t="s">
        <v>287</v>
      </c>
      <c r="M9" s="30" t="s">
        <v>849</v>
      </c>
      <c r="N9" s="30" t="s">
        <v>25</v>
      </c>
    </row>
    <row r="10" ht="15.75" customHeight="1">
      <c r="A10" s="30" t="s">
        <v>25</v>
      </c>
      <c r="B10" s="30" t="s">
        <v>850</v>
      </c>
      <c r="C10" s="30" t="s">
        <v>851</v>
      </c>
      <c r="D10" s="30" t="s">
        <v>852</v>
      </c>
      <c r="E10" s="30" t="s">
        <v>771</v>
      </c>
      <c r="F10" s="30" t="s">
        <v>853</v>
      </c>
      <c r="G10" s="30" t="s">
        <v>785</v>
      </c>
      <c r="H10" s="30" t="s">
        <v>796</v>
      </c>
      <c r="I10" s="30" t="s">
        <v>854</v>
      </c>
      <c r="J10" s="30" t="s">
        <v>855</v>
      </c>
      <c r="K10" s="30" t="s">
        <v>777</v>
      </c>
      <c r="L10" s="30" t="s">
        <v>856</v>
      </c>
      <c r="M10" s="30" t="s">
        <v>857</v>
      </c>
      <c r="N10" s="30" t="s">
        <v>25</v>
      </c>
    </row>
    <row r="11" ht="15.75" customHeight="1">
      <c r="A11" s="30" t="s">
        <v>25</v>
      </c>
      <c r="B11" s="30" t="s">
        <v>858</v>
      </c>
      <c r="C11" s="30" t="s">
        <v>859</v>
      </c>
      <c r="D11" s="30" t="s">
        <v>860</v>
      </c>
      <c r="E11" s="30" t="s">
        <v>861</v>
      </c>
      <c r="F11" s="30" t="s">
        <v>862</v>
      </c>
      <c r="G11" s="30" t="s">
        <v>863</v>
      </c>
      <c r="H11" s="30" t="s">
        <v>774</v>
      </c>
      <c r="I11" s="30" t="s">
        <v>864</v>
      </c>
      <c r="J11" s="30" t="s">
        <v>865</v>
      </c>
      <c r="K11" s="30" t="s">
        <v>799</v>
      </c>
      <c r="L11" s="30" t="s">
        <v>866</v>
      </c>
      <c r="M11" s="30" t="s">
        <v>801</v>
      </c>
      <c r="N11" s="30" t="s">
        <v>25</v>
      </c>
    </row>
    <row r="12" ht="15.75" customHeight="1">
      <c r="A12" s="30" t="s">
        <v>25</v>
      </c>
      <c r="B12" s="30" t="s">
        <v>867</v>
      </c>
      <c r="C12" s="30" t="s">
        <v>868</v>
      </c>
      <c r="D12" s="30" t="s">
        <v>782</v>
      </c>
      <c r="E12" s="30" t="s">
        <v>869</v>
      </c>
      <c r="F12" s="30" t="s">
        <v>870</v>
      </c>
      <c r="G12" s="30" t="s">
        <v>871</v>
      </c>
      <c r="H12" s="30" t="s">
        <v>872</v>
      </c>
      <c r="I12" s="30" t="s">
        <v>873</v>
      </c>
      <c r="J12" s="30" t="s">
        <v>874</v>
      </c>
      <c r="K12" s="30" t="s">
        <v>875</v>
      </c>
      <c r="L12" s="30" t="s">
        <v>876</v>
      </c>
      <c r="M12" s="30" t="s">
        <v>877</v>
      </c>
      <c r="N12" s="30" t="s">
        <v>25</v>
      </c>
    </row>
    <row r="13" ht="15.75" customHeight="1">
      <c r="A13" s="30" t="s">
        <v>25</v>
      </c>
      <c r="B13" s="30" t="s">
        <v>878</v>
      </c>
      <c r="C13" s="30" t="s">
        <v>879</v>
      </c>
      <c r="D13" s="30" t="s">
        <v>695</v>
      </c>
      <c r="E13" s="30" t="s">
        <v>783</v>
      </c>
      <c r="F13" s="30" t="s">
        <v>880</v>
      </c>
      <c r="G13" s="30" t="s">
        <v>881</v>
      </c>
      <c r="H13" s="30" t="s">
        <v>774</v>
      </c>
      <c r="I13" s="30" t="s">
        <v>882</v>
      </c>
      <c r="J13" s="30" t="s">
        <v>883</v>
      </c>
      <c r="K13" s="30" t="s">
        <v>799</v>
      </c>
      <c r="L13" s="30" t="s">
        <v>884</v>
      </c>
      <c r="M13" s="30" t="s">
        <v>823</v>
      </c>
      <c r="N13" s="30" t="s">
        <v>25</v>
      </c>
    </row>
    <row r="14" ht="15.75" customHeight="1">
      <c r="A14" s="30" t="s">
        <v>25</v>
      </c>
      <c r="B14" s="30" t="s">
        <v>791</v>
      </c>
      <c r="C14" s="30" t="s">
        <v>885</v>
      </c>
      <c r="D14" s="30" t="s">
        <v>886</v>
      </c>
      <c r="E14" s="30" t="s">
        <v>887</v>
      </c>
      <c r="F14" s="30" t="s">
        <v>888</v>
      </c>
      <c r="G14" s="30" t="s">
        <v>889</v>
      </c>
      <c r="H14" s="30" t="s">
        <v>872</v>
      </c>
      <c r="I14" s="30" t="s">
        <v>890</v>
      </c>
      <c r="J14" s="30" t="s">
        <v>891</v>
      </c>
      <c r="K14" s="30" t="s">
        <v>892</v>
      </c>
      <c r="L14" s="30" t="s">
        <v>893</v>
      </c>
      <c r="M14" s="30" t="s">
        <v>894</v>
      </c>
      <c r="N14" s="30" t="s">
        <v>25</v>
      </c>
    </row>
    <row r="15" ht="15.75" customHeight="1">
      <c r="A15" s="30" t="s">
        <v>25</v>
      </c>
      <c r="B15" s="30" t="s">
        <v>833</v>
      </c>
      <c r="C15" s="30" t="s">
        <v>895</v>
      </c>
      <c r="D15" s="30" t="s">
        <v>896</v>
      </c>
      <c r="E15" s="30" t="s">
        <v>897</v>
      </c>
      <c r="F15" s="30" t="s">
        <v>898</v>
      </c>
      <c r="G15" s="30" t="s">
        <v>899</v>
      </c>
      <c r="H15" s="30" t="s">
        <v>774</v>
      </c>
      <c r="I15" s="30" t="s">
        <v>900</v>
      </c>
      <c r="J15" s="30" t="s">
        <v>901</v>
      </c>
      <c r="K15" s="30" t="s">
        <v>799</v>
      </c>
      <c r="L15" s="30" t="s">
        <v>866</v>
      </c>
      <c r="M15" s="30" t="s">
        <v>902</v>
      </c>
      <c r="N15" s="30" t="s">
        <v>25</v>
      </c>
    </row>
    <row r="16" ht="15.75" customHeight="1">
      <c r="A16" s="30" t="s">
        <v>25</v>
      </c>
      <c r="B16" s="30" t="s">
        <v>903</v>
      </c>
      <c r="C16" s="30" t="s">
        <v>769</v>
      </c>
      <c r="D16" s="30" t="s">
        <v>904</v>
      </c>
      <c r="E16" s="30" t="s">
        <v>771</v>
      </c>
      <c r="F16" s="30" t="s">
        <v>772</v>
      </c>
      <c r="G16" s="30" t="s">
        <v>773</v>
      </c>
      <c r="H16" s="30" t="s">
        <v>774</v>
      </c>
      <c r="I16" s="30" t="s">
        <v>775</v>
      </c>
      <c r="J16" s="30" t="s">
        <v>776</v>
      </c>
      <c r="K16" s="30" t="s">
        <v>799</v>
      </c>
      <c r="L16" s="30" t="s">
        <v>905</v>
      </c>
      <c r="M16" s="30" t="s">
        <v>857</v>
      </c>
      <c r="N16" s="30" t="s">
        <v>25</v>
      </c>
    </row>
    <row r="17" ht="15.75" customHeight="1">
      <c r="A17" s="30" t="s">
        <v>25</v>
      </c>
      <c r="B17" s="30" t="s">
        <v>906</v>
      </c>
      <c r="C17" s="30" t="s">
        <v>907</v>
      </c>
      <c r="D17" s="30" t="s">
        <v>908</v>
      </c>
      <c r="E17" s="30" t="s">
        <v>909</v>
      </c>
      <c r="F17" s="30" t="s">
        <v>910</v>
      </c>
      <c r="G17" s="30" t="s">
        <v>911</v>
      </c>
      <c r="H17" s="30" t="s">
        <v>774</v>
      </c>
      <c r="I17" s="30" t="s">
        <v>912</v>
      </c>
      <c r="J17" s="30" t="s">
        <v>913</v>
      </c>
      <c r="K17" s="30" t="s">
        <v>821</v>
      </c>
      <c r="L17" s="30" t="s">
        <v>399</v>
      </c>
      <c r="M17" s="30" t="s">
        <v>857</v>
      </c>
      <c r="N17" s="30" t="s">
        <v>25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>
      <c r="H24" s="4"/>
      <c r="I24" s="1" t="s">
        <v>339</v>
      </c>
      <c r="J24" s="5" t="s">
        <v>176</v>
      </c>
      <c r="K24" s="5" t="s">
        <v>181</v>
      </c>
    </row>
    <row r="25" ht="15.75" customHeight="1">
      <c r="H25" s="6" t="s">
        <v>332</v>
      </c>
      <c r="I25" s="21">
        <v>0.8021</v>
      </c>
      <c r="J25" s="5">
        <v>0.8082</v>
      </c>
      <c r="K25" s="5">
        <v>0.5902</v>
      </c>
    </row>
    <row r="26" ht="15.75" customHeight="1">
      <c r="H26" s="6" t="s">
        <v>333</v>
      </c>
      <c r="I26" s="21">
        <v>0.8128</v>
      </c>
      <c r="J26" s="31">
        <v>0.8308</v>
      </c>
      <c r="K26" s="31">
        <v>0.6339</v>
      </c>
    </row>
    <row r="27" ht="15.75" customHeight="1">
      <c r="H27" s="6" t="s">
        <v>763</v>
      </c>
      <c r="I27" s="21">
        <v>0.8071</v>
      </c>
      <c r="J27" s="5">
        <v>0.821</v>
      </c>
      <c r="K27" s="24">
        <v>0.6086</v>
      </c>
    </row>
    <row r="28" ht="15.75" customHeight="1"/>
    <row r="29" ht="15.75" customHeight="1">
      <c r="H29" s="19" t="s">
        <v>335</v>
      </c>
      <c r="J29" s="20">
        <v>4.897896E-5</v>
      </c>
      <c r="K29" s="19">
        <v>1.15065E-4</v>
      </c>
    </row>
    <row r="30" ht="15.75" customHeight="1">
      <c r="H30" s="19" t="s">
        <v>336</v>
      </c>
      <c r="J30" s="19">
        <v>0.006998497</v>
      </c>
      <c r="K30" s="19">
        <v>0.01072683</v>
      </c>
    </row>
    <row r="31" ht="15.75" customHeight="1"/>
    <row r="32" ht="15.75" customHeight="1"/>
    <row r="33" ht="15.75" customHeight="1">
      <c r="H33" s="4"/>
      <c r="I33" s="1" t="s">
        <v>339</v>
      </c>
      <c r="J33" s="5" t="s">
        <v>765</v>
      </c>
      <c r="K33" s="5" t="s">
        <v>766</v>
      </c>
    </row>
    <row r="34" ht="15.75" customHeight="1">
      <c r="H34" s="6" t="s">
        <v>332</v>
      </c>
      <c r="I34" s="21">
        <v>0.8021</v>
      </c>
      <c r="J34" s="5">
        <v>0.8082</v>
      </c>
      <c r="K34" s="5">
        <v>0.5902</v>
      </c>
    </row>
    <row r="35" ht="15.75" customHeight="1">
      <c r="H35" s="6" t="s">
        <v>333</v>
      </c>
      <c r="I35" s="21">
        <v>0.8128</v>
      </c>
      <c r="J35" s="31">
        <v>0.8308</v>
      </c>
      <c r="K35" s="31">
        <v>0.6339</v>
      </c>
    </row>
    <row r="36" ht="15.75" customHeight="1">
      <c r="H36" s="6" t="s">
        <v>337</v>
      </c>
      <c r="I36" s="21">
        <v>0.0035</v>
      </c>
      <c r="J36" s="19">
        <v>0.007</v>
      </c>
      <c r="K36" s="19">
        <v>0.0107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  <tableParts count="3"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5.56"/>
    <col customWidth="1" min="3" max="3" width="14.22"/>
    <col customWidth="1" min="4" max="4" width="8.33"/>
    <col customWidth="1" min="5" max="5" width="9.33"/>
    <col customWidth="1" min="6" max="7" width="8.33"/>
    <col customWidth="1" min="8" max="8" width="21.89"/>
    <col customWidth="1" min="9" max="9" width="7.11"/>
    <col customWidth="1" min="10" max="12" width="9.22"/>
    <col customWidth="1" min="13" max="26" width="8.33"/>
  </cols>
  <sheetData>
    <row r="1" ht="15.75" customHeight="1">
      <c r="A1" s="30" t="s">
        <v>1</v>
      </c>
      <c r="B1" s="30" t="s">
        <v>339</v>
      </c>
      <c r="C1" s="30" t="s">
        <v>340</v>
      </c>
      <c r="D1" s="30" t="s">
        <v>4</v>
      </c>
      <c r="E1" s="30" t="s">
        <v>5</v>
      </c>
      <c r="F1" s="30" t="s">
        <v>341</v>
      </c>
      <c r="G1" s="30" t="s">
        <v>342</v>
      </c>
      <c r="H1" s="30" t="s">
        <v>343</v>
      </c>
      <c r="I1" s="30" t="s">
        <v>344</v>
      </c>
      <c r="J1" s="30" t="s">
        <v>767</v>
      </c>
      <c r="K1" s="30" t="s">
        <v>345</v>
      </c>
      <c r="L1" s="1" t="s">
        <v>12</v>
      </c>
    </row>
    <row r="2" ht="15.75" customHeight="1">
      <c r="A2" s="31">
        <v>0.867</v>
      </c>
      <c r="B2" s="32">
        <v>0.8272</v>
      </c>
      <c r="C2" s="32">
        <v>0.0488</v>
      </c>
      <c r="D2" s="32">
        <v>0.5217</v>
      </c>
      <c r="E2" s="32">
        <v>0.43</v>
      </c>
      <c r="F2" s="32">
        <v>0.2638</v>
      </c>
      <c r="G2" s="32">
        <v>0.327</v>
      </c>
      <c r="H2" s="31" t="s">
        <v>914</v>
      </c>
      <c r="I2" s="30" t="s">
        <v>523</v>
      </c>
      <c r="J2" s="30" t="s">
        <v>915</v>
      </c>
      <c r="K2" s="30" t="s">
        <v>347</v>
      </c>
      <c r="L2" s="19" t="s">
        <v>916</v>
      </c>
    </row>
    <row r="3" ht="15.75" customHeight="1">
      <c r="A3" s="31">
        <v>0.867</v>
      </c>
      <c r="B3" s="32">
        <v>0.8272</v>
      </c>
      <c r="C3" s="32">
        <v>0.0488</v>
      </c>
      <c r="D3" s="32">
        <v>0.5217</v>
      </c>
      <c r="E3" s="32">
        <v>0.43</v>
      </c>
      <c r="F3" s="32">
        <v>0.2638</v>
      </c>
      <c r="G3" s="32">
        <v>0.327</v>
      </c>
      <c r="H3" s="31" t="s">
        <v>914</v>
      </c>
      <c r="I3" s="30" t="s">
        <v>523</v>
      </c>
      <c r="J3" s="30" t="s">
        <v>915</v>
      </c>
      <c r="K3" s="30" t="s">
        <v>347</v>
      </c>
      <c r="L3" s="19" t="s">
        <v>916</v>
      </c>
    </row>
    <row r="4" ht="15.75" customHeight="1">
      <c r="A4" s="31">
        <v>0.867</v>
      </c>
      <c r="B4" s="32">
        <v>0.8272</v>
      </c>
      <c r="C4" s="32">
        <v>0.0488</v>
      </c>
      <c r="D4" s="32">
        <v>0.5217</v>
      </c>
      <c r="E4" s="32">
        <v>0.43</v>
      </c>
      <c r="F4" s="32">
        <v>0.2638</v>
      </c>
      <c r="G4" s="32">
        <v>0.327</v>
      </c>
      <c r="H4" s="31" t="s">
        <v>914</v>
      </c>
      <c r="I4" s="30" t="s">
        <v>523</v>
      </c>
      <c r="J4" s="30" t="s">
        <v>915</v>
      </c>
      <c r="K4" s="30" t="s">
        <v>347</v>
      </c>
      <c r="L4" s="19" t="s">
        <v>916</v>
      </c>
    </row>
    <row r="5" ht="15.75" customHeight="1">
      <c r="A5" s="31">
        <v>0.867</v>
      </c>
      <c r="B5" s="32">
        <v>0.8272</v>
      </c>
      <c r="C5" s="32">
        <v>0.0488</v>
      </c>
      <c r="D5" s="32">
        <v>0.5217</v>
      </c>
      <c r="E5" s="32">
        <v>0.43</v>
      </c>
      <c r="F5" s="32">
        <v>0.2638</v>
      </c>
      <c r="G5" s="32">
        <v>0.327</v>
      </c>
      <c r="H5" s="31" t="s">
        <v>914</v>
      </c>
      <c r="I5" s="30" t="s">
        <v>523</v>
      </c>
      <c r="J5" s="30" t="s">
        <v>915</v>
      </c>
      <c r="K5" s="30" t="s">
        <v>347</v>
      </c>
      <c r="L5" s="19" t="s">
        <v>916</v>
      </c>
    </row>
    <row r="6" ht="15.75" customHeight="1">
      <c r="A6" s="31">
        <v>0.867</v>
      </c>
      <c r="B6" s="32">
        <v>0.8272</v>
      </c>
      <c r="C6" s="32">
        <v>0.0488</v>
      </c>
      <c r="D6" s="32">
        <v>0.5217</v>
      </c>
      <c r="E6" s="32">
        <v>0.43</v>
      </c>
      <c r="F6" s="32">
        <v>0.2638</v>
      </c>
      <c r="G6" s="32">
        <v>0.327</v>
      </c>
      <c r="H6" s="31" t="s">
        <v>914</v>
      </c>
      <c r="I6" s="30" t="s">
        <v>523</v>
      </c>
      <c r="J6" s="30" t="s">
        <v>915</v>
      </c>
      <c r="K6" s="30" t="s">
        <v>347</v>
      </c>
      <c r="L6" s="19" t="s">
        <v>917</v>
      </c>
    </row>
    <row r="7" ht="15.75" customHeight="1">
      <c r="A7" s="31">
        <v>0.867</v>
      </c>
      <c r="B7" s="32">
        <v>0.8272</v>
      </c>
      <c r="C7" s="32">
        <v>0.0488</v>
      </c>
      <c r="D7" s="32">
        <v>0.5217</v>
      </c>
      <c r="E7" s="32">
        <v>0.43</v>
      </c>
      <c r="F7" s="32">
        <v>0.2638</v>
      </c>
      <c r="G7" s="32">
        <v>0.327</v>
      </c>
      <c r="H7" s="31" t="s">
        <v>914</v>
      </c>
      <c r="I7" s="30" t="s">
        <v>523</v>
      </c>
      <c r="J7" s="30" t="s">
        <v>915</v>
      </c>
      <c r="K7" s="30" t="s">
        <v>347</v>
      </c>
      <c r="L7" s="19" t="s">
        <v>917</v>
      </c>
    </row>
    <row r="8" ht="15.75" customHeight="1">
      <c r="A8" s="31">
        <v>0.867</v>
      </c>
      <c r="B8" s="32">
        <v>0.8272</v>
      </c>
      <c r="C8" s="32">
        <v>0.0488</v>
      </c>
      <c r="D8" s="32">
        <v>0.5217</v>
      </c>
      <c r="E8" s="32">
        <v>0.43</v>
      </c>
      <c r="F8" s="32">
        <v>0.2638</v>
      </c>
      <c r="G8" s="32">
        <v>0.327</v>
      </c>
      <c r="H8" s="31" t="s">
        <v>914</v>
      </c>
      <c r="I8" s="30" t="s">
        <v>523</v>
      </c>
      <c r="J8" s="30" t="s">
        <v>915</v>
      </c>
      <c r="K8" s="30" t="s">
        <v>347</v>
      </c>
      <c r="L8" s="19" t="s">
        <v>917</v>
      </c>
    </row>
    <row r="9" ht="15.75" customHeight="1">
      <c r="A9" s="31">
        <v>0.867</v>
      </c>
      <c r="B9" s="32">
        <v>0.8272</v>
      </c>
      <c r="C9" s="32">
        <v>0.0488</v>
      </c>
      <c r="D9" s="32">
        <v>0.5217</v>
      </c>
      <c r="E9" s="32">
        <v>0.43</v>
      </c>
      <c r="F9" s="32">
        <v>0.2638</v>
      </c>
      <c r="G9" s="32">
        <v>0.327</v>
      </c>
      <c r="H9" s="31" t="s">
        <v>914</v>
      </c>
      <c r="I9" s="30" t="s">
        <v>523</v>
      </c>
      <c r="J9" s="30" t="s">
        <v>915</v>
      </c>
      <c r="K9" s="30" t="s">
        <v>347</v>
      </c>
      <c r="L9" s="19" t="s">
        <v>917</v>
      </c>
    </row>
    <row r="10" ht="15.75" customHeight="1">
      <c r="A10" s="31">
        <v>0.867</v>
      </c>
      <c r="B10" s="32">
        <v>0.8272</v>
      </c>
      <c r="C10" s="32">
        <v>0.0488</v>
      </c>
      <c r="D10" s="32">
        <v>0.5217</v>
      </c>
      <c r="E10" s="32">
        <v>0.43</v>
      </c>
      <c r="F10" s="32">
        <v>0.2638</v>
      </c>
      <c r="G10" s="32">
        <v>0.327</v>
      </c>
      <c r="H10" s="31" t="s">
        <v>914</v>
      </c>
      <c r="I10" s="30" t="s">
        <v>523</v>
      </c>
      <c r="J10" s="30" t="s">
        <v>915</v>
      </c>
      <c r="K10" s="30" t="s">
        <v>347</v>
      </c>
      <c r="L10" s="19" t="s">
        <v>917</v>
      </c>
    </row>
    <row r="11" ht="15.75" customHeight="1">
      <c r="A11" s="31">
        <v>0.867</v>
      </c>
      <c r="B11" s="32">
        <v>0.8272</v>
      </c>
      <c r="C11" s="32">
        <v>0.0488</v>
      </c>
      <c r="D11" s="32">
        <v>0.5217</v>
      </c>
      <c r="E11" s="32">
        <v>0.43</v>
      </c>
      <c r="F11" s="32">
        <v>0.2638</v>
      </c>
      <c r="G11" s="32">
        <v>0.327</v>
      </c>
      <c r="H11" s="31" t="s">
        <v>914</v>
      </c>
      <c r="I11" s="30" t="s">
        <v>523</v>
      </c>
      <c r="J11" s="30" t="s">
        <v>915</v>
      </c>
      <c r="K11" s="30" t="s">
        <v>347</v>
      </c>
      <c r="L11" s="19" t="s">
        <v>917</v>
      </c>
    </row>
    <row r="12" ht="15.75" customHeight="1">
      <c r="A12" s="31">
        <v>0.867</v>
      </c>
      <c r="B12" s="32">
        <v>0.8272</v>
      </c>
      <c r="C12" s="32">
        <v>0.0488</v>
      </c>
      <c r="D12" s="32">
        <v>0.5217</v>
      </c>
      <c r="E12" s="32">
        <v>0.43</v>
      </c>
      <c r="F12" s="32">
        <v>0.2638</v>
      </c>
      <c r="G12" s="32">
        <v>0.327</v>
      </c>
      <c r="H12" s="31" t="s">
        <v>914</v>
      </c>
      <c r="I12" s="30" t="s">
        <v>523</v>
      </c>
      <c r="J12" s="30" t="s">
        <v>915</v>
      </c>
      <c r="K12" s="30" t="s">
        <v>347</v>
      </c>
      <c r="L12" s="19" t="s">
        <v>916</v>
      </c>
    </row>
    <row r="13" ht="15.75" customHeight="1">
      <c r="A13" s="31">
        <v>0.867</v>
      </c>
      <c r="B13" s="32">
        <v>0.8272</v>
      </c>
      <c r="C13" s="32">
        <v>0.0488</v>
      </c>
      <c r="D13" s="32">
        <v>0.5217</v>
      </c>
      <c r="E13" s="32">
        <v>0.43</v>
      </c>
      <c r="F13" s="32">
        <v>0.2638</v>
      </c>
      <c r="G13" s="32">
        <v>0.327</v>
      </c>
      <c r="H13" s="31" t="s">
        <v>914</v>
      </c>
      <c r="I13" s="30" t="s">
        <v>523</v>
      </c>
      <c r="J13" s="30" t="s">
        <v>915</v>
      </c>
      <c r="K13" s="30" t="s">
        <v>347</v>
      </c>
      <c r="L13" s="19" t="s">
        <v>916</v>
      </c>
    </row>
    <row r="14" ht="15.75" customHeight="1">
      <c r="A14" s="31">
        <v>0.867</v>
      </c>
      <c r="B14" s="32">
        <v>0.8272</v>
      </c>
      <c r="C14" s="32">
        <v>0.0488</v>
      </c>
      <c r="D14" s="32">
        <v>0.5217</v>
      </c>
      <c r="E14" s="32">
        <v>0.43</v>
      </c>
      <c r="F14" s="32">
        <v>0.2638</v>
      </c>
      <c r="G14" s="32">
        <v>0.327</v>
      </c>
      <c r="H14" s="31" t="s">
        <v>914</v>
      </c>
      <c r="I14" s="30" t="s">
        <v>523</v>
      </c>
      <c r="J14" s="30" t="s">
        <v>915</v>
      </c>
      <c r="K14" s="30" t="s">
        <v>347</v>
      </c>
      <c r="L14" s="19" t="s">
        <v>916</v>
      </c>
    </row>
    <row r="15" ht="15.75" customHeight="1">
      <c r="A15" s="31">
        <v>0.867</v>
      </c>
      <c r="B15" s="32">
        <v>0.8272</v>
      </c>
      <c r="C15" s="32">
        <v>0.0488</v>
      </c>
      <c r="D15" s="32">
        <v>0.5217</v>
      </c>
      <c r="E15" s="32">
        <v>0.43</v>
      </c>
      <c r="F15" s="32">
        <v>0.2638</v>
      </c>
      <c r="G15" s="32">
        <v>0.327</v>
      </c>
      <c r="H15" s="31" t="s">
        <v>914</v>
      </c>
      <c r="I15" s="30" t="s">
        <v>523</v>
      </c>
      <c r="J15" s="30" t="s">
        <v>915</v>
      </c>
      <c r="K15" s="30" t="s">
        <v>347</v>
      </c>
      <c r="L15" s="19" t="s">
        <v>916</v>
      </c>
    </row>
    <row r="16" ht="15.75" customHeight="1">
      <c r="A16" s="31">
        <v>0.867</v>
      </c>
      <c r="B16" s="32">
        <v>0.8272</v>
      </c>
      <c r="C16" s="32">
        <v>0.0488</v>
      </c>
      <c r="D16" s="32">
        <v>0.5217</v>
      </c>
      <c r="E16" s="32">
        <v>0.43</v>
      </c>
      <c r="F16" s="32">
        <v>0.2638</v>
      </c>
      <c r="G16" s="32">
        <v>0.327</v>
      </c>
      <c r="H16" s="31" t="s">
        <v>914</v>
      </c>
      <c r="I16" s="30" t="s">
        <v>523</v>
      </c>
      <c r="J16" s="30" t="s">
        <v>915</v>
      </c>
      <c r="K16" s="30" t="s">
        <v>347</v>
      </c>
      <c r="L16" s="19" t="s">
        <v>916</v>
      </c>
    </row>
    <row r="17" ht="15.75" customHeight="1">
      <c r="A17" s="31">
        <v>0.867</v>
      </c>
      <c r="B17" s="32">
        <v>0.8272</v>
      </c>
      <c r="C17" s="32">
        <v>0.0488</v>
      </c>
      <c r="D17" s="32">
        <v>0.5217</v>
      </c>
      <c r="E17" s="32">
        <v>0.43</v>
      </c>
      <c r="F17" s="32">
        <v>0.2638</v>
      </c>
      <c r="G17" s="32">
        <v>0.327</v>
      </c>
      <c r="H17" s="31" t="s">
        <v>914</v>
      </c>
      <c r="I17" s="30" t="s">
        <v>523</v>
      </c>
      <c r="J17" s="30" t="s">
        <v>915</v>
      </c>
      <c r="K17" s="30" t="s">
        <v>347</v>
      </c>
      <c r="L17" s="19" t="s">
        <v>916</v>
      </c>
    </row>
    <row r="18" ht="15.75" customHeight="1"/>
    <row r="19" ht="15.75" customHeight="1">
      <c r="B19" s="33"/>
    </row>
    <row r="20" ht="15.75" customHeight="1">
      <c r="B20" s="32"/>
    </row>
    <row r="21" ht="15.75" customHeight="1">
      <c r="B21" s="32"/>
    </row>
    <row r="22" ht="15.75" customHeight="1">
      <c r="B22" s="32"/>
    </row>
    <row r="23" ht="15.75" customHeight="1">
      <c r="B23" s="32"/>
    </row>
    <row r="24" ht="15.75" customHeight="1">
      <c r="B24" s="32"/>
    </row>
    <row r="25" ht="15.75" customHeight="1">
      <c r="B25" s="32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  <tableParts count="16"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9" max="9" width="25.22"/>
  </cols>
  <sheetData>
    <row r="1">
      <c r="A1" s="30" t="s">
        <v>477</v>
      </c>
      <c r="B1" s="30" t="s">
        <v>1</v>
      </c>
      <c r="C1" s="30" t="s">
        <v>339</v>
      </c>
      <c r="D1" s="30" t="s">
        <v>340</v>
      </c>
      <c r="E1" s="30" t="s">
        <v>4</v>
      </c>
      <c r="F1" s="30" t="s">
        <v>5</v>
      </c>
      <c r="G1" s="30" t="s">
        <v>341</v>
      </c>
      <c r="H1" s="30" t="s">
        <v>342</v>
      </c>
      <c r="I1" s="30" t="s">
        <v>343</v>
      </c>
    </row>
    <row r="2">
      <c r="A2" s="31" t="s">
        <v>918</v>
      </c>
      <c r="B2" s="31">
        <v>0.9249</v>
      </c>
      <c r="C2" s="31">
        <v>0.8156</v>
      </c>
      <c r="D2" s="31">
        <v>0.1717</v>
      </c>
      <c r="E2" s="31">
        <v>0.58745</v>
      </c>
      <c r="F2" s="31">
        <v>0.4306</v>
      </c>
      <c r="G2" s="31">
        <v>0.1694</v>
      </c>
      <c r="H2" s="31">
        <v>0.2431</v>
      </c>
      <c r="I2" s="31" t="s">
        <v>919</v>
      </c>
    </row>
    <row r="3">
      <c r="A3" s="31" t="s">
        <v>920</v>
      </c>
      <c r="B3" s="31">
        <v>0.9249</v>
      </c>
      <c r="C3" s="31">
        <v>0.8156</v>
      </c>
      <c r="D3" s="31">
        <v>0.1717</v>
      </c>
      <c r="E3" s="31">
        <v>0.58745</v>
      </c>
      <c r="F3" s="31">
        <v>0.4306</v>
      </c>
      <c r="G3" s="31">
        <v>0.1694</v>
      </c>
      <c r="H3" s="31">
        <v>0.2431</v>
      </c>
      <c r="I3" s="31" t="s">
        <v>919</v>
      </c>
    </row>
    <row r="4">
      <c r="A4" s="34" t="s">
        <v>921</v>
      </c>
      <c r="B4" s="35">
        <v>0.9249</v>
      </c>
      <c r="C4" s="35">
        <v>0.8156</v>
      </c>
      <c r="D4" s="35">
        <v>0.1717</v>
      </c>
      <c r="E4" s="35">
        <v>0.58745</v>
      </c>
      <c r="F4" s="35">
        <v>0.4306</v>
      </c>
      <c r="G4" s="35">
        <v>0.1694</v>
      </c>
      <c r="H4" s="35">
        <v>0.2431</v>
      </c>
      <c r="I4" s="36" t="s">
        <v>919</v>
      </c>
    </row>
    <row r="5">
      <c r="A5" s="34" t="s">
        <v>922</v>
      </c>
      <c r="B5" s="35">
        <v>0.9249</v>
      </c>
      <c r="C5" s="35">
        <v>0.8156</v>
      </c>
      <c r="D5" s="35">
        <v>0.1717</v>
      </c>
      <c r="E5" s="35">
        <v>0.58745</v>
      </c>
      <c r="F5" s="35">
        <v>0.4306</v>
      </c>
      <c r="G5" s="35">
        <v>0.1694</v>
      </c>
      <c r="H5" s="35">
        <v>0.2431</v>
      </c>
      <c r="I5" s="36" t="s">
        <v>919</v>
      </c>
    </row>
    <row r="6">
      <c r="A6" s="34" t="s">
        <v>923</v>
      </c>
      <c r="B6" s="35">
        <v>0.9249</v>
      </c>
      <c r="C6" s="35">
        <v>0.8156</v>
      </c>
      <c r="D6" s="35">
        <v>0.1717</v>
      </c>
      <c r="E6" s="35">
        <v>0.58745</v>
      </c>
      <c r="F6" s="35">
        <v>0.4306</v>
      </c>
      <c r="G6" s="35">
        <v>0.1694</v>
      </c>
      <c r="H6" s="35">
        <v>0.2431</v>
      </c>
      <c r="I6" s="36" t="s">
        <v>919</v>
      </c>
    </row>
    <row r="7">
      <c r="A7" s="34" t="s">
        <v>924</v>
      </c>
      <c r="B7" s="35">
        <v>0.9249</v>
      </c>
      <c r="C7" s="35">
        <v>0.8156</v>
      </c>
      <c r="D7" s="35">
        <v>0.1717</v>
      </c>
      <c r="E7" s="35">
        <v>0.58745</v>
      </c>
      <c r="F7" s="35">
        <v>0.4306</v>
      </c>
      <c r="G7" s="35">
        <v>0.1694</v>
      </c>
      <c r="H7" s="35">
        <v>0.2431</v>
      </c>
      <c r="I7" s="36" t="s">
        <v>919</v>
      </c>
    </row>
    <row r="8">
      <c r="A8" s="34" t="s">
        <v>925</v>
      </c>
      <c r="B8" s="35">
        <v>0.9249</v>
      </c>
      <c r="C8" s="35">
        <v>0.8156</v>
      </c>
      <c r="D8" s="35">
        <v>0.1717</v>
      </c>
      <c r="E8" s="35">
        <v>0.58745</v>
      </c>
      <c r="F8" s="35">
        <v>0.4306</v>
      </c>
      <c r="G8" s="35">
        <v>0.1694</v>
      </c>
      <c r="H8" s="35">
        <v>0.2431</v>
      </c>
      <c r="I8" s="36" t="s">
        <v>919</v>
      </c>
    </row>
    <row r="9">
      <c r="A9" s="34" t="s">
        <v>926</v>
      </c>
      <c r="B9" s="35">
        <v>0.9249</v>
      </c>
      <c r="C9" s="35">
        <v>0.8156</v>
      </c>
      <c r="D9" s="35">
        <v>0.1717</v>
      </c>
      <c r="E9" s="35">
        <v>0.58745</v>
      </c>
      <c r="F9" s="35">
        <v>0.4306</v>
      </c>
      <c r="G9" s="35">
        <v>0.1694</v>
      </c>
      <c r="H9" s="35">
        <v>0.2431</v>
      </c>
      <c r="I9" s="36" t="s">
        <v>919</v>
      </c>
    </row>
    <row r="10">
      <c r="A10" s="34" t="s">
        <v>927</v>
      </c>
      <c r="B10" s="35">
        <v>0.9249</v>
      </c>
      <c r="C10" s="35">
        <v>0.8156</v>
      </c>
      <c r="D10" s="35">
        <v>0.1717</v>
      </c>
      <c r="E10" s="35">
        <v>0.58745</v>
      </c>
      <c r="F10" s="35">
        <v>0.4306</v>
      </c>
      <c r="G10" s="35">
        <v>0.1694</v>
      </c>
      <c r="H10" s="35">
        <v>0.2431</v>
      </c>
      <c r="I10" s="36" t="s">
        <v>919</v>
      </c>
    </row>
    <row r="11">
      <c r="A11" s="34" t="s">
        <v>307</v>
      </c>
      <c r="B11" s="35">
        <v>0.9249</v>
      </c>
      <c r="C11" s="35">
        <v>0.8156</v>
      </c>
      <c r="D11" s="35">
        <v>0.1717</v>
      </c>
      <c r="E11" s="35">
        <v>0.58745</v>
      </c>
      <c r="F11" s="35">
        <v>0.4306</v>
      </c>
      <c r="G11" s="35">
        <v>0.1694</v>
      </c>
      <c r="H11" s="35">
        <v>0.2431</v>
      </c>
      <c r="I11" s="36" t="s">
        <v>919</v>
      </c>
    </row>
    <row r="12">
      <c r="A12" s="34" t="s">
        <v>928</v>
      </c>
      <c r="B12" s="35">
        <v>0.9249</v>
      </c>
      <c r="C12" s="35">
        <v>0.8156</v>
      </c>
      <c r="D12" s="35">
        <v>0.1717</v>
      </c>
      <c r="E12" s="35">
        <v>0.58745</v>
      </c>
      <c r="F12" s="35">
        <v>0.4306</v>
      </c>
      <c r="G12" s="35">
        <v>0.1694</v>
      </c>
      <c r="H12" s="35">
        <v>0.2431</v>
      </c>
      <c r="I12" s="36" t="s">
        <v>919</v>
      </c>
    </row>
    <row r="13">
      <c r="A13" s="34" t="s">
        <v>929</v>
      </c>
      <c r="B13" s="35">
        <v>0.9249</v>
      </c>
      <c r="C13" s="35">
        <v>0.8156</v>
      </c>
      <c r="D13" s="35">
        <v>0.1717</v>
      </c>
      <c r="E13" s="35">
        <v>0.58745</v>
      </c>
      <c r="F13" s="35">
        <v>0.4306</v>
      </c>
      <c r="G13" s="35">
        <v>0.1694</v>
      </c>
      <c r="H13" s="35">
        <v>0.2431</v>
      </c>
      <c r="I13" s="36" t="s">
        <v>919</v>
      </c>
    </row>
    <row r="14">
      <c r="A14" s="34" t="s">
        <v>930</v>
      </c>
      <c r="B14" s="35">
        <v>0.9249</v>
      </c>
      <c r="C14" s="35">
        <v>0.8156</v>
      </c>
      <c r="D14" s="35">
        <v>0.1717</v>
      </c>
      <c r="E14" s="35">
        <v>0.58745</v>
      </c>
      <c r="F14" s="35">
        <v>0.4306</v>
      </c>
      <c r="G14" s="35">
        <v>0.1694</v>
      </c>
      <c r="H14" s="35">
        <v>0.2431</v>
      </c>
      <c r="I14" s="36" t="s">
        <v>919</v>
      </c>
    </row>
    <row r="15">
      <c r="A15" s="34" t="s">
        <v>931</v>
      </c>
      <c r="B15" s="35">
        <v>0.9249</v>
      </c>
      <c r="C15" s="35">
        <v>0.8156</v>
      </c>
      <c r="D15" s="35">
        <v>0.1717</v>
      </c>
      <c r="E15" s="35">
        <v>0.58745</v>
      </c>
      <c r="F15" s="35">
        <v>0.4306</v>
      </c>
      <c r="G15" s="35">
        <v>0.1694</v>
      </c>
      <c r="H15" s="35">
        <v>0.2431</v>
      </c>
      <c r="I15" s="36" t="s">
        <v>919</v>
      </c>
    </row>
    <row r="16">
      <c r="A16" s="31" t="s">
        <v>932</v>
      </c>
      <c r="B16" s="35">
        <v>0.9249</v>
      </c>
      <c r="C16" s="35">
        <v>0.8156</v>
      </c>
      <c r="D16" s="35">
        <v>0.1717</v>
      </c>
      <c r="E16" s="35">
        <v>0.58745</v>
      </c>
      <c r="F16" s="35">
        <v>0.4306</v>
      </c>
      <c r="G16" s="37">
        <v>0.1694</v>
      </c>
      <c r="H16" s="35">
        <v>0.2431</v>
      </c>
      <c r="I16" s="36" t="s">
        <v>919</v>
      </c>
    </row>
    <row r="17">
      <c r="A17" s="17" t="s">
        <v>933</v>
      </c>
      <c r="B17" s="16">
        <v>0.9249</v>
      </c>
      <c r="C17" s="16">
        <v>0.8156</v>
      </c>
      <c r="D17" s="16">
        <v>0.1717</v>
      </c>
      <c r="E17" s="16">
        <v>0.58745</v>
      </c>
      <c r="F17" s="16">
        <v>0.4306</v>
      </c>
      <c r="G17" s="16">
        <v>0.1694</v>
      </c>
      <c r="H17" s="16">
        <v>0.2431</v>
      </c>
      <c r="I17" s="38" t="s">
        <v>919</v>
      </c>
    </row>
  </sheetData>
  <drawing r:id="rId1"/>
  <tableParts count="3"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4.11"/>
    <col customWidth="1" min="3" max="3" width="16.44"/>
    <col customWidth="1" min="4" max="26" width="8.3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>
      <c r="B6" s="28" t="s">
        <v>934</v>
      </c>
      <c r="C6" s="39" t="s">
        <v>935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2023-08-27T17:36:15Z</dcterms:created>
  <dc:creator>Albijan Berisha</dc:creator>
</cp:coreProperties>
</file>