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docs/Paper/2023/MDPI_DLT/"/>
    </mc:Choice>
  </mc:AlternateContent>
  <xr:revisionPtr revIDLastSave="0" documentId="13_ncr:1_{200F993E-FD3B-2B43-A6C1-FB03E1A1F602}" xr6:coauthVersionLast="47" xr6:coauthVersionMax="47" xr10:uidLastSave="{00000000-0000-0000-0000-000000000000}"/>
  <bookViews>
    <workbookView xWindow="90300" yWindow="-5040" windowWidth="40500" windowHeight="20240" xr2:uid="{D6758246-1100-9640-BE1C-3B29D93D240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2" i="1"/>
  <c r="E13" i="1"/>
  <c r="E6" i="1" l="1"/>
  <c r="E5" i="1"/>
  <c r="E4" i="1"/>
  <c r="B10" i="2"/>
  <c r="C10" i="2"/>
  <c r="D10" i="2"/>
  <c r="E10" i="2"/>
  <c r="B11" i="2"/>
  <c r="C11" i="2"/>
  <c r="D11" i="2"/>
  <c r="E11" i="2"/>
  <c r="B12" i="2"/>
  <c r="C12" i="2"/>
  <c r="D12" i="2"/>
  <c r="E12" i="2"/>
  <c r="C9" i="2"/>
  <c r="D9" i="2"/>
  <c r="E9" i="2"/>
  <c r="B9" i="2"/>
</calcChain>
</file>

<file path=xl/sharedStrings.xml><?xml version="1.0" encoding="utf-8"?>
<sst xmlns="http://schemas.openxmlformats.org/spreadsheetml/2006/main" count="38" uniqueCount="24">
  <si>
    <t>Ethereum</t>
  </si>
  <si>
    <t>Fantom</t>
  </si>
  <si>
    <t>Avalanche</t>
  </si>
  <si>
    <t>IOTA</t>
  </si>
  <si>
    <t>Nodes</t>
  </si>
  <si>
    <t>IBFT</t>
  </si>
  <si>
    <t>QBFT</t>
  </si>
  <si>
    <t>Public</t>
  </si>
  <si>
    <t>IOTA Transaction Times</t>
  </si>
  <si>
    <t>4 Nodes</t>
  </si>
  <si>
    <t>8 Nodes</t>
  </si>
  <si>
    <t>16 Nodes</t>
  </si>
  <si>
    <t>2 Nodes</t>
  </si>
  <si>
    <t>Mean</t>
  </si>
  <si>
    <t>Std. Dev</t>
  </si>
  <si>
    <t>Max</t>
  </si>
  <si>
    <t>Min</t>
  </si>
  <si>
    <t>Mean TPS</t>
  </si>
  <si>
    <t>Std. Dev TPS</t>
  </si>
  <si>
    <t>Min TPS</t>
  </si>
  <si>
    <t>Max TPS</t>
  </si>
  <si>
    <t>Fabric</t>
  </si>
  <si>
    <t>TPS</t>
  </si>
  <si>
    <t>Latency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</si>
</sst>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/>
              <a:t>Private</a:t>
            </a:r>
            <a:r>
              <a:rPr lang="de-DE" sz="2800" baseline="0"/>
              <a:t> </a:t>
            </a:r>
            <a:r>
              <a:rPr lang="de-DE" sz="2800"/>
              <a:t>DLT average TPS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4 Nodes</c:v>
                </c:pt>
              </c:strCache>
            </c:strRef>
          </c:tx>
          <c:spPr>
            <a:pattFill prst="pct90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Tabelle1!$B$2:$E$3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Tabelle1!$B$4:$E$4</c:f>
              <c:numCache>
                <c:formatCode>General</c:formatCode>
                <c:ptCount val="4"/>
                <c:pt idx="0" formatCode="0.00">
                  <c:v>73.900000000000006</c:v>
                </c:pt>
                <c:pt idx="1">
                  <c:v>40.409999999999997</c:v>
                </c:pt>
                <c:pt idx="2">
                  <c:v>40.29</c:v>
                </c:pt>
                <c:pt idx="3" formatCode="0.00">
                  <c:v>0.19597326366551746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0-A340-8A6F-C2F34B99B271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  <c:pt idx="0">
                  <c:v>8 Nodes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Tabelle1!$B$2:$E$3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Tabelle1!$B$5:$E$5</c:f>
              <c:numCache>
                <c:formatCode>General</c:formatCode>
                <c:ptCount val="4"/>
                <c:pt idx="0">
                  <c:v>68.209999999999994</c:v>
                </c:pt>
                <c:pt idx="1">
                  <c:v>37.83</c:v>
                </c:pt>
                <c:pt idx="2">
                  <c:v>38.51</c:v>
                </c:pt>
                <c:pt idx="3" formatCode="0.00">
                  <c:v>0.19631567386028417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0-A340-8A6F-C2F34B99B271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  <c:pt idx="0">
                  <c:v>16 Nodes</c:v>
                </c:pt>
              </c:strCache>
            </c:strRef>
          </c:tx>
          <c:spPr>
            <a:solidFill>
              <a:schemeClr val="accent3"/>
            </a:solid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Tabelle1!$B$2:$E$3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Tabelle1!$B$6:$E$6</c:f>
              <c:numCache>
                <c:formatCode>General</c:formatCode>
                <c:ptCount val="4"/>
                <c:pt idx="0">
                  <c:v>50.13</c:v>
                </c:pt>
                <c:pt idx="1">
                  <c:v>32.409999999999997</c:v>
                </c:pt>
                <c:pt idx="2">
                  <c:v>32.51</c:v>
                </c:pt>
                <c:pt idx="3" formatCode="0.00">
                  <c:v>0.20241456488575485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0-A340-8A6F-C2F34B99B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1006944"/>
        <c:axId val="1431179120"/>
      </c:barChart>
      <c:catAx>
        <c:axId val="14310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179120"/>
        <c:crosses val="autoZero"/>
        <c:auto val="1"/>
        <c:lblAlgn val="ctr"/>
        <c:lblOffset val="100"/>
        <c:noMultiLvlLbl val="0"/>
      </c:catAx>
      <c:valAx>
        <c:axId val="14311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400"/>
                  <a:t>[TPS]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00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Private DLT average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Tabelle1!$A$12</c:f>
              <c:strCache>
                <c:ptCount val="1"/>
                <c:pt idx="0">
                  <c:v>4 Nodes</c:v>
                </c:pt>
              </c:strCache>
            </c:strRef>
          </c:tx>
          <c:spPr>
            <a:pattFill prst="pct90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Tabelle1!$B$10:$E$11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Tabelle1!$B$12:$E$12</c:f>
              <c:numCache>
                <c:formatCode>General</c:formatCode>
                <c:ptCount val="4"/>
                <c:pt idx="0">
                  <c:v>1214.01</c:v>
                </c:pt>
                <c:pt idx="1">
                  <c:v>4213.34</c:v>
                </c:pt>
                <c:pt idx="2">
                  <c:v>4212.9399999999996</c:v>
                </c:pt>
                <c:pt idx="3" formatCode="0.00">
                  <c:v>5102.7368800000004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6-DD42-B2CD-8236CE6808D3}"/>
            </c:ext>
          </c:extLst>
        </c:ser>
        <c:ser>
          <c:idx val="1"/>
          <c:order val="1"/>
          <c:tx>
            <c:strRef>
              <c:f>Tabelle1!$A$13</c:f>
              <c:strCache>
                <c:ptCount val="1"/>
                <c:pt idx="0">
                  <c:v>8 Nodes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Tabelle1!$B$10:$E$11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Tabelle1!$B$13:$E$13</c:f>
              <c:numCache>
                <c:formatCode>General</c:formatCode>
                <c:ptCount val="4"/>
                <c:pt idx="0">
                  <c:v>3001.37</c:v>
                </c:pt>
                <c:pt idx="1">
                  <c:v>4251.51</c:v>
                </c:pt>
                <c:pt idx="2">
                  <c:v>4211.16</c:v>
                </c:pt>
                <c:pt idx="3" formatCode="0.00">
                  <c:v>5093.8367799999996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6-DD42-B2CD-8236CE6808D3}"/>
            </c:ext>
          </c:extLst>
        </c:ser>
        <c:ser>
          <c:idx val="2"/>
          <c:order val="2"/>
          <c:tx>
            <c:strRef>
              <c:f>Tabelle1!$A$14</c:f>
              <c:strCache>
                <c:ptCount val="1"/>
                <c:pt idx="0">
                  <c:v>16 Nodes</c:v>
                </c:pt>
              </c:strCache>
            </c:strRef>
          </c:tx>
          <c:spPr>
            <a:solidFill>
              <a:schemeClr val="accent3"/>
            </a:solid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Tabelle1!$B$10:$E$11</c:f>
              <c:multiLvlStrCache>
                <c:ptCount val="4"/>
                <c:lvl>
                  <c:pt idx="1">
                    <c:v>IBFT</c:v>
                  </c:pt>
                  <c:pt idx="2">
                    <c:v>QBFT</c:v>
                  </c:pt>
                </c:lvl>
                <c:lvl>
                  <c:pt idx="0">
                    <c:v>Fabric</c:v>
                  </c:pt>
                  <c:pt idx="1">
                    <c:v>Ethereum</c:v>
                  </c:pt>
                  <c:pt idx="3">
                    <c:v>IOTA</c:v>
                  </c:pt>
                </c:lvl>
              </c:multiLvlStrCache>
            </c:multiLvlStrRef>
          </c:cat>
          <c:val>
            <c:numRef>
              <c:f>Tabelle1!$B$14:$E$14</c:f>
              <c:numCache>
                <c:formatCode>General</c:formatCode>
                <c:ptCount val="4"/>
                <c:pt idx="0">
                  <c:v>3094.01</c:v>
                </c:pt>
                <c:pt idx="1">
                  <c:v>4332.32</c:v>
                </c:pt>
                <c:pt idx="2">
                  <c:v>4289.93</c:v>
                </c:pt>
                <c:pt idx="3" formatCode="0.00">
                  <c:v>4940.3559500000001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6-DD42-B2CD-8236CE680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6"/>
        <c:overlap val="-11"/>
        <c:axId val="1677076656"/>
        <c:axId val="1677078384"/>
      </c:barChart>
      <c:catAx>
        <c:axId val="16770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7078384"/>
        <c:crosses val="autoZero"/>
        <c:auto val="1"/>
        <c:lblAlgn val="ctr"/>
        <c:lblOffset val="100"/>
        <c:noMultiLvlLbl val="0"/>
      </c:catAx>
      <c:valAx>
        <c:axId val="16770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400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7076656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Public DLT average Latency and TPS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Tabelle1!$D$25</c:f>
              <c:strCache>
                <c:ptCount val="1"/>
                <c:pt idx="0">
                  <c:v>TPS</c:v>
                </c:pt>
              </c:strCache>
            </c:strRef>
          </c:tx>
          <c:spPr>
            <a:pattFill prst="trellis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Tabelle1!$C$26:$C$27</c:f>
              <c:strCache>
                <c:ptCount val="2"/>
                <c:pt idx="0">
                  <c:v>Fantom</c:v>
                </c:pt>
                <c:pt idx="1">
                  <c:v>Avalanche</c:v>
                </c:pt>
              </c:strCache>
            </c:strRef>
          </c:cat>
          <c:val>
            <c:numRef>
              <c:f>Tabelle1!$D$26:$D$27</c:f>
              <c:numCache>
                <c:formatCode>General</c:formatCode>
                <c:ptCount val="2"/>
                <c:pt idx="0">
                  <c:v>476.19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8-D544-B2F6-D4803EE9EF62}"/>
            </c:ext>
          </c:extLst>
        </c:ser>
        <c:ser>
          <c:idx val="1"/>
          <c:order val="1"/>
          <c:tx>
            <c:strRef>
              <c:f>Tabelle1!$E$25</c:f>
              <c:strCache>
                <c:ptCount val="1"/>
                <c:pt idx="0">
                  <c:v>Latency [ms]</c:v>
                </c:pt>
              </c:strCache>
            </c:strRef>
          </c:tx>
          <c:spPr>
            <a:pattFill prst="lgCheck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Tabelle1!$C$26:$C$27</c:f>
              <c:strCache>
                <c:ptCount val="2"/>
                <c:pt idx="0">
                  <c:v>Fantom</c:v>
                </c:pt>
                <c:pt idx="1">
                  <c:v>Avalanche</c:v>
                </c:pt>
              </c:strCache>
            </c:strRef>
          </c:cat>
          <c:val>
            <c:numRef>
              <c:f>Tabelle1!$E$26:$E$27</c:f>
              <c:numCache>
                <c:formatCode>General</c:formatCode>
                <c:ptCount val="2"/>
                <c:pt idx="0">
                  <c:v>6523.81</c:v>
                </c:pt>
                <c:pt idx="1">
                  <c:v>8339.2900000000009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8-D544-B2F6-D4803EE9EF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8"/>
        <c:overlap val="-27"/>
        <c:axId val="88724751"/>
        <c:axId val="88402031"/>
      </c:barChart>
      <c:catAx>
        <c:axId val="8872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402031"/>
        <c:crosses val="autoZero"/>
        <c:auto val="1"/>
        <c:lblAlgn val="ctr"/>
        <c:lblOffset val="100"/>
        <c:noMultiLvlLbl val="0"/>
      </c:catAx>
      <c:valAx>
        <c:axId val="884020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527050</xdr:colOff>
      <xdr:row>10</xdr:row>
      <xdr:rowOff>19050</xdr:rowOff>
    </xdr:from>
    <xdr:to>
      <xdr:col>27</xdr:col>
      <xdr:colOff>279400</xdr:colOff>
      <xdr:row>42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7E10EDF-5208-7B74-129D-865FEF587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527050</xdr:colOff>
      <xdr:row>42</xdr:row>
      <xdr:rowOff>158750</xdr:rowOff>
    </xdr:from>
    <xdr:to>
      <xdr:col>27</xdr:col>
      <xdr:colOff>279400</xdr:colOff>
      <xdr:row>75</xdr:row>
      <xdr:rowOff>25400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E7843A-ECDA-98A6-874B-BDE66B39C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704850</xdr:colOff>
      <xdr:row>23</xdr:row>
      <xdr:rowOff>69850</xdr:rowOff>
    </xdr:from>
    <xdr:to>
      <xdr:col>44</xdr:col>
      <xdr:colOff>431800</xdr:colOff>
      <xdr:row>55</xdr:row>
      <xdr:rowOff>139700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AD9D4AC-0D84-E49F-DCF2-3B28DB8EA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126B-39BA-B848-9F3D-04374D0EB881}">
  <dimension ref="A2:G27"/>
  <sheetViews>
    <sheetView tabSelected="1" topLeftCell="R17" workbookViewId="0">
      <selection activeCell="AD70" sqref="AD70"/>
    </sheetView>
  </sheetViews>
  <sheetFormatPr baseColWidth="10" defaultRowHeight="16" x14ac:dyDescent="0.2"/>
  <cols>
    <col min="5" max="5" width="11.6640625" bestFit="1" customWidth="1"/>
  </cols>
  <sheetData>
    <row r="2" spans="1:7" x14ac:dyDescent="0.2">
      <c r="A2" t="s">
        <v>4</v>
      </c>
      <c r="B2" t="s">
        <v>21</v>
      </c>
      <c r="C2" s="1" t="s">
        <v>0</v>
      </c>
      <c r="D2" s="1"/>
      <c r="E2" t="s">
        <v>3</v>
      </c>
    </row>
    <row r="3" spans="1:7" x14ac:dyDescent="0.2">
      <c r="C3" t="s">
        <v>5</v>
      </c>
      <c r="D3" t="s">
        <v>6</v>
      </c>
    </row>
    <row r="4" spans="1:7" x14ac:dyDescent="0.2">
      <c r="A4" t="s">
        <v>9</v>
      </c>
      <c r="B4" s="3">
        <v>73.900000000000006</v>
      </c>
      <c r="C4">
        <v>40.409999999999997</v>
      </c>
      <c r="D4">
        <v>40.29</v>
      </c>
      <c r="E4" s="3">
        <f>Tabelle2!C9</f>
        <v>0.19597326366551746</v>
      </c>
    </row>
    <row r="5" spans="1:7" x14ac:dyDescent="0.2">
      <c r="A5" t="s">
        <v>10</v>
      </c>
      <c r="B5">
        <v>68.209999999999994</v>
      </c>
      <c r="C5">
        <v>37.83</v>
      </c>
      <c r="D5">
        <v>38.51</v>
      </c>
      <c r="E5" s="3">
        <f>Tabelle2!D9</f>
        <v>0.19631567386028417</v>
      </c>
    </row>
    <row r="6" spans="1:7" x14ac:dyDescent="0.2">
      <c r="A6" t="s">
        <v>11</v>
      </c>
      <c r="B6">
        <v>50.13</v>
      </c>
      <c r="C6">
        <v>32.409999999999997</v>
      </c>
      <c r="D6">
        <v>32.51</v>
      </c>
      <c r="E6" s="3">
        <f>Tabelle2!E9</f>
        <v>0.20241456488575485</v>
      </c>
    </row>
    <row r="7" spans="1:7" x14ac:dyDescent="0.2">
      <c r="A7" t="s">
        <v>7</v>
      </c>
    </row>
    <row r="10" spans="1:7" x14ac:dyDescent="0.2">
      <c r="B10" t="s">
        <v>21</v>
      </c>
      <c r="C10" s="1" t="s">
        <v>0</v>
      </c>
      <c r="D10" s="1"/>
      <c r="E10" t="s">
        <v>3</v>
      </c>
      <c r="F10" t="s">
        <v>1</v>
      </c>
      <c r="G10" t="s">
        <v>2</v>
      </c>
    </row>
    <row r="11" spans="1:7" x14ac:dyDescent="0.2">
      <c r="C11" t="s">
        <v>5</v>
      </c>
      <c r="D11" t="s">
        <v>6</v>
      </c>
    </row>
    <row r="12" spans="1:7" x14ac:dyDescent="0.2">
      <c r="A12" t="s">
        <v>9</v>
      </c>
      <c r="B12">
        <v>1214.01</v>
      </c>
      <c r="C12">
        <v>4213.34</v>
      </c>
      <c r="D12">
        <v>4212.9399999999996</v>
      </c>
      <c r="E12" s="3">
        <f>Tabelle2!C3</f>
        <v>5102.7368800000004</v>
      </c>
    </row>
    <row r="13" spans="1:7" x14ac:dyDescent="0.2">
      <c r="A13" t="s">
        <v>10</v>
      </c>
      <c r="B13">
        <v>3001.37</v>
      </c>
      <c r="C13">
        <v>4251.51</v>
      </c>
      <c r="D13">
        <v>4211.16</v>
      </c>
      <c r="E13" s="3">
        <f>Tabelle2!D3</f>
        <v>5093.8367799999996</v>
      </c>
    </row>
    <row r="14" spans="1:7" x14ac:dyDescent="0.2">
      <c r="A14" t="s">
        <v>11</v>
      </c>
      <c r="B14">
        <v>3094.01</v>
      </c>
      <c r="C14">
        <v>4332.32</v>
      </c>
      <c r="D14">
        <v>4289.93</v>
      </c>
      <c r="E14" s="3">
        <f>Tabelle2!E3</f>
        <v>4940.3559500000001</v>
      </c>
    </row>
    <row r="15" spans="1:7" x14ac:dyDescent="0.2">
      <c r="A15" t="s">
        <v>7</v>
      </c>
    </row>
    <row r="25" spans="3:5" x14ac:dyDescent="0.2">
      <c r="D25" t="s">
        <v>22</v>
      </c>
      <c r="E25" t="s">
        <v>23</v>
      </c>
    </row>
    <row r="26" spans="3:5" x14ac:dyDescent="0.2">
      <c r="C26" t="s">
        <v>1</v>
      </c>
      <c r="D26">
        <v>476.19</v>
      </c>
      <c r="E26">
        <v>6523.81</v>
      </c>
    </row>
    <row r="27" spans="3:5" x14ac:dyDescent="0.2">
      <c r="C27" t="s">
        <v>2</v>
      </c>
      <c r="D27">
        <v>160</v>
      </c>
      <c r="E27">
        <v>8339.2900000000009</v>
      </c>
    </row>
  </sheetData>
  <mergeCells count="2">
    <mergeCell ref="C2:D2"/>
    <mergeCell ref="C10:D10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64FC-6A15-6144-8F17-55CFF2FC18D4}">
  <dimension ref="A1:G12"/>
  <sheetViews>
    <sheetView workbookViewId="0">
      <selection activeCell="E4" sqref="E4"/>
    </sheetView>
  </sheetViews>
  <sheetFormatPr baseColWidth="10" defaultRowHeight="16" x14ac:dyDescent="0.2"/>
  <cols>
    <col min="1" max="1" width="12.83203125" customWidth="1"/>
    <col min="4" max="4" width="11.1640625" bestFit="1" customWidth="1"/>
  </cols>
  <sheetData>
    <row r="1" spans="1:7" x14ac:dyDescent="0.2">
      <c r="B1" s="1" t="s">
        <v>8</v>
      </c>
      <c r="C1" s="1"/>
      <c r="D1" s="1"/>
      <c r="E1" s="1"/>
      <c r="F1" s="1"/>
      <c r="G1" s="1"/>
    </row>
    <row r="2" spans="1:7" x14ac:dyDescent="0.2">
      <c r="B2" t="s">
        <v>12</v>
      </c>
      <c r="C2" t="s">
        <v>9</v>
      </c>
      <c r="D2" t="s">
        <v>10</v>
      </c>
      <c r="E2" t="s">
        <v>11</v>
      </c>
    </row>
    <row r="3" spans="1:7" x14ac:dyDescent="0.2">
      <c r="A3" t="s">
        <v>13</v>
      </c>
      <c r="B3">
        <v>4789.2662099999998</v>
      </c>
      <c r="C3" s="3">
        <v>5102.7368800000004</v>
      </c>
      <c r="D3" s="2">
        <v>5093.8367799999996</v>
      </c>
      <c r="E3">
        <v>4940.3559500000001</v>
      </c>
    </row>
    <row r="4" spans="1:7" x14ac:dyDescent="0.2">
      <c r="A4" t="s">
        <v>14</v>
      </c>
      <c r="B4">
        <v>5116.1828909436899</v>
      </c>
      <c r="C4" s="3">
        <v>5318.0367327979402</v>
      </c>
      <c r="D4">
        <v>5496.2306188708599</v>
      </c>
      <c r="E4">
        <v>5013.2824420811603</v>
      </c>
    </row>
    <row r="5" spans="1:7" x14ac:dyDescent="0.2">
      <c r="A5" t="s">
        <v>15</v>
      </c>
      <c r="B5">
        <v>30974.68</v>
      </c>
      <c r="C5">
        <v>42256.59</v>
      </c>
      <c r="D5">
        <v>76624.86</v>
      </c>
      <c r="E5">
        <v>27474.05</v>
      </c>
    </row>
    <row r="6" spans="1:7" x14ac:dyDescent="0.2">
      <c r="A6" t="s">
        <v>16</v>
      </c>
      <c r="B6">
        <v>28.07</v>
      </c>
      <c r="C6">
        <v>22.66</v>
      </c>
      <c r="D6">
        <v>23.26</v>
      </c>
      <c r="E6">
        <v>25.31</v>
      </c>
    </row>
    <row r="9" spans="1:7" x14ac:dyDescent="0.2">
      <c r="A9" t="s">
        <v>17</v>
      </c>
      <c r="B9">
        <f>1000/B3</f>
        <v>0.20880025376580602</v>
      </c>
      <c r="C9">
        <f t="shared" ref="C9:E9" si="0">1000/C3</f>
        <v>0.19597326366551746</v>
      </c>
      <c r="D9">
        <f t="shared" si="0"/>
        <v>0.19631567386028417</v>
      </c>
      <c r="E9">
        <f t="shared" si="0"/>
        <v>0.20241456488575485</v>
      </c>
    </row>
    <row r="10" spans="1:7" x14ac:dyDescent="0.2">
      <c r="A10" t="s">
        <v>18</v>
      </c>
      <c r="B10">
        <f t="shared" ref="B10:E10" si="1">1000/B4</f>
        <v>0.19545821979314504</v>
      </c>
      <c r="C10">
        <f t="shared" si="1"/>
        <v>0.18803931793714354</v>
      </c>
      <c r="D10">
        <f t="shared" si="1"/>
        <v>0.18194287491623468</v>
      </c>
      <c r="E10">
        <f t="shared" si="1"/>
        <v>0.19947010996349743</v>
      </c>
    </row>
    <row r="11" spans="1:7" x14ac:dyDescent="0.2">
      <c r="A11" t="s">
        <v>19</v>
      </c>
      <c r="B11">
        <f t="shared" ref="B11:E11" si="2">1000/B5</f>
        <v>3.228443360835366E-2</v>
      </c>
      <c r="C11">
        <f t="shared" si="2"/>
        <v>2.3664947881502037E-2</v>
      </c>
      <c r="D11">
        <f t="shared" si="2"/>
        <v>1.3050594806959517E-2</v>
      </c>
      <c r="E11">
        <f t="shared" si="2"/>
        <v>3.6397982823791905E-2</v>
      </c>
    </row>
    <row r="12" spans="1:7" x14ac:dyDescent="0.2">
      <c r="A12" t="s">
        <v>20</v>
      </c>
      <c r="B12">
        <f t="shared" ref="B12:E12" si="3">1000/B6</f>
        <v>35.625222657641608</v>
      </c>
      <c r="C12">
        <f t="shared" si="3"/>
        <v>44.130626654898499</v>
      </c>
      <c r="D12">
        <f t="shared" si="3"/>
        <v>42.992261392949267</v>
      </c>
      <c r="E12">
        <f t="shared" si="3"/>
        <v>39.51007506914263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Dreyer</dc:creator>
  <cp:lastModifiedBy>Dreyer, Julian</cp:lastModifiedBy>
  <dcterms:created xsi:type="dcterms:W3CDTF">2023-08-24T07:57:38Z</dcterms:created>
  <dcterms:modified xsi:type="dcterms:W3CDTF">2023-10-10T11:41:22Z</dcterms:modified>
</cp:coreProperties>
</file>