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JULIAN\Downloads\"/>
    </mc:Choice>
  </mc:AlternateContent>
  <xr:revisionPtr revIDLastSave="0" documentId="8_{3FC76E03-2FB9-4DB1-A323-93DEE7A7624A}" xr6:coauthVersionLast="47" xr6:coauthVersionMax="47" xr10:uidLastSave="{00000000-0000-0000-0000-000000000000}"/>
  <bookViews>
    <workbookView xWindow="-120" yWindow="-120" windowWidth="29040" windowHeight="15840" firstSheet="13" activeTab="13" xr2:uid="{E0FA4EA7-8278-45B2-9356-CCB185296FD4}"/>
  </bookViews>
  <sheets>
    <sheet name="Trade Off QA" sheetId="2" r:id="rId1"/>
    <sheet name="Mapa de empatía" sheetId="1" r:id="rId2"/>
    <sheet name="Ponderación final" sheetId="3" r:id="rId3"/>
    <sheet name="Afirmaciones" sheetId="6" r:id="rId4"/>
    <sheet name="CAR-CT-0001" sheetId="7" r:id="rId5"/>
    <sheet name="CAR-INT-0002" sheetId="8" r:id="rId6"/>
    <sheet name="CAR-SEG-0001" sheetId="9" r:id="rId7"/>
    <sheet name="CAR-SEG-0002" sheetId="10" r:id="rId8"/>
    <sheet name="CAR-SEG-0003" sheetId="11" r:id="rId9"/>
    <sheet name="CAR-DIS-0001" sheetId="13" r:id="rId10"/>
    <sheet name="CAR-USA-0001" sheetId="12" r:id="rId11"/>
    <sheet name="CAR-USA-0002" sheetId="14" r:id="rId12"/>
    <sheet name="CAR-USA-0003" sheetId="15" r:id="rId13"/>
    <sheet name="CAR-USA-0004" sheetId="16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B1" i="8"/>
  <c r="N19" i="3" l="1"/>
  <c r="K19" i="3"/>
  <c r="J19" i="3"/>
  <c r="I19" i="3"/>
  <c r="H19" i="3"/>
  <c r="G19" i="3"/>
  <c r="F19" i="3"/>
  <c r="C19" i="3"/>
  <c r="B19" i="3"/>
  <c r="O18" i="3"/>
  <c r="L18" i="3"/>
  <c r="D18" i="3"/>
  <c r="O17" i="3"/>
  <c r="L17" i="3"/>
  <c r="D17" i="3"/>
  <c r="O16" i="3"/>
  <c r="L16" i="3"/>
  <c r="D16" i="3"/>
  <c r="O15" i="3"/>
  <c r="L15" i="3"/>
  <c r="D15" i="3"/>
  <c r="O14" i="3"/>
  <c r="L14" i="3"/>
  <c r="D14" i="3"/>
  <c r="O13" i="3"/>
  <c r="L13" i="3"/>
  <c r="D13" i="3"/>
  <c r="O12" i="3"/>
  <c r="L12" i="3"/>
  <c r="D12" i="3"/>
  <c r="O11" i="3"/>
  <c r="L11" i="3"/>
  <c r="D11" i="3"/>
  <c r="O10" i="3"/>
  <c r="L10" i="3"/>
  <c r="D10" i="3"/>
  <c r="O9" i="3"/>
  <c r="L9" i="3"/>
  <c r="D9" i="3"/>
  <c r="O8" i="3"/>
  <c r="L8" i="3"/>
  <c r="D8" i="3"/>
  <c r="O7" i="3"/>
  <c r="L7" i="3"/>
  <c r="D7" i="3"/>
  <c r="O6" i="3"/>
  <c r="L6" i="3"/>
  <c r="D6" i="3"/>
  <c r="O5" i="3"/>
  <c r="L5" i="3"/>
  <c r="D5" i="3"/>
  <c r="O4" i="3"/>
  <c r="O19" i="3" s="1"/>
  <c r="L4" i="3"/>
  <c r="L19" i="3" s="1"/>
  <c r="D4" i="3"/>
  <c r="D19" i="3" s="1"/>
  <c r="N1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  <c r="K19" i="1"/>
  <c r="J19" i="1"/>
  <c r="I19" i="1"/>
  <c r="H19" i="1"/>
  <c r="G19" i="1"/>
  <c r="F19" i="1"/>
  <c r="B19" i="1"/>
  <c r="C1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L19" i="1" l="1"/>
  <c r="M4" i="1" s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19" i="1" s="1"/>
  <c r="E6" i="3"/>
  <c r="M16" i="3"/>
  <c r="M10" i="3"/>
  <c r="M6" i="3"/>
  <c r="M14" i="3"/>
  <c r="M17" i="3"/>
  <c r="M9" i="3"/>
  <c r="M18" i="3"/>
  <c r="M8" i="3"/>
  <c r="E7" i="3"/>
  <c r="M12" i="3"/>
  <c r="E15" i="3"/>
  <c r="E14" i="3"/>
  <c r="M7" i="3"/>
  <c r="M15" i="3"/>
  <c r="E18" i="3"/>
  <c r="E10" i="3"/>
  <c r="E8" i="3"/>
  <c r="E4" i="3"/>
  <c r="E16" i="3"/>
  <c r="E12" i="3"/>
  <c r="E11" i="3"/>
  <c r="E5" i="3"/>
  <c r="E13" i="3"/>
  <c r="E17" i="3"/>
  <c r="M13" i="3"/>
  <c r="M11" i="3"/>
  <c r="E9" i="3"/>
  <c r="M5" i="3"/>
  <c r="M4" i="3"/>
  <c r="D19" i="1"/>
  <c r="E5" i="1" s="1"/>
  <c r="M19" i="1" l="1"/>
  <c r="M19" i="3"/>
  <c r="E19" i="3"/>
  <c r="E14" i="1"/>
  <c r="E17" i="1"/>
  <c r="E7" i="1"/>
  <c r="E12" i="1"/>
  <c r="E10" i="1"/>
  <c r="E18" i="1"/>
  <c r="E15" i="1"/>
  <c r="E16" i="1"/>
  <c r="E13" i="1"/>
  <c r="E9" i="1"/>
  <c r="E11" i="1"/>
  <c r="E4" i="1"/>
  <c r="E6" i="1"/>
  <c r="E8" i="1"/>
  <c r="E19" i="1" l="1"/>
</calcChain>
</file>

<file path=xl/sharedStrings.xml><?xml version="1.0" encoding="utf-8"?>
<sst xmlns="http://schemas.openxmlformats.org/spreadsheetml/2006/main" count="1322" uniqueCount="364">
  <si>
    <t>Atributos de calidad</t>
  </si>
  <si>
    <t>Calificación</t>
  </si>
  <si>
    <t>Seguridad</t>
  </si>
  <si>
    <t>Rendimiento</t>
  </si>
  <si>
    <t>Usabilidad</t>
  </si>
  <si>
    <t>Accesibilidad</t>
  </si>
  <si>
    <t>Disponibilidad</t>
  </si>
  <si>
    <t>Escalabilidad</t>
  </si>
  <si>
    <t>Interoperabilidad</t>
  </si>
  <si>
    <t>Internacionalización</t>
  </si>
  <si>
    <t>Capacidad para ser soportado</t>
  </si>
  <si>
    <t>Capacidad para ser administrado</t>
  </si>
  <si>
    <t>Capacidad para ser probado</t>
  </si>
  <si>
    <t>Capacidad para ser desplegado</t>
  </si>
  <si>
    <t>Capacidad para ser auditado</t>
  </si>
  <si>
    <t>Fiabilidad</t>
  </si>
  <si>
    <t>Costo</t>
  </si>
  <si>
    <t>Actores</t>
  </si>
  <si>
    <t>Equipo técnico</t>
  </si>
  <si>
    <t>Usuarios finales</t>
  </si>
  <si>
    <t>Stakeholders</t>
  </si>
  <si>
    <t>Arquitecto</t>
  </si>
  <si>
    <t>Equipo de desarrollo</t>
  </si>
  <si>
    <t>Ponderación</t>
  </si>
  <si>
    <t>Administrador</t>
  </si>
  <si>
    <t>Comprador</t>
  </si>
  <si>
    <t>Vendedor</t>
  </si>
  <si>
    <t>Atención al cliente</t>
  </si>
  <si>
    <t>Logística pedidos</t>
  </si>
  <si>
    <t>Logística proveedores</t>
  </si>
  <si>
    <t>Dueño producto</t>
  </si>
  <si>
    <t xml:space="preserve">Capacidad para ser probado </t>
  </si>
  <si>
    <t>Identificador</t>
  </si>
  <si>
    <t>Afirmación</t>
  </si>
  <si>
    <t>Pregunta</t>
  </si>
  <si>
    <t>Taxonomía</t>
  </si>
  <si>
    <t>Atributo de calidad</t>
  </si>
  <si>
    <t>CAR-CT-0001</t>
  </si>
  <si>
    <t>El sistema contará con pantallas de carga interactivas para dar una mejor experiencia al usuario en los tiempos de carga más largos</t>
  </si>
  <si>
    <t>Le gustaría que al momento de haber demoras de carga el sistema use pantallas de carga interactivas?</t>
  </si>
  <si>
    <t>Comportamiento temporal</t>
  </si>
  <si>
    <t>CAR-INT-0002</t>
  </si>
  <si>
    <t>Para comunicación interna dentro del sistema con otros usuarios requieren de un uso de un sistema especializado en mensajería.</t>
  </si>
  <si>
    <t>Desea que para recibir notificaciones estas sean enviadas al correo?</t>
  </si>
  <si>
    <t>Compatibilidad</t>
  </si>
  <si>
    <t>CAR-SEG-0001</t>
  </si>
  <si>
    <t>El sistema pedirá un usuario y contraseña para que solo la persona autorizada pueda acceder a su cuenta</t>
  </si>
  <si>
    <t>Le gustaría que el sistema pida un usuario y contraseña para asegurarse de que solo el usuario pueda acceder a su cuenta?</t>
  </si>
  <si>
    <t>Autenticación</t>
  </si>
  <si>
    <t>CAR-SEG-0002</t>
  </si>
  <si>
    <t>Al iniciar sesión desde un nuevo dispositivo o por elección misma del usuario podrá acceder mediante un código que se le enviará al correo o al celular como mensaje</t>
  </si>
  <si>
    <t>Requiere que el sistema le pida un código único que el usuario recibe en su celular al iniciar sesión para verificar su identidad?</t>
  </si>
  <si>
    <t>CAR-SEG-0003</t>
  </si>
  <si>
    <t>El sistema ofrecerá una opción a los usuarios para que cambien su contraseña en el momento que deseen</t>
  </si>
  <si>
    <t>Requiere que el sistema ofrezca una función para cambiar la contraseña en cualquier momento?</t>
  </si>
  <si>
    <t>CAR-DIS-0001</t>
  </si>
  <si>
    <t>La aplicación podrá ser accedida en cualquier momento del día en el que sea requerida</t>
  </si>
  <si>
    <t>La aplicación requiere ser accedida a cualquier hora del día?</t>
  </si>
  <si>
    <t>CAR-USA-0001</t>
  </si>
  <si>
    <t>Al interactuar con el sistema y se realice alguna acción, el sistema le mostrará al usuario un mensaje de confirmacion de la acción.</t>
  </si>
  <si>
    <t>Requiere que el sistema envie retroalimentación al usuario para saber si sus acciones se realizaron éxito?</t>
  </si>
  <si>
    <t>Capacidad para ser usado</t>
  </si>
  <si>
    <t>CAR-USA-0002</t>
  </si>
  <si>
    <t>Se le presentará un bot de asistencia que ayuda a los usuarios con las PQRs</t>
  </si>
  <si>
    <t>Requiere que un bot de ayudas en línea que permita solucionar problemas que tengan los usuarios</t>
  </si>
  <si>
    <t>Protección contra errores de usuario</t>
  </si>
  <si>
    <t>CAR-USA-0003</t>
  </si>
  <si>
    <t>Al realizar acciones que involucren eliminación de datos, se le pide al usuario que confirme si en verdad desea realizar esa acción.</t>
  </si>
  <si>
    <t>Requiere que el sistema ofrezca confirmacion para acciones irreversibles como eliminación de información?</t>
  </si>
  <si>
    <t>CAR-USA-0004</t>
  </si>
  <si>
    <t>Al usar el sistema, en caso de ser necesario el usuario puede cambiar el tamaño del texto.</t>
  </si>
  <si>
    <t>Requiere que el sistema implemente una funcionalidad para ajustar el tamaño del texto?</t>
  </si>
  <si>
    <t>ESC-CAL-CAR-CT-0001-01</t>
  </si>
  <si>
    <t>Característica</t>
  </si>
  <si>
    <t>Atributo calidad</t>
  </si>
  <si>
    <t>Tipo escenario</t>
  </si>
  <si>
    <t>Exitoso</t>
  </si>
  <si>
    <t>Escenario cumplido</t>
  </si>
  <si>
    <t>NO</t>
  </si>
  <si>
    <t>Descripción</t>
  </si>
  <si>
    <t>Evalúa la eficacia de una pantalla de carga interactiva dentro de la aplicación con el fin de mejorar la experiencia de usuario</t>
  </si>
  <si>
    <t>Origen del estímulo</t>
  </si>
  <si>
    <t>Cualquier usuario final</t>
  </si>
  <si>
    <t>Estímulo</t>
  </si>
  <si>
    <t>Una demora de carga en el sistema</t>
  </si>
  <si>
    <t>Artefacto</t>
  </si>
  <si>
    <t>Pantalla de carga interactiva</t>
  </si>
  <si>
    <t>Ambiente</t>
  </si>
  <si>
    <t>Sistema</t>
  </si>
  <si>
    <t>Respuesta</t>
  </si>
  <si>
    <t>Satisface y reduce la frustración del usuario al momento de presentarse demoras de carga en la aplicación</t>
  </si>
  <si>
    <t>Medida de la respuesta</t>
  </si>
  <si>
    <t>Se realizaron encuestas para conocer la satisfacción del usuario y una de las respuestas fue:: "Me gustó mucho la pantalla de carga interactiva. Hizo que la espera fuera mucho más amena y entretenida. Además, me dio la sensación de que el sistema estaba trabajando en segundo plano para cargar el contenido. Definitivamente, esto mejoró mi experiencia general con la aplicación"</t>
  </si>
  <si>
    <t>ESC-CAL-CAR-CT-0001-02</t>
  </si>
  <si>
    <t>No exitoso</t>
  </si>
  <si>
    <t>El sistema no utiliza pantallas de carga interactivas cuando se producen demoras en la carga</t>
  </si>
  <si>
    <t>Demora en la carga de contenido</t>
  </si>
  <si>
    <t>Ausencia de pantallas de carga interactivas</t>
  </si>
  <si>
    <t>Usuarios que utilizan la aplicación en casos de carga de contenido</t>
  </si>
  <si>
    <t>Los usuarios tienen una experiencia negativa al esperar la carga del contenido</t>
  </si>
  <si>
    <t>Los usuarios expresan su frustración debido a la demora de la pantalla de carga, una de las reacciones de los usuarios fue: "La falta de una pantalla de carga interactiva hizo que la espera fuera realmente incómoda. Deberían mejorar eso."</t>
  </si>
  <si>
    <t>El sistema envía notificaciones al correo electronico del usuario de manera eficiente y confiable</t>
  </si>
  <si>
    <t>Se genera una notificación en el sistema</t>
  </si>
  <si>
    <t>El sistema debe enviar una notificación al usuario</t>
  </si>
  <si>
    <t>Correo electrónico del usuario</t>
  </si>
  <si>
    <t>El sistema envía una notificación al correo electrónico del usuario</t>
  </si>
  <si>
    <t>Los usuarios reciben notificaciones importantes en su correo electrónico y pueden acceder a ellas facilmente</t>
  </si>
  <si>
    <t>ESC-CAL-CAR-INT-0002-02</t>
  </si>
  <si>
    <t>El sistema no envía notificaciones al correo electronico del usuario de manera eficiente y confiable, lo que causa la perdidad de información importante</t>
  </si>
  <si>
    <t>El sistema no envía la notificación al correo electrónico del usuario, o lo hace de manera inconsistente o con retraso</t>
  </si>
  <si>
    <t>Los usuarios experimentan respuestas al recibir notificaciones por correo lo que genera perdida de información importante y desconfianza en el sistema</t>
  </si>
  <si>
    <t>ESC-CAL-CAR-SEG-0001-01</t>
  </si>
  <si>
    <t>El sistema solicita un usuario y contraseña como parte del proceso de inicio de sesión, grarantizando la seguridad de la cuenta del usuario</t>
  </si>
  <si>
    <t>Usuario intenta iniciar sesión en el sistema</t>
  </si>
  <si>
    <t>El usuario ingresa correctamente sus datos de correo y contraseña</t>
  </si>
  <si>
    <t>Usuario interactuando con la pantalla de inicio de sesión</t>
  </si>
  <si>
    <t>El sistema verifica las credenciales del usuario y permite el acceso</t>
  </si>
  <si>
    <t>Los usuarios pueden iniciar sesión en sus cuentas con sus datos de correo y contraseña válidos, lo que no permite accesos no autorizados</t>
  </si>
  <si>
    <t>ESC-CAL-CAR-SEG-0001-02</t>
  </si>
  <si>
    <t>El sistema solicita correo y contraseña pero no es capaz de validar las credenciales</t>
  </si>
  <si>
    <t>El usuario ingresa incorrectamente los campos</t>
  </si>
  <si>
    <t>Operación normal</t>
  </si>
  <si>
    <t>El sistema no es capaz de verificar las credenciales del usuario y no permite el accesoal sistema</t>
  </si>
  <si>
    <t>A los usuarios que ingresen correctamente las credenciales no se les permitirá el acceso</t>
  </si>
  <si>
    <t>ESC-CAL-CAR-SEG-0001-03</t>
  </si>
  <si>
    <t>El sistema no solicita correo y contraseña durante el proceso de inicio de sesión, lo que puede llevar a problemas de seguridad y accesos no autorizados</t>
  </si>
  <si>
    <t>El usuario intenta iniciar sesión en el sistema</t>
  </si>
  <si>
    <t>El usuario solo ingresa el correo</t>
  </si>
  <si>
    <t xml:space="preserve">Usuario interactuando con el inicio de sesión </t>
  </si>
  <si>
    <t>El sistema permite el acceso sin autenticación, lo que podría dar lugar a usuarios no autorizados</t>
  </si>
  <si>
    <t>Los usuarios pueden acceder a cuentas sin proporcionar credenciales de seguridad (Contraseña), lo que representa un riesgo de seguridad importante</t>
  </si>
  <si>
    <t>ESC-CAL-CAR-SEG-0002-01</t>
  </si>
  <si>
    <t>El sistema solicita un código único que el usuario recibe en su correo o celular al intentar iniciar sesión, mejorando la seguridad de la autenticación</t>
  </si>
  <si>
    <t>El sistema solicita un código único recibido en el correo o celular</t>
  </si>
  <si>
    <t>El correo o celular del usuario</t>
  </si>
  <si>
    <t>Usuario interactuando con la pantalla de inicio de sesión, su correo y su dispositivo móvil</t>
  </si>
  <si>
    <t>El sistema verifica con éxito el código de verificación y permite el acceso si es correcto</t>
  </si>
  <si>
    <t>Los usuarios experimentan un nivel adicional de seguridad al tener que proporcionar un código de verificación, lo que reduce significativamente el riesgo de accesos no autorizados</t>
  </si>
  <si>
    <t>ESC-CAL-CAR-SEG-0002-02</t>
  </si>
  <si>
    <t>El sistema solicita un código único que el usuario recibe en su correo o celular al intentar iniciar sesión, pero proporciona una opción de "recordarme" para evitar la verificación en futuros inicios de sesión en el mismo dispositivo</t>
  </si>
  <si>
    <t>Usuario intenta iniciar sesión en el sistema desde un dispositivo conocido</t>
  </si>
  <si>
    <t>Código de verificación en el correo o celular del usuario</t>
  </si>
  <si>
    <t>El sistema verifica con éxito el código de verificación y permite el acceso. Seleccionar la opción "recordarme" evita la verificación en futuros inicios de sesión desde el mismo dispositivo</t>
  </si>
  <si>
    <t xml:space="preserve"> Los usuarios experimentan una experiencia más fluida y conveniente al no tener que verificar su identidad en cada inicio de sesión desde un dispositivo confiable</t>
  </si>
  <si>
    <t>ESC-CAL-CAR-SEG-0002-03</t>
  </si>
  <si>
    <t>El sistema no solicita un código único que el usuario recibe en su correo o celular al intentar iniciar sesión, lo que podría aumentar el riesgo de accesos no autorizados</t>
  </si>
  <si>
    <t>El sistema no solicita un código de verificación</t>
  </si>
  <si>
    <t>La falta de un código de verificación</t>
  </si>
  <si>
    <t xml:space="preserve">El sistema permite el acceso sin verificar el código de verificación, lo que podría dar lugar a accesos no autorizados.													</t>
  </si>
  <si>
    <t>Los usuarios pueden acceder a sus cuentas sin proporcionar el código de verificación, lo que representa un pequeño riesgo de seguridad</t>
  </si>
  <si>
    <t>ESC-CAL-CAR-SEG-0003-01</t>
  </si>
  <si>
    <t>Autenticacion</t>
  </si>
  <si>
    <t>Un usuario desea cambiar su contraseña por motivos de seguridad o por olvidarla</t>
  </si>
  <si>
    <t>Usuario</t>
  </si>
  <si>
    <t>El usuario solicita cambiar su contraseña desde la configuración de la cuenta</t>
  </si>
  <si>
    <t>Sistema de gestión de cuentas de usuario</t>
  </si>
  <si>
    <t>El sistema procesa la solicitud del usuario y cambia la contraseña. El usuario recibe una notificación de confirmación</t>
  </si>
  <si>
    <t>El cambio de contraseña se realiza en menos de 1 minuto y el usuario recibe una notificación avisándole que el proceso se ha completado</t>
  </si>
  <si>
    <t>ESC-CAL-CAR-SEG-0003-02</t>
  </si>
  <si>
    <t>Un usuario ha olvidado su contraseña y desea restablecerla</t>
  </si>
  <si>
    <t>El usuario selecciona la opción "Olvidé mi contraseña" en la página de inicio de sesión</t>
  </si>
  <si>
    <t>Sistema de gestión de contraseñas</t>
  </si>
  <si>
    <t>Pagina de inicio de sesión</t>
  </si>
  <si>
    <t>El sistema guía al usuario a través del proceso de restablecimiento de contraseña, enviándole un enlace a su correo que permitirá al usuario crear su nueva contraseña</t>
  </si>
  <si>
    <t>El usuario recibe el correo electrónico de restablecimiento  de contraseña y puede configurar su nueva contraseña sin problemas</t>
  </si>
  <si>
    <t>ESC-CAL-CAR-SEG-0003-03</t>
  </si>
  <si>
    <t>Un usuario intenta crear o cambiar una contraseña</t>
  </si>
  <si>
    <t>El usuario ingresa una nueva contraseña</t>
  </si>
  <si>
    <t>Sistema de verificación de contraseñas</t>
  </si>
  <si>
    <t>Proceso de creación o cambio de contraseñas</t>
  </si>
  <si>
    <t>El sistema verifica que la contraseña cumpla con las políticas de seguridad</t>
  </si>
  <si>
    <t>El sistema rechaza contraseñas que no cumplen con los requisitos de seguridad y proporciona retroalimentación al usuario para que cree una conraseña segura</t>
  </si>
  <si>
    <t>ESC-CAL-CAR-SEG-0003-04</t>
  </si>
  <si>
    <t>Un usuario intenta cambiar su contraseña</t>
  </si>
  <si>
    <t>El usuario selecciona la opción de cambuo de contraseña</t>
  </si>
  <si>
    <t>Aplicación web o móvil</t>
  </si>
  <si>
    <t>El sistema muestra un mensaje de error o no responde cuando el usuario intenta cambiar la contraseña</t>
  </si>
  <si>
    <t>El usuario no puede cambiar la contraseña y experimenta el error</t>
  </si>
  <si>
    <t>ESC-CAL-CAR-SEG-0003-05</t>
  </si>
  <si>
    <t>Un usuario que ha olvidado su contraseña intenta restablecerla</t>
  </si>
  <si>
    <t>Página de inicio de sesión</t>
  </si>
  <si>
    <t>El sistema no envía el correo electrónico de restablecimiento de contraseña o presenta problemas técnicos durante el proceso de restablecimiento</t>
  </si>
  <si>
    <t>El usuario no recibe el correo electrónico de restablecimiento y no puede acceder a su cuenta</t>
  </si>
  <si>
    <t>ESC-CAL-CAR-SEG-0003-06</t>
  </si>
  <si>
    <t>El usuario intenta crear o cambiar una contraseña ya existente</t>
  </si>
  <si>
    <t xml:space="preserve">El usuario ingresa una contraseña quie cumple con la longitud y los caracteres requeridos, pero la contraseña es rechazada </t>
  </si>
  <si>
    <t>El sistema rechaza contraseñas que, anque cumplen con los requisitos básicos, no cumplen con las políticas tan restrictivas del proceso de cambio de contraseña</t>
  </si>
  <si>
    <t xml:space="preserve">Los usuarios encuentran dificultades para crear contraseñas que cumplan con las políticas y pueden sentirse frustrados </t>
  </si>
  <si>
    <t>ESC-CAL-CAR-DIS-0001-01</t>
  </si>
  <si>
    <t xml:space="preserve">Un usuario intenta acceder a la aplicación en cualquier momento del día </t>
  </si>
  <si>
    <t>El usuario intenta abrir la aplicación</t>
  </si>
  <si>
    <t>Cualquier momento del día</t>
  </si>
  <si>
    <t>La aplicación se carga y está completamente funcional sin demoras ni interrupciones</t>
  </si>
  <si>
    <t xml:space="preserve">El usuario puede acceder a la aplicación en cualquier momento sin interrupciones </t>
  </si>
  <si>
    <t>ESC-CAL-CAR-DIS-0001-02</t>
  </si>
  <si>
    <t>Durante un evento o promoción, un gran número de usaurios intenta acceder a la aplicación al mismo tiempo</t>
  </si>
  <si>
    <t>Usuarios concurrentes</t>
  </si>
  <si>
    <t>Un gran número de usuarios accede a la aplicación al mismo tiempo</t>
  </si>
  <si>
    <t xml:space="preserve">Servidores y aplicaciones </t>
  </si>
  <si>
    <t>Pico de demanda durante el evento</t>
  </si>
  <si>
    <t>La aplicaciónj sigue siendo altamente receptiva y funcional a pesar del aumento de usuarios concurrentes</t>
  </si>
  <si>
    <t>La aplicación mantiene tiempos de carga rápidos y no experimenta caídas significativas durante el evento</t>
  </si>
  <si>
    <t>ESC-CAL-CAR-DIS-0001-03</t>
  </si>
  <si>
    <t>la empresa debe realizar tareas de mantenimiento programaso en la aplicación</t>
  </si>
  <si>
    <t>Mantenimiento programado</t>
  </si>
  <si>
    <t>Se programa una ventana de mantenimiento</t>
  </si>
  <si>
    <t>Durante la ventana de mantenimiento programado</t>
  </si>
  <si>
    <t>Durante la ventana de mantenimiento, la pliacación muestra un mensaje de que está en mantenimiento y no está disponible para los usuarios, y cuando el matenimiento termina la aplicación vuelve a estar disponible</t>
  </si>
  <si>
    <t>Los usuarios son notificados con anticipación y comprenden que la aplicación no estará disponible durante el matenimiento</t>
  </si>
  <si>
    <t>ESC-CAL-CAR-DIS-0001-04</t>
  </si>
  <si>
    <t>Los usuarios intentan acceder a la aplicación pero esta no responde</t>
  </si>
  <si>
    <t>usuarios</t>
  </si>
  <si>
    <t>Intento de acceso a la aplicación</t>
  </si>
  <si>
    <t xml:space="preserve">Aplicación web o móvil </t>
  </si>
  <si>
    <t>En cualquier momento</t>
  </si>
  <si>
    <t>La aplicación no carga y muestra errores o simplemente no responde</t>
  </si>
  <si>
    <t xml:space="preserve">Los usuarios no pueden acceder a la aplicación y pueden recibir mensajes de error </t>
  </si>
  <si>
    <t>ESC-CAL-CAR-DIS-0001-05</t>
  </si>
  <si>
    <t>Durante un evento especial, un gran número de usuarios intenta acceder a la aplicación al mismo tiempo</t>
  </si>
  <si>
    <t>Gran cantidad de usuarios intentando acceder a la aplicación mismo tiempo</t>
  </si>
  <si>
    <t>La aplicación se vuelve lenta o inaccesible debido a la sobrecarga de usuarios concurrentes</t>
  </si>
  <si>
    <t>Los usuarios experimentan demoras significativas o no pueden acceder a la aplicación durante el evento</t>
  </si>
  <si>
    <t>ESC-CAL-CAR-DIS-0001-06</t>
  </si>
  <si>
    <t>La aplicación experimenta problemas técnicos no programados que afectan su disponibilidad</t>
  </si>
  <si>
    <t>Problemas técnicos imprevistos</t>
  </si>
  <si>
    <t xml:space="preserve">Ocurrencia de problemas técnicos </t>
  </si>
  <si>
    <t xml:space="preserve">La aplicación se vuelve inaccesible debido a problemas técnicos no planificados, y los usuarios no pueden utiizarla </t>
  </si>
  <si>
    <t xml:space="preserve">Los usuarios experimentan una interrupción no deseada del servicio y pueden reportar errores o problemas técnicos </t>
  </si>
  <si>
    <t>ESC-CAL-CAR-USA-0001-01</t>
  </si>
  <si>
    <t>El usuario realiza una acción, como enviar un formulario</t>
  </si>
  <si>
    <t xml:space="preserve">El usuario presiona el botón enviar </t>
  </si>
  <si>
    <t>Durante el uso normal de la aplicación</t>
  </si>
  <si>
    <t>El sistema muestra un mensaje o una notificación que indica que la acción se realizó con éxito, como "¡Su formulario ha sido enviado correctamente!"</t>
  </si>
  <si>
    <t>El usuario recibe una confirmación clara de que la acción se realizó correctamente</t>
  </si>
  <si>
    <t>ESC-CAL-CAR-USA-0001-02</t>
  </si>
  <si>
    <t>El usuario hace clic en un botón o enlace.</t>
  </si>
  <si>
    <t xml:space="preserve">El usuario hace click en un elemento interactivo </t>
  </si>
  <si>
    <t>Interfaz de usuario</t>
  </si>
  <si>
    <t>Durante la interacción de la interfaz</t>
  </si>
  <si>
    <t>El sistema responde a la acción del usuario con acciones como resaltar el botón presionado</t>
  </si>
  <si>
    <t>El usuario recibe una respuesta inmediata a su acción, lo que mejora su experiencia</t>
  </si>
  <si>
    <t>ESC-CAL-CAR-USA-0001-03</t>
  </si>
  <si>
    <t>El usuario realiza una transacción en línea, como una compra</t>
  </si>
  <si>
    <t>Finalización de transacción</t>
  </si>
  <si>
    <t xml:space="preserve">sistema de notificación por correo electrónico </t>
  </si>
  <si>
    <t>Después de completar la transacción</t>
  </si>
  <si>
    <t>El sistema envía un correo elctrónico de confirmación que indica que la transacción se realizó con éxito</t>
  </si>
  <si>
    <t xml:space="preserve">El usuario recibe un correo electrónico de confirmación que le brinda tranquilidad y un registro de la transacción </t>
  </si>
  <si>
    <t>ESC-CAL-CAR-USA-0001-04</t>
  </si>
  <si>
    <t xml:space="preserve">El usuario realiza una acción dentro de la aplicación </t>
  </si>
  <si>
    <t>La aplicación no proporciona ningún mensaje o retroalimentación después de que se realiza la acción, dejando al usuario con incertidumbre</t>
  </si>
  <si>
    <t>El usuario no recibe confirmación de que la acción no se completó con éxito y puede sentirse frustrado o inseguro</t>
  </si>
  <si>
    <t>ESC-CAL-CAR-USA-0001-05</t>
  </si>
  <si>
    <t xml:space="preserve">El usuario interactúa con la aplicación </t>
  </si>
  <si>
    <t>Durante la interacción con la aplicación</t>
  </si>
  <si>
    <t>La aplicación muestra un mensaje o una notificación, pero el contenido es vago o difícil de entender, lo que lleva a la confusión del usuario</t>
  </si>
  <si>
    <t>El usuario no comprende la retroalimentación proporcionada, lo que puede generar errores o malentendidos</t>
  </si>
  <si>
    <t>ESC-CAL-CAR-USA-0001-06</t>
  </si>
  <si>
    <t>Un usuario experimenta un problema o tiene una pregunta en la aplicación</t>
  </si>
  <si>
    <t xml:space="preserve">El usuario hace click en el bot de ayuda en línea </t>
  </si>
  <si>
    <t>Bot de ayuda en línea</t>
  </si>
  <si>
    <t>Durante el uso normal de la aplciación</t>
  </si>
  <si>
    <t>La aplicación tarda mucho tiempo en proporcionar retroalimentación, lo que hace que el usuario se sienta impaciente</t>
  </si>
  <si>
    <t xml:space="preserve">El usuario experimenta retrasos frustrantes y puede abandonar la acción por falta de una respuesta satisfactoria </t>
  </si>
  <si>
    <t>ESC-CAL-CAR-USA-0002-01</t>
  </si>
  <si>
    <t>Asegura que los usuarios puedan tener un bot que siempre estará disponible para ayudarles en sus PQRs</t>
  </si>
  <si>
    <t>El usuario hace click en el ícono del bot de ayuda e interactúa con una petición</t>
  </si>
  <si>
    <t>El bot responde de manera satisfactoria lo que fue solicitado por el usuario</t>
  </si>
  <si>
    <t>El usuario recibe la ayuda necesaria y su problema se resuelve satisfactoriamente</t>
  </si>
  <si>
    <t>ESC-CAL-CAR-USA-0002-02</t>
  </si>
  <si>
    <t>El usuario se enfrenta a una tarea compleja en la aplciación</t>
  </si>
  <si>
    <t>El usuario inicia la guía interactiva del bot de ayuda en línea</t>
  </si>
  <si>
    <t>Durante la realización de una tarea compleja</t>
  </si>
  <si>
    <t xml:space="preserve">El bot proporciona instrucciones paso a paso y preguntas interactivas para guiar al usuario a través de la tarea de manera efectiva </t>
  </si>
  <si>
    <t>El usuario completa la tarea con éxito con la ayuda de la guía interactiva</t>
  </si>
  <si>
    <t>ESC-CAL-CAR-USA-0002-03</t>
  </si>
  <si>
    <t>Usuarios de diferentes regiones y con diferentes idiomas utilizan la aplicación</t>
  </si>
  <si>
    <t>El usuario busca ayuda en línea</t>
  </si>
  <si>
    <t>Uso global de la aplicación</t>
  </si>
  <si>
    <t>El bot puede responder en el idioma preferido del usuario, lo que facilita la comprensión y resolución de problemas</t>
  </si>
  <si>
    <t>Los usuarios de diferentes regiones pueden recibir asistencia en su idioma, lo que mejora la accesibilidad y la experiencia</t>
  </si>
  <si>
    <t>ESC-CAL-CAR-USA-0002-04</t>
  </si>
  <si>
    <t>Un usuario hace una pregunta al bot para resolver un problema</t>
  </si>
  <si>
    <t>El bot proporciona información incorrecta o no aborda por completo la pregunta del usuario</t>
  </si>
  <si>
    <t>El usuario no obtiene la ayuda necesaria y puede sentirse frustrado</t>
  </si>
  <si>
    <t>ESC-CAL-CAR-USA-0002-05</t>
  </si>
  <si>
    <t>El usuario intenta utilizar el bot de ayuda en línea</t>
  </si>
  <si>
    <t>El usuario inicia el bot</t>
  </si>
  <si>
    <t>Interfaz de bot de ayuda en línea</t>
  </si>
  <si>
    <t>La interfaz del vot es complicada de navegar, lo que dificulta que el usuario encuentre la respuesta a sus preguntas</t>
  </si>
  <si>
    <t>El usuario se siente frustrado por la falta de usabilidad del bot</t>
  </si>
  <si>
    <t>ESC-CAL-CAR-USA-0002-06</t>
  </si>
  <si>
    <t>El usuario busca ayuda específica para su situación en la aplicación</t>
  </si>
  <si>
    <t>El bot no puede personalizar sus respuestas y ofrece soluciones genericas que no se ajustan a la situación del usuario</t>
  </si>
  <si>
    <t>ESC-CAL-CAR-USA-0003-01</t>
  </si>
  <si>
    <t>El usuario decide eliminar una pieza de información crítica en la aplicación</t>
  </si>
  <si>
    <t>El usuario inicia el proceso de eliminación</t>
  </si>
  <si>
    <t>Sistema de confirmación</t>
  </si>
  <si>
    <t>Uso normal de la aplicación</t>
  </si>
  <si>
    <t>El sistema muestra una ventana emergente de confirmación que pregunta si el usuario está seguro de eliminar la información y en caso de que este confirme, la información se elimina</t>
  </si>
  <si>
    <t>El usuario se siente seguro y satisfecho después de confirmar la eliminación</t>
  </si>
  <si>
    <t>ESC-CAL-CAR-USA-0003-02</t>
  </si>
  <si>
    <t>Un usuario accidentalmente hace click en una opción que podría resultar en la elminación de datos críticos</t>
  </si>
  <si>
    <t>El usuario lleva a cabo una acción de eliminación irreversible</t>
  </si>
  <si>
    <t>El sistema muestra una alerta de confirmación que indica las consecuencias de esta acción y requiere que el usuario confirme la eliminación</t>
  </si>
  <si>
    <t>El usuario evita la eliminación accidental de datos gracias a la confirmación</t>
  </si>
  <si>
    <t>ESC-CAL-CAR-USA-0003-03</t>
  </si>
  <si>
    <t>Un usuario intenta realizar una acción que resultaría en la perdida irreversible de información</t>
  </si>
  <si>
    <t>El usuario intenta realizar la acción</t>
  </si>
  <si>
    <t>El sistema muestra un mensaje claro de confirmación que requiere que el usuario confirme la acción y en casode que este lo haga la información se elimina</t>
  </si>
  <si>
    <t>El usuario tiene la oportunidad de reconsiderar la acción y evitar errores críticos</t>
  </si>
  <si>
    <t>ESC-CAL-CAR-USA-0003-04</t>
  </si>
  <si>
    <t>El usuario intenta eliminar información crítica, pero el sistema no solicita confirmación</t>
  </si>
  <si>
    <t>El usaurio incia la acción de eliminación</t>
  </si>
  <si>
    <t>Ausencia de sistema de confirmación</t>
  </si>
  <si>
    <t>La información se elimina de inmediato sin confirmación, lo que podría resultar en la perdida de datos críticos</t>
  </si>
  <si>
    <t>El usuario puede experimentar frustración y perdida de datos</t>
  </si>
  <si>
    <t>ESC-CAL-CAR-USA-0003-05</t>
  </si>
  <si>
    <t>El sistema muestra una ventana de confirmación pioco clara o ambigua al usuario</t>
  </si>
  <si>
    <t>El usuario intenta eliminar información</t>
  </si>
  <si>
    <t>Sistema de confirmación poco claro</t>
  </si>
  <si>
    <t>El sistema muestra una ventana de confirmación que no explica claramente las consecuencias de la acción, lo que puede llegar a confundir al usuario</t>
  </si>
  <si>
    <t>El usuario puede tomar decisiones incorrectas debido a la falta de claridad</t>
  </si>
  <si>
    <t>ESC-CAL-CAR-USA-0003-06</t>
  </si>
  <si>
    <t>El sistema muestra ventanas de confirmación excesivas para acciones simples y no críticas</t>
  </si>
  <si>
    <t>El usuario realiza una acción común</t>
  </si>
  <si>
    <t>Sistema de confirmación excesiva</t>
  </si>
  <si>
    <t>El sistema solicita confirmación para acciones que no requieren tal nivel de seguridad, lo que puede afectar la experiencia del usuario</t>
  </si>
  <si>
    <t>El usuario puede sentirse molesto por la cantidad excesiva de confirmaciones</t>
  </si>
  <si>
    <t>ESC-CAL-CAR-USA-0004-01</t>
  </si>
  <si>
    <t>Un usuario con discapacidad visual utiliza la aplicación y necesita aumentar el tamaño del texto para una mejor legibilidad</t>
  </si>
  <si>
    <t>El usuario configura el tamaño de texto a un mayor valor</t>
  </si>
  <si>
    <t>Función de ajuste de tamaño de texto</t>
  </si>
  <si>
    <t>El texto en la aplicación se ajusta al tamaño deseado por el usuario, lo que mejora la legibilidad</t>
  </si>
  <si>
    <t>El usuario informa que ahora puede leer y navegar por la plicación con facilidad</t>
  </si>
  <si>
    <t>ESC-CAL-CAR-USA-0004-02</t>
  </si>
  <si>
    <t xml:space="preserve">Un usuario prefiere un tamaño de texto más grande debido a su comodidad personal </t>
  </si>
  <si>
    <t>El usuario configura el tamaño de texto según su preferencia</t>
  </si>
  <si>
    <t>Función ded ajuste de tamaño de texto</t>
  </si>
  <si>
    <t>El sistema ajusta el tamaño de texto de acuerdo con la preferencia del usuario, lo que personaliza la experiencia</t>
  </si>
  <si>
    <t>El usuario aprecia la capacidad de personalizar la interfaz</t>
  </si>
  <si>
    <t>ESC-CAL-CAR-USA-0004-03</t>
  </si>
  <si>
    <t>Un usuario cambia de un dispositivo móvil a una computadora y desea que el tamaño del texto se adapte automáticamente</t>
  </si>
  <si>
    <t xml:space="preserve">El usuario inicia sesión en diferentes dispositivos </t>
  </si>
  <si>
    <t>Uso normal de la aplicación en diferentes dispositivos</t>
  </si>
  <si>
    <t>El sistema ajusta automáticamente el tamaño de texto según el dispositivo, mejorando la usabilidad en cada uno</t>
  </si>
  <si>
    <t xml:space="preserve">El usaurio encuentra que la aplicación es igualmente legible en todos los dispositivos </t>
  </si>
  <si>
    <t>ESC-CAL-CAR-USA-0004-04</t>
  </si>
  <si>
    <t>Un usuario intenta ajustar el tamaño del texto, pero la función no está disponible</t>
  </si>
  <si>
    <t>El usuario busca configurar el tamaño de texto</t>
  </si>
  <si>
    <t>Ausencia de función de ajuste de tamaño de texto</t>
  </si>
  <si>
    <t>El usuario no puede ajustar el tamaño del texto, lo que puede afectar negativamente la experiencia del usuario</t>
  </si>
  <si>
    <t>El usuario puede encontrar la aplicación menos accesible debido a la falta de esta función</t>
  </si>
  <si>
    <t>ESC-CAL-CAR-USA-0004-05</t>
  </si>
  <si>
    <t>Un usuario intenta ajustar el tamaño del texto, pero la función no funciona corectamente, provocando problemas de visualización</t>
  </si>
  <si>
    <t>El usuario configura el tamaño de texto</t>
  </si>
  <si>
    <t>Función de ajuste de tamaño de texto con errores</t>
  </si>
  <si>
    <t xml:space="preserve">A pesar de intentar ajustar el tamaño de texto la visualización sigue siendo problemática, lo que causa frustración </t>
  </si>
  <si>
    <t>El usuario informa problemas de legibilidad y visualización</t>
  </si>
  <si>
    <t>ESC-CAL-CAR-USA-0004-06</t>
  </si>
  <si>
    <t>Un usuario configura el tamaño de texto a un vlaor muy alto, lo que distorsiona la interfaz y la hace inutilizable</t>
  </si>
  <si>
    <t>El usuario configura un tamaño de texto excesivamente grande</t>
  </si>
  <si>
    <t>El usuario configura el texto a un tamaño tan grande que la interfaz se vuelve inutilizable y confusa</t>
  </si>
  <si>
    <t>El usuario experimenta dificultades graves en la usabillidad de la aplicación debido a la configuración extrema del tamaño de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</si>
</sst>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charset val="1"/>
    </font>
    <font>
      <sz val="12"/>
      <color rgb="FF374151"/>
      <name val="Söhne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7F8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2" xfId="0" applyBorder="1"/>
    <xf numFmtId="9" fontId="0" fillId="0" borderId="0" xfId="0" applyNumberFormat="1"/>
    <xf numFmtId="9" fontId="0" fillId="0" borderId="1" xfId="1" applyFont="1" applyBorder="1"/>
    <xf numFmtId="9" fontId="0" fillId="0" borderId="9" xfId="1" applyFont="1" applyBorder="1"/>
    <xf numFmtId="9" fontId="0" fillId="0" borderId="0" xfId="1" applyFont="1" applyFill="1" applyBorder="1"/>
    <xf numFmtId="9" fontId="2" fillId="0" borderId="1" xfId="1" applyFont="1" applyBorder="1" applyAlignment="1">
      <alignment horizontal="center" vertical="center"/>
    </xf>
    <xf numFmtId="0" fontId="0" fillId="0" borderId="5" xfId="0" applyBorder="1"/>
    <xf numFmtId="9" fontId="2" fillId="0" borderId="7" xfId="1" applyFont="1" applyFill="1" applyBorder="1" applyAlignment="1">
      <alignment horizontal="center" vertical="center"/>
    </xf>
    <xf numFmtId="9" fontId="0" fillId="0" borderId="7" xfId="1" applyFont="1" applyBorder="1"/>
    <xf numFmtId="9" fontId="0" fillId="0" borderId="10" xfId="1" applyFont="1" applyBorder="1"/>
    <xf numFmtId="0" fontId="3" fillId="3" borderId="1" xfId="2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3" borderId="1" xfId="2" applyFill="1" applyBorder="1" applyAlignment="1">
      <alignment wrapText="1"/>
    </xf>
    <xf numFmtId="0" fontId="0" fillId="3" borderId="1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/>
    </xf>
    <xf numFmtId="0" fontId="0" fillId="0" borderId="11" xfId="0" applyBorder="1" applyAlignment="1">
      <alignment wrapText="1"/>
    </xf>
    <xf numFmtId="0" fontId="5" fillId="6" borderId="11" xfId="0" applyFont="1" applyFill="1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3" fillId="0" borderId="12" xfId="2" applyBorder="1"/>
    <xf numFmtId="0" fontId="3" fillId="0" borderId="14" xfId="2" applyBorder="1"/>
    <xf numFmtId="0" fontId="0" fillId="0" borderId="15" xfId="0" applyBorder="1" applyAlignment="1">
      <alignment wrapText="1"/>
    </xf>
    <xf numFmtId="0" fontId="0" fillId="0" borderId="15" xfId="0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3" fillId="3" borderId="1" xfId="2" applyFill="1" applyBorder="1" applyAlignment="1">
      <alignment horizontal="left" vertical="center" wrapText="1"/>
    </xf>
    <xf numFmtId="0" fontId="3" fillId="3" borderId="1" xfId="2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6" borderId="11" xfId="0" applyFont="1" applyFill="1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5" borderId="25" xfId="0" applyFill="1" applyBorder="1" applyAlignment="1">
      <alignment wrapText="1"/>
    </xf>
    <xf numFmtId="0" fontId="0" fillId="5" borderId="26" xfId="0" applyFill="1" applyBorder="1" applyAlignment="1">
      <alignment wrapText="1"/>
    </xf>
    <xf numFmtId="0" fontId="0" fillId="5" borderId="26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3" fillId="0" borderId="28" xfId="2" applyBorder="1"/>
    <xf numFmtId="0" fontId="0" fillId="0" borderId="19" xfId="0" applyBorder="1" applyAlignment="1">
      <alignment wrapText="1"/>
    </xf>
    <xf numFmtId="0" fontId="0" fillId="0" borderId="23" xfId="0" applyBorder="1" applyAlignment="1">
      <alignment horizontal="left" wrapText="1"/>
    </xf>
    <xf numFmtId="0" fontId="6" fillId="0" borderId="24" xfId="0" applyFont="1" applyBorder="1" applyAlignment="1">
      <alignment horizontal="center" vertical="center"/>
    </xf>
    <xf numFmtId="0" fontId="7" fillId="7" borderId="0" xfId="0" applyFont="1" applyFill="1"/>
    <xf numFmtId="0" fontId="7" fillId="0" borderId="0" xfId="0" applyFont="1"/>
    <xf numFmtId="0" fontId="2" fillId="3" borderId="29" xfId="0" applyFont="1" applyFill="1" applyBorder="1" applyAlignment="1">
      <alignment vertical="center"/>
    </xf>
    <xf numFmtId="0" fontId="0" fillId="3" borderId="30" xfId="0" applyFill="1" applyBorder="1" applyAlignment="1">
      <alignment wrapText="1"/>
    </xf>
    <xf numFmtId="0" fontId="2" fillId="3" borderId="31" xfId="0" applyFont="1" applyFill="1" applyBorder="1" applyAlignment="1">
      <alignment vertical="center"/>
    </xf>
    <xf numFmtId="0" fontId="3" fillId="3" borderId="32" xfId="2" applyFill="1" applyBorder="1" applyAlignment="1">
      <alignment wrapText="1"/>
    </xf>
    <xf numFmtId="0" fontId="3" fillId="3" borderId="32" xfId="2" applyFill="1" applyBorder="1"/>
    <xf numFmtId="0" fontId="0" fillId="3" borderId="32" xfId="0" applyFill="1" applyBorder="1" applyAlignment="1">
      <alignment wrapText="1"/>
    </xf>
    <xf numFmtId="0" fontId="0" fillId="3" borderId="32" xfId="0" applyFill="1" applyBorder="1" applyAlignment="1">
      <alignment horizontal="left" vertical="center" wrapText="1"/>
    </xf>
    <xf numFmtId="0" fontId="2" fillId="4" borderId="31" xfId="0" applyFont="1" applyFill="1" applyBorder="1" applyAlignment="1">
      <alignment vertical="center"/>
    </xf>
    <xf numFmtId="0" fontId="0" fillId="4" borderId="32" xfId="0" applyFill="1" applyBorder="1" applyAlignment="1">
      <alignment wrapText="1"/>
    </xf>
    <xf numFmtId="0" fontId="2" fillId="4" borderId="33" xfId="0" applyFont="1" applyFill="1" applyBorder="1" applyAlignment="1">
      <alignment vertical="center"/>
    </xf>
    <xf numFmtId="0" fontId="0" fillId="4" borderId="34" xfId="0" applyFill="1" applyBorder="1" applyAlignment="1">
      <alignment wrapText="1"/>
    </xf>
    <xf numFmtId="0" fontId="0" fillId="0" borderId="0" xfId="0" applyAlignment="1">
      <alignment horizontal="left" vertical="center" wrapText="1"/>
    </xf>
    <xf numFmtId="0" fontId="3" fillId="0" borderId="0" xfId="2" applyFill="1" applyBorder="1" applyAlignment="1">
      <alignment horizontal="left" vertical="center" wrapText="1"/>
    </xf>
    <xf numFmtId="0" fontId="3" fillId="0" borderId="0" xfId="2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Mapa de empatía usuarios</a:t>
            </a:r>
            <a:r>
              <a:rPr lang="es-CO" baseline="0"/>
              <a:t> finales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'Mapa de empatía'!$F$3</c:f>
              <c:strCache>
                <c:ptCount val="1"/>
                <c:pt idx="0">
                  <c:v>Administrador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'Mapa de empatía'!$A$4:$A$18</c:f>
              <c:strCache>
                <c:ptCount val="15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Internacionalización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Capacidad para ser probado </c:v>
                </c:pt>
                <c:pt idx="11">
                  <c:v>Capacidad para ser desplegado</c:v>
                </c:pt>
                <c:pt idx="12">
                  <c:v>Capacidad para ser auditado</c:v>
                </c:pt>
                <c:pt idx="13">
                  <c:v>Fiabilidad</c:v>
                </c:pt>
                <c:pt idx="14">
                  <c:v>Costo</c:v>
                </c:pt>
              </c:strCache>
            </c:strRef>
          </c:cat>
          <c:val>
            <c:numRef>
              <c:f>'Mapa de empatía'!$F$4:$F$18</c:f>
              <c:numCache>
                <c:formatCode>General</c:formatCode>
                <c:ptCount val="1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11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3-4EC7-919C-707D3DBF9D24}"/>
            </c:ext>
          </c:extLst>
        </c:ser>
        <c:ser>
          <c:idx val="1"/>
          <c:order val="1"/>
          <c:tx>
            <c:strRef>
              <c:f>'Mapa de empatía'!$G$3</c:f>
              <c:strCache>
                <c:ptCount val="1"/>
                <c:pt idx="0">
                  <c:v>Comprador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'Mapa de empatía'!$A$4:$A$18</c:f>
              <c:strCache>
                <c:ptCount val="15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Internacionalización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Capacidad para ser probado </c:v>
                </c:pt>
                <c:pt idx="11">
                  <c:v>Capacidad para ser desplegado</c:v>
                </c:pt>
                <c:pt idx="12">
                  <c:v>Capacidad para ser auditado</c:v>
                </c:pt>
                <c:pt idx="13">
                  <c:v>Fiabilidad</c:v>
                </c:pt>
                <c:pt idx="14">
                  <c:v>Costo</c:v>
                </c:pt>
              </c:strCache>
            </c:strRef>
          </c:cat>
          <c:val>
            <c:numRef>
              <c:f>'Mapa de empatía'!$G$4:$G$18</c:f>
              <c:numCache>
                <c:formatCode>General</c:formatCode>
                <c:ptCount val="15"/>
                <c:pt idx="0">
                  <c:v>12</c:v>
                </c:pt>
                <c:pt idx="1">
                  <c:v>11</c:v>
                </c:pt>
                <c:pt idx="2">
                  <c:v>15</c:v>
                </c:pt>
                <c:pt idx="3">
                  <c:v>14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</c:v>
                </c:pt>
                <c:pt idx="12">
                  <c:v>8</c:v>
                </c:pt>
                <c:pt idx="13">
                  <c:v>13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3-4EC7-919C-707D3DBF9D24}"/>
            </c:ext>
          </c:extLst>
        </c:ser>
        <c:ser>
          <c:idx val="2"/>
          <c:order val="2"/>
          <c:tx>
            <c:strRef>
              <c:f>'Mapa de empatía'!$H$3</c:f>
              <c:strCache>
                <c:ptCount val="1"/>
                <c:pt idx="0">
                  <c:v>Vendedor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'Mapa de empatía'!$A$4:$A$18</c:f>
              <c:strCache>
                <c:ptCount val="15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Internacionalización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Capacidad para ser probado </c:v>
                </c:pt>
                <c:pt idx="11">
                  <c:v>Capacidad para ser desplegado</c:v>
                </c:pt>
                <c:pt idx="12">
                  <c:v>Capacidad para ser auditado</c:v>
                </c:pt>
                <c:pt idx="13">
                  <c:v>Fiabilidad</c:v>
                </c:pt>
                <c:pt idx="14">
                  <c:v>Costo</c:v>
                </c:pt>
              </c:strCache>
            </c:strRef>
          </c:cat>
          <c:val>
            <c:numRef>
              <c:f>'Mapa de empatía'!$H$4:$H$18</c:f>
              <c:numCache>
                <c:formatCode>General</c:formatCode>
                <c:ptCount val="15"/>
                <c:pt idx="0">
                  <c:v>12</c:v>
                </c:pt>
                <c:pt idx="1">
                  <c:v>11</c:v>
                </c:pt>
                <c:pt idx="2">
                  <c:v>15</c:v>
                </c:pt>
                <c:pt idx="3">
                  <c:v>3</c:v>
                </c:pt>
                <c:pt idx="4">
                  <c:v>14</c:v>
                </c:pt>
                <c:pt idx="5">
                  <c:v>10</c:v>
                </c:pt>
                <c:pt idx="6">
                  <c:v>2</c:v>
                </c:pt>
                <c:pt idx="7">
                  <c:v>9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1</c:v>
                </c:pt>
                <c:pt idx="12">
                  <c:v>8</c:v>
                </c:pt>
                <c:pt idx="13">
                  <c:v>13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3-4EC7-919C-707D3DBF9D24}"/>
            </c:ext>
          </c:extLst>
        </c:ser>
        <c:ser>
          <c:idx val="3"/>
          <c:order val="3"/>
          <c:tx>
            <c:strRef>
              <c:f>'Mapa de empatía'!$I$3</c:f>
              <c:strCache>
                <c:ptCount val="1"/>
                <c:pt idx="0">
                  <c:v>Atención al cliente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'Mapa de empatía'!$A$4:$A$18</c:f>
              <c:strCache>
                <c:ptCount val="15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Internacionalización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Capacidad para ser probado </c:v>
                </c:pt>
                <c:pt idx="11">
                  <c:v>Capacidad para ser desplegado</c:v>
                </c:pt>
                <c:pt idx="12">
                  <c:v>Capacidad para ser auditado</c:v>
                </c:pt>
                <c:pt idx="13">
                  <c:v>Fiabilidad</c:v>
                </c:pt>
                <c:pt idx="14">
                  <c:v>Costo</c:v>
                </c:pt>
              </c:strCache>
            </c:strRef>
          </c:cat>
          <c:val>
            <c:numRef>
              <c:f>'Mapa de empatía'!$I$4:$I$18</c:f>
              <c:numCache>
                <c:formatCode>General</c:formatCode>
                <c:ptCount val="15"/>
                <c:pt idx="0">
                  <c:v>12</c:v>
                </c:pt>
                <c:pt idx="1">
                  <c:v>10</c:v>
                </c:pt>
                <c:pt idx="2">
                  <c:v>15</c:v>
                </c:pt>
                <c:pt idx="3">
                  <c:v>13</c:v>
                </c:pt>
                <c:pt idx="4">
                  <c:v>14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11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3-4EC7-919C-707D3DBF9D24}"/>
            </c:ext>
          </c:extLst>
        </c:ser>
        <c:ser>
          <c:idx val="4"/>
          <c:order val="4"/>
          <c:tx>
            <c:strRef>
              <c:f>'Mapa de empatía'!$J$3</c:f>
              <c:strCache>
                <c:ptCount val="1"/>
                <c:pt idx="0">
                  <c:v>Logística pedidos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'Mapa de empatía'!$A$4:$A$18</c:f>
              <c:strCache>
                <c:ptCount val="15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Internacionalización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Capacidad para ser probado </c:v>
                </c:pt>
                <c:pt idx="11">
                  <c:v>Capacidad para ser desplegado</c:v>
                </c:pt>
                <c:pt idx="12">
                  <c:v>Capacidad para ser auditado</c:v>
                </c:pt>
                <c:pt idx="13">
                  <c:v>Fiabilidad</c:v>
                </c:pt>
                <c:pt idx="14">
                  <c:v>Costo</c:v>
                </c:pt>
              </c:strCache>
            </c:strRef>
          </c:cat>
          <c:val>
            <c:numRef>
              <c:f>'Mapa de empatía'!$J$4:$J$18</c:f>
              <c:numCache>
                <c:formatCode>General</c:formatCode>
                <c:ptCount val="15"/>
                <c:pt idx="0">
                  <c:v>12</c:v>
                </c:pt>
                <c:pt idx="1">
                  <c:v>10</c:v>
                </c:pt>
                <c:pt idx="2">
                  <c:v>15</c:v>
                </c:pt>
                <c:pt idx="3">
                  <c:v>13</c:v>
                </c:pt>
                <c:pt idx="4">
                  <c:v>14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11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C3-4EC7-919C-707D3DBF9D24}"/>
            </c:ext>
          </c:extLst>
        </c:ser>
        <c:ser>
          <c:idx val="5"/>
          <c:order val="5"/>
          <c:tx>
            <c:strRef>
              <c:f>'Mapa de empatía'!$K$3</c:f>
              <c:strCache>
                <c:ptCount val="1"/>
                <c:pt idx="0">
                  <c:v>Logística proveedores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'Mapa de empatía'!$A$4:$A$18</c:f>
              <c:strCache>
                <c:ptCount val="15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Internacionalización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Capacidad para ser probado </c:v>
                </c:pt>
                <c:pt idx="11">
                  <c:v>Capacidad para ser desplegado</c:v>
                </c:pt>
                <c:pt idx="12">
                  <c:v>Capacidad para ser auditado</c:v>
                </c:pt>
                <c:pt idx="13">
                  <c:v>Fiabilidad</c:v>
                </c:pt>
                <c:pt idx="14">
                  <c:v>Costo</c:v>
                </c:pt>
              </c:strCache>
            </c:strRef>
          </c:cat>
          <c:val>
            <c:numRef>
              <c:f>'Mapa de empatía'!$K$4:$K$18</c:f>
              <c:numCache>
                <c:formatCode>General</c:formatCode>
                <c:ptCount val="15"/>
                <c:pt idx="0">
                  <c:v>12</c:v>
                </c:pt>
                <c:pt idx="1">
                  <c:v>10</c:v>
                </c:pt>
                <c:pt idx="2">
                  <c:v>15</c:v>
                </c:pt>
                <c:pt idx="3">
                  <c:v>13</c:v>
                </c:pt>
                <c:pt idx="4">
                  <c:v>14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11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C3-4EC7-919C-707D3DBF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606624"/>
        <c:axId val="842594624"/>
      </c:radarChart>
      <c:catAx>
        <c:axId val="8426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94624"/>
        <c:crosses val="autoZero"/>
        <c:auto val="1"/>
        <c:lblAlgn val="ctr"/>
        <c:lblOffset val="100"/>
        <c:noMultiLvlLbl val="0"/>
      </c:catAx>
      <c:valAx>
        <c:axId val="8425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0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Mapa de empatía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'Mapa de empatía'!$B$3</c:f>
              <c:strCache>
                <c:ptCount val="1"/>
                <c:pt idx="0">
                  <c:v>Arquitecto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'Mapa de empatía'!$A$4:$A$18</c:f>
              <c:strCache>
                <c:ptCount val="15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Internacionalización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Capacidad para ser probado </c:v>
                </c:pt>
                <c:pt idx="11">
                  <c:v>Capacidad para ser desplegado</c:v>
                </c:pt>
                <c:pt idx="12">
                  <c:v>Capacidad para ser auditado</c:v>
                </c:pt>
                <c:pt idx="13">
                  <c:v>Fiabilidad</c:v>
                </c:pt>
                <c:pt idx="14">
                  <c:v>Costo</c:v>
                </c:pt>
              </c:strCache>
            </c:strRef>
          </c:cat>
          <c:val>
            <c:numRef>
              <c:f>'Mapa de empatía'!$B$4:$B$18</c:f>
              <c:numCache>
                <c:formatCode>General</c:formatCode>
                <c:ptCount val="15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11</c:v>
                </c:pt>
                <c:pt idx="6">
                  <c:v>9</c:v>
                </c:pt>
                <c:pt idx="7">
                  <c:v>2</c:v>
                </c:pt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10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C-429B-93E7-42D76B5F919B}"/>
            </c:ext>
          </c:extLst>
        </c:ser>
        <c:ser>
          <c:idx val="1"/>
          <c:order val="1"/>
          <c:tx>
            <c:strRef>
              <c:f>'Mapa de empatía'!$C$3</c:f>
              <c:strCache>
                <c:ptCount val="1"/>
                <c:pt idx="0">
                  <c:v>Equipo de desarrollo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'Mapa de empatía'!$A$4:$A$18</c:f>
              <c:strCache>
                <c:ptCount val="15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Internacionalización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Capacidad para ser probado </c:v>
                </c:pt>
                <c:pt idx="11">
                  <c:v>Capacidad para ser desplegado</c:v>
                </c:pt>
                <c:pt idx="12">
                  <c:v>Capacidad para ser auditado</c:v>
                </c:pt>
                <c:pt idx="13">
                  <c:v>Fiabilidad</c:v>
                </c:pt>
                <c:pt idx="14">
                  <c:v>Costo</c:v>
                </c:pt>
              </c:strCache>
            </c:strRef>
          </c:cat>
          <c:val>
            <c:numRef>
              <c:f>'Mapa de empatía'!$C$4:$C$18</c:f>
              <c:numCache>
                <c:formatCode>General</c:formatCode>
                <c:ptCount val="15"/>
                <c:pt idx="0">
                  <c:v>9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12</c:v>
                </c:pt>
                <c:pt idx="5">
                  <c:v>10</c:v>
                </c:pt>
                <c:pt idx="6">
                  <c:v>3</c:v>
                </c:pt>
                <c:pt idx="7">
                  <c:v>2</c:v>
                </c:pt>
                <c:pt idx="8">
                  <c:v>15</c:v>
                </c:pt>
                <c:pt idx="9">
                  <c:v>11</c:v>
                </c:pt>
                <c:pt idx="10">
                  <c:v>14</c:v>
                </c:pt>
                <c:pt idx="11">
                  <c:v>13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C-429B-93E7-42D76B5F919B}"/>
            </c:ext>
          </c:extLst>
        </c:ser>
        <c:ser>
          <c:idx val="2"/>
          <c:order val="2"/>
          <c:tx>
            <c:strRef>
              <c:f>'Mapa de empatía'!$F$3</c:f>
              <c:strCache>
                <c:ptCount val="1"/>
                <c:pt idx="0">
                  <c:v>Administrador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'Mapa de empatía'!$A$4:$A$18</c:f>
              <c:strCache>
                <c:ptCount val="15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Internacionalización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Capacidad para ser probado </c:v>
                </c:pt>
                <c:pt idx="11">
                  <c:v>Capacidad para ser desplegado</c:v>
                </c:pt>
                <c:pt idx="12">
                  <c:v>Capacidad para ser auditado</c:v>
                </c:pt>
                <c:pt idx="13">
                  <c:v>Fiabilidad</c:v>
                </c:pt>
                <c:pt idx="14">
                  <c:v>Costo</c:v>
                </c:pt>
              </c:strCache>
            </c:strRef>
          </c:cat>
          <c:val>
            <c:numRef>
              <c:f>'Mapa de empatía'!$F$4:$F$18</c:f>
              <c:numCache>
                <c:formatCode>General</c:formatCode>
                <c:ptCount val="1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11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9C-429B-93E7-42D76B5F919B}"/>
            </c:ext>
          </c:extLst>
        </c:ser>
        <c:ser>
          <c:idx val="3"/>
          <c:order val="3"/>
          <c:tx>
            <c:strRef>
              <c:f>'Mapa de empatía'!$G$3</c:f>
              <c:strCache>
                <c:ptCount val="1"/>
                <c:pt idx="0">
                  <c:v>Comprador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'Mapa de empatía'!$A$4:$A$18</c:f>
              <c:strCache>
                <c:ptCount val="15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Internacionalización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Capacidad para ser probado </c:v>
                </c:pt>
                <c:pt idx="11">
                  <c:v>Capacidad para ser desplegado</c:v>
                </c:pt>
                <c:pt idx="12">
                  <c:v>Capacidad para ser auditado</c:v>
                </c:pt>
                <c:pt idx="13">
                  <c:v>Fiabilidad</c:v>
                </c:pt>
                <c:pt idx="14">
                  <c:v>Costo</c:v>
                </c:pt>
              </c:strCache>
            </c:strRef>
          </c:cat>
          <c:val>
            <c:numRef>
              <c:f>'Mapa de empatía'!$G$4:$G$18</c:f>
              <c:numCache>
                <c:formatCode>General</c:formatCode>
                <c:ptCount val="15"/>
                <c:pt idx="0">
                  <c:v>12</c:v>
                </c:pt>
                <c:pt idx="1">
                  <c:v>11</c:v>
                </c:pt>
                <c:pt idx="2">
                  <c:v>15</c:v>
                </c:pt>
                <c:pt idx="3">
                  <c:v>14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</c:v>
                </c:pt>
                <c:pt idx="12">
                  <c:v>8</c:v>
                </c:pt>
                <c:pt idx="13">
                  <c:v>13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9C-429B-93E7-42D76B5F919B}"/>
            </c:ext>
          </c:extLst>
        </c:ser>
        <c:ser>
          <c:idx val="4"/>
          <c:order val="4"/>
          <c:tx>
            <c:strRef>
              <c:f>'Mapa de empatía'!$H$3</c:f>
              <c:strCache>
                <c:ptCount val="1"/>
                <c:pt idx="0">
                  <c:v>Vendedor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'Mapa de empatía'!$A$4:$A$18</c:f>
              <c:strCache>
                <c:ptCount val="15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Internacionalización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Capacidad para ser probado </c:v>
                </c:pt>
                <c:pt idx="11">
                  <c:v>Capacidad para ser desplegado</c:v>
                </c:pt>
                <c:pt idx="12">
                  <c:v>Capacidad para ser auditado</c:v>
                </c:pt>
                <c:pt idx="13">
                  <c:v>Fiabilidad</c:v>
                </c:pt>
                <c:pt idx="14">
                  <c:v>Costo</c:v>
                </c:pt>
              </c:strCache>
            </c:strRef>
          </c:cat>
          <c:val>
            <c:numRef>
              <c:f>'Mapa de empatía'!$H$4:$H$18</c:f>
              <c:numCache>
                <c:formatCode>General</c:formatCode>
                <c:ptCount val="15"/>
                <c:pt idx="0">
                  <c:v>12</c:v>
                </c:pt>
                <c:pt idx="1">
                  <c:v>11</c:v>
                </c:pt>
                <c:pt idx="2">
                  <c:v>15</c:v>
                </c:pt>
                <c:pt idx="3">
                  <c:v>3</c:v>
                </c:pt>
                <c:pt idx="4">
                  <c:v>14</c:v>
                </c:pt>
                <c:pt idx="5">
                  <c:v>10</c:v>
                </c:pt>
                <c:pt idx="6">
                  <c:v>2</c:v>
                </c:pt>
                <c:pt idx="7">
                  <c:v>9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1</c:v>
                </c:pt>
                <c:pt idx="12">
                  <c:v>8</c:v>
                </c:pt>
                <c:pt idx="13">
                  <c:v>13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9C-429B-93E7-42D76B5F919B}"/>
            </c:ext>
          </c:extLst>
        </c:ser>
        <c:ser>
          <c:idx val="5"/>
          <c:order val="5"/>
          <c:tx>
            <c:strRef>
              <c:f>'Mapa de empatía'!$I$3</c:f>
              <c:strCache>
                <c:ptCount val="1"/>
                <c:pt idx="0">
                  <c:v>Atención al cliente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'Mapa de empatía'!$A$4:$A$18</c:f>
              <c:strCache>
                <c:ptCount val="15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Internacionalización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Capacidad para ser probado </c:v>
                </c:pt>
                <c:pt idx="11">
                  <c:v>Capacidad para ser desplegado</c:v>
                </c:pt>
                <c:pt idx="12">
                  <c:v>Capacidad para ser auditado</c:v>
                </c:pt>
                <c:pt idx="13">
                  <c:v>Fiabilidad</c:v>
                </c:pt>
                <c:pt idx="14">
                  <c:v>Costo</c:v>
                </c:pt>
              </c:strCache>
            </c:strRef>
          </c:cat>
          <c:val>
            <c:numRef>
              <c:f>'Mapa de empatía'!$I$4:$I$18</c:f>
              <c:numCache>
                <c:formatCode>General</c:formatCode>
                <c:ptCount val="15"/>
                <c:pt idx="0">
                  <c:v>12</c:v>
                </c:pt>
                <c:pt idx="1">
                  <c:v>10</c:v>
                </c:pt>
                <c:pt idx="2">
                  <c:v>15</c:v>
                </c:pt>
                <c:pt idx="3">
                  <c:v>13</c:v>
                </c:pt>
                <c:pt idx="4">
                  <c:v>14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11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9C-429B-93E7-42D76B5F919B}"/>
            </c:ext>
          </c:extLst>
        </c:ser>
        <c:ser>
          <c:idx val="6"/>
          <c:order val="6"/>
          <c:tx>
            <c:strRef>
              <c:f>'Mapa de empatía'!$J$3</c:f>
              <c:strCache>
                <c:ptCount val="1"/>
                <c:pt idx="0">
                  <c:v>Logística pedidos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'Mapa de empatía'!$A$4:$A$18</c:f>
              <c:strCache>
                <c:ptCount val="15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Internacionalización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Capacidad para ser probado </c:v>
                </c:pt>
                <c:pt idx="11">
                  <c:v>Capacidad para ser desplegado</c:v>
                </c:pt>
                <c:pt idx="12">
                  <c:v>Capacidad para ser auditado</c:v>
                </c:pt>
                <c:pt idx="13">
                  <c:v>Fiabilidad</c:v>
                </c:pt>
                <c:pt idx="14">
                  <c:v>Costo</c:v>
                </c:pt>
              </c:strCache>
            </c:strRef>
          </c:cat>
          <c:val>
            <c:numRef>
              <c:f>'Mapa de empatía'!$J$4:$J$18</c:f>
              <c:numCache>
                <c:formatCode>General</c:formatCode>
                <c:ptCount val="15"/>
                <c:pt idx="0">
                  <c:v>12</c:v>
                </c:pt>
                <c:pt idx="1">
                  <c:v>10</c:v>
                </c:pt>
                <c:pt idx="2">
                  <c:v>15</c:v>
                </c:pt>
                <c:pt idx="3">
                  <c:v>13</c:v>
                </c:pt>
                <c:pt idx="4">
                  <c:v>14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11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9C-429B-93E7-42D76B5F919B}"/>
            </c:ext>
          </c:extLst>
        </c:ser>
        <c:ser>
          <c:idx val="7"/>
          <c:order val="7"/>
          <c:tx>
            <c:strRef>
              <c:f>'Mapa de empatía'!$K$3</c:f>
              <c:strCache>
                <c:ptCount val="1"/>
                <c:pt idx="0">
                  <c:v>Logística proveedores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'Mapa de empatía'!$A$4:$A$18</c:f>
              <c:strCache>
                <c:ptCount val="15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Internacionalización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Capacidad para ser probado </c:v>
                </c:pt>
                <c:pt idx="11">
                  <c:v>Capacidad para ser desplegado</c:v>
                </c:pt>
                <c:pt idx="12">
                  <c:v>Capacidad para ser auditado</c:v>
                </c:pt>
                <c:pt idx="13">
                  <c:v>Fiabilidad</c:v>
                </c:pt>
                <c:pt idx="14">
                  <c:v>Costo</c:v>
                </c:pt>
              </c:strCache>
            </c:strRef>
          </c:cat>
          <c:val>
            <c:numRef>
              <c:f>'Mapa de empatía'!$K$4:$K$18</c:f>
              <c:numCache>
                <c:formatCode>General</c:formatCode>
                <c:ptCount val="15"/>
                <c:pt idx="0">
                  <c:v>12</c:v>
                </c:pt>
                <c:pt idx="1">
                  <c:v>10</c:v>
                </c:pt>
                <c:pt idx="2">
                  <c:v>15</c:v>
                </c:pt>
                <c:pt idx="3">
                  <c:v>13</c:v>
                </c:pt>
                <c:pt idx="4">
                  <c:v>14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11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9C-429B-93E7-42D76B5F919B}"/>
            </c:ext>
          </c:extLst>
        </c:ser>
        <c:ser>
          <c:idx val="8"/>
          <c:order val="8"/>
          <c:tx>
            <c:strRef>
              <c:f>'Mapa de empatía'!$N$3</c:f>
              <c:strCache>
                <c:ptCount val="1"/>
                <c:pt idx="0">
                  <c:v>Dueño producto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'Mapa de empatía'!$A$4:$A$18</c:f>
              <c:strCache>
                <c:ptCount val="15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Internacionalización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Capacidad para ser probado </c:v>
                </c:pt>
                <c:pt idx="11">
                  <c:v>Capacidad para ser desplegado</c:v>
                </c:pt>
                <c:pt idx="12">
                  <c:v>Capacidad para ser auditado</c:v>
                </c:pt>
                <c:pt idx="13">
                  <c:v>Fiabilidad</c:v>
                </c:pt>
                <c:pt idx="14">
                  <c:v>Costo</c:v>
                </c:pt>
              </c:strCache>
            </c:strRef>
          </c:cat>
          <c:val>
            <c:numRef>
              <c:f>'Mapa de empatía'!$N$4:$N$18</c:f>
              <c:numCache>
                <c:formatCode>General</c:formatCode>
                <c:ptCount val="15"/>
                <c:pt idx="0">
                  <c:v>14</c:v>
                </c:pt>
                <c:pt idx="1">
                  <c:v>11</c:v>
                </c:pt>
                <c:pt idx="2">
                  <c:v>10</c:v>
                </c:pt>
                <c:pt idx="3">
                  <c:v>7</c:v>
                </c:pt>
                <c:pt idx="4">
                  <c:v>12</c:v>
                </c:pt>
                <c:pt idx="5">
                  <c:v>9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8</c:v>
                </c:pt>
                <c:pt idx="11">
                  <c:v>4</c:v>
                </c:pt>
                <c:pt idx="12">
                  <c:v>6</c:v>
                </c:pt>
                <c:pt idx="13">
                  <c:v>13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9C-429B-93E7-42D76B5F9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343776"/>
        <c:axId val="1317341376"/>
      </c:radarChart>
      <c:catAx>
        <c:axId val="131734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341376"/>
        <c:crosses val="autoZero"/>
        <c:auto val="1"/>
        <c:lblAlgn val="ctr"/>
        <c:lblOffset val="100"/>
        <c:noMultiLvlLbl val="0"/>
      </c:catAx>
      <c:valAx>
        <c:axId val="13173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3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6348</xdr:rowOff>
    </xdr:from>
    <xdr:to>
      <xdr:col>10</xdr:col>
      <xdr:colOff>698500</xdr:colOff>
      <xdr:row>46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D6CC67-86D8-D357-D3ED-B4C35CA0C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18</xdr:row>
      <xdr:rowOff>184148</xdr:rowOff>
    </xdr:from>
    <xdr:to>
      <xdr:col>5</xdr:col>
      <xdr:colOff>0</xdr:colOff>
      <xdr:row>46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CE8EA2-4C40-E456-E45E-9A479CE29FED}"/>
            </a:ext>
            <a:ext uri="{147F2762-F138-4A5C-976F-8EAC2B608ADB}">
              <a16:predDERef xmlns:a16="http://schemas.microsoft.com/office/drawing/2014/main" pred="{2BD6CC67-86D8-D357-D3ED-B4C35CA0C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3DFC-FEDB-4761-832E-EE796E49E906}">
  <dimension ref="A1:P17"/>
  <sheetViews>
    <sheetView workbookViewId="0">
      <selection activeCell="R10" sqref="R10"/>
    </sheetView>
  </sheetViews>
  <sheetFormatPr defaultColWidth="11.42578125" defaultRowHeight="15"/>
  <cols>
    <col min="1" max="1" width="30" bestFit="1" customWidth="1"/>
    <col min="2" max="2" width="2.5703125" customWidth="1"/>
    <col min="3" max="3" width="2.7109375" customWidth="1"/>
    <col min="4" max="4" width="2.5703125" customWidth="1"/>
    <col min="5" max="6" width="2.7109375" customWidth="1"/>
    <col min="7" max="7" width="3" customWidth="1"/>
    <col min="8" max="8" width="2.7109375" customWidth="1"/>
    <col min="9" max="10" width="2.85546875" customWidth="1"/>
    <col min="11" max="16" width="3" bestFit="1" customWidth="1"/>
  </cols>
  <sheetData>
    <row r="1" spans="1:16">
      <c r="A1" s="69" t="s">
        <v>0</v>
      </c>
      <c r="B1" s="70" t="s">
        <v>1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6">
      <c r="A2" s="69"/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  <c r="L2" s="7">
        <v>11</v>
      </c>
      <c r="M2" s="7">
        <v>12</v>
      </c>
      <c r="N2" s="7">
        <v>13</v>
      </c>
      <c r="O2" s="7">
        <v>14</v>
      </c>
      <c r="P2" s="7">
        <v>15</v>
      </c>
    </row>
    <row r="3" spans="1:16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8"/>
      <c r="N3" s="2"/>
      <c r="O3" s="2"/>
      <c r="P3" s="2"/>
    </row>
    <row r="4" spans="1:16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8"/>
      <c r="O4" s="2"/>
      <c r="P4" s="2"/>
    </row>
    <row r="5" spans="1:16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>
      <c r="A6" s="2" t="s">
        <v>5</v>
      </c>
      <c r="B6" s="2"/>
      <c r="C6" s="2"/>
      <c r="D6" s="2"/>
      <c r="E6" s="2"/>
      <c r="F6" s="8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8"/>
      <c r="P7" s="2"/>
    </row>
    <row r="8" spans="1:16">
      <c r="A8" s="2" t="s">
        <v>7</v>
      </c>
      <c r="B8" s="2"/>
      <c r="C8" s="2"/>
      <c r="D8" s="2"/>
      <c r="E8" s="2"/>
      <c r="F8" s="2"/>
      <c r="G8" s="2"/>
      <c r="H8" s="2"/>
      <c r="I8" s="8"/>
      <c r="J8" s="2"/>
      <c r="K8" s="2"/>
      <c r="L8" s="2"/>
      <c r="M8" s="2"/>
      <c r="N8" s="2"/>
      <c r="O8" s="2"/>
      <c r="P8" s="2"/>
    </row>
    <row r="9" spans="1:16">
      <c r="A9" s="2" t="s">
        <v>8</v>
      </c>
      <c r="B9" s="2"/>
      <c r="C9" s="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2" t="s">
        <v>9</v>
      </c>
      <c r="B10" s="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2" t="s">
        <v>10</v>
      </c>
      <c r="B11" s="2"/>
      <c r="C11" s="2"/>
      <c r="D11" s="2"/>
      <c r="E11" s="8"/>
      <c r="F11" s="2"/>
      <c r="G11" s="2"/>
      <c r="H11" s="2"/>
      <c r="I11" s="2"/>
      <c r="J11" s="2"/>
      <c r="K11" s="2"/>
      <c r="M11" s="2"/>
      <c r="N11" s="2"/>
      <c r="O11" s="2"/>
      <c r="P11" s="2"/>
    </row>
    <row r="12" spans="1:16">
      <c r="A12" s="2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8"/>
      <c r="L12" s="2"/>
      <c r="M12" s="2"/>
      <c r="N12" s="2"/>
      <c r="O12" s="2"/>
      <c r="P12" s="2"/>
    </row>
    <row r="13" spans="1:16">
      <c r="A13" s="2" t="s">
        <v>12</v>
      </c>
      <c r="B13" s="2"/>
      <c r="C13" s="2"/>
      <c r="D13" s="2"/>
      <c r="E13" s="2"/>
      <c r="F13" s="2"/>
      <c r="G13" s="2"/>
      <c r="H13" s="2"/>
      <c r="I13" s="2"/>
      <c r="J13" s="8"/>
      <c r="L13" s="2"/>
      <c r="M13" s="2"/>
      <c r="N13" s="2"/>
      <c r="O13" s="2"/>
      <c r="P13" s="2"/>
    </row>
    <row r="14" spans="1:16">
      <c r="A14" s="2" t="s">
        <v>13</v>
      </c>
      <c r="B14" s="2"/>
      <c r="C14" s="2"/>
      <c r="D14" s="2"/>
      <c r="E14" s="2"/>
      <c r="F14" s="2"/>
      <c r="G14" s="2"/>
      <c r="H14" s="8"/>
      <c r="J14" s="2"/>
      <c r="K14" s="2"/>
      <c r="L14" s="2"/>
      <c r="M14" s="2"/>
      <c r="N14" s="2"/>
      <c r="O14" s="2"/>
      <c r="P14" s="2"/>
    </row>
    <row r="15" spans="1:16">
      <c r="A15" s="2" t="s">
        <v>14</v>
      </c>
      <c r="B15" s="2"/>
      <c r="C15" s="2"/>
      <c r="D15" s="2"/>
      <c r="E15" s="2"/>
      <c r="F15" s="2"/>
      <c r="G15" s="8"/>
      <c r="I15" s="2"/>
      <c r="J15" s="2"/>
      <c r="K15" s="2"/>
      <c r="M15" s="2"/>
      <c r="N15" s="2"/>
      <c r="O15" s="2"/>
      <c r="P15" s="2"/>
    </row>
    <row r="16" spans="1:16">
      <c r="A16" s="2" t="s">
        <v>15</v>
      </c>
      <c r="B16" s="2"/>
      <c r="C16" s="2"/>
      <c r="D16" s="2"/>
      <c r="F16" s="2"/>
      <c r="G16" s="2"/>
      <c r="H16" s="2"/>
      <c r="I16" s="2"/>
      <c r="J16" s="2"/>
      <c r="L16" s="8"/>
      <c r="M16" s="2"/>
      <c r="N16" s="2"/>
      <c r="O16" s="2"/>
      <c r="P16" s="2"/>
    </row>
    <row r="17" spans="1:16">
      <c r="A17" s="2" t="s">
        <v>16</v>
      </c>
      <c r="B17" s="2"/>
      <c r="C17" s="2"/>
      <c r="D17" s="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2">
    <mergeCell ref="A1:A2"/>
    <mergeCell ref="B1:P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3DF9-4042-4181-9143-05CAC52048D7}">
  <dimension ref="A1:G83"/>
  <sheetViews>
    <sheetView workbookViewId="0">
      <selection activeCell="D74" sqref="D74"/>
    </sheetView>
  </sheetViews>
  <sheetFormatPr defaultRowHeight="15"/>
  <cols>
    <col min="1" max="1" width="22.42578125" bestFit="1" customWidth="1"/>
    <col min="2" max="2" width="40.85546875" customWidth="1"/>
  </cols>
  <sheetData>
    <row r="1" spans="1:7">
      <c r="A1" s="35" t="s">
        <v>32</v>
      </c>
      <c r="B1" s="25" t="s">
        <v>188</v>
      </c>
    </row>
    <row r="2" spans="1:7">
      <c r="A2" s="35" t="s">
        <v>73</v>
      </c>
      <c r="B2" s="37" t="s">
        <v>55</v>
      </c>
    </row>
    <row r="3" spans="1:7">
      <c r="A3" s="35" t="s">
        <v>35</v>
      </c>
      <c r="B3" s="38" t="s">
        <v>61</v>
      </c>
    </row>
    <row r="4" spans="1:7">
      <c r="A4" s="35" t="s">
        <v>74</v>
      </c>
      <c r="B4" s="37" t="s">
        <v>6</v>
      </c>
    </row>
    <row r="5" spans="1:7">
      <c r="A5" s="35" t="s">
        <v>75</v>
      </c>
      <c r="B5" s="25" t="s">
        <v>76</v>
      </c>
    </row>
    <row r="6" spans="1:7">
      <c r="A6" s="35" t="s">
        <v>77</v>
      </c>
      <c r="B6" s="25" t="s">
        <v>78</v>
      </c>
      <c r="G6" s="66"/>
    </row>
    <row r="7" spans="1:7" ht="30.75">
      <c r="A7" s="35" t="s">
        <v>79</v>
      </c>
      <c r="B7" s="25" t="s">
        <v>189</v>
      </c>
      <c r="G7" s="67"/>
    </row>
    <row r="8" spans="1:7">
      <c r="A8" s="36" t="s">
        <v>81</v>
      </c>
      <c r="B8" s="39" t="s">
        <v>82</v>
      </c>
      <c r="G8" s="68"/>
    </row>
    <row r="9" spans="1:7">
      <c r="A9" s="36" t="s">
        <v>83</v>
      </c>
      <c r="B9" s="39" t="s">
        <v>190</v>
      </c>
      <c r="G9" s="67"/>
    </row>
    <row r="10" spans="1:7">
      <c r="A10" s="36" t="s">
        <v>85</v>
      </c>
      <c r="B10" s="39" t="s">
        <v>175</v>
      </c>
    </row>
    <row r="11" spans="1:7">
      <c r="A11" s="36" t="s">
        <v>87</v>
      </c>
      <c r="B11" s="39" t="s">
        <v>191</v>
      </c>
    </row>
    <row r="12" spans="1:7" ht="30.75">
      <c r="A12" s="36" t="s">
        <v>89</v>
      </c>
      <c r="B12" s="39" t="s">
        <v>192</v>
      </c>
    </row>
    <row r="13" spans="1:7" ht="30.75">
      <c r="A13" s="36" t="s">
        <v>91</v>
      </c>
      <c r="B13" s="39" t="s">
        <v>193</v>
      </c>
    </row>
    <row r="15" spans="1:7">
      <c r="A15" s="35" t="s">
        <v>32</v>
      </c>
      <c r="B15" s="25" t="s">
        <v>194</v>
      </c>
    </row>
    <row r="16" spans="1:7">
      <c r="A16" s="35" t="s">
        <v>73</v>
      </c>
      <c r="B16" s="37" t="s">
        <v>55</v>
      </c>
    </row>
    <row r="17" spans="1:2">
      <c r="A17" s="35" t="s">
        <v>35</v>
      </c>
      <c r="B17" s="38" t="s">
        <v>61</v>
      </c>
    </row>
    <row r="18" spans="1:2">
      <c r="A18" s="35" t="s">
        <v>74</v>
      </c>
      <c r="B18" s="37" t="s">
        <v>6</v>
      </c>
    </row>
    <row r="19" spans="1:2">
      <c r="A19" s="35" t="s">
        <v>75</v>
      </c>
      <c r="B19" s="25" t="s">
        <v>76</v>
      </c>
    </row>
    <row r="20" spans="1:2">
      <c r="A20" s="35" t="s">
        <v>77</v>
      </c>
      <c r="B20" s="25" t="s">
        <v>78</v>
      </c>
    </row>
    <row r="21" spans="1:2" ht="45.75">
      <c r="A21" s="35" t="s">
        <v>79</v>
      </c>
      <c r="B21" s="25" t="s">
        <v>195</v>
      </c>
    </row>
    <row r="22" spans="1:2">
      <c r="A22" s="36" t="s">
        <v>81</v>
      </c>
      <c r="B22" s="39" t="s">
        <v>196</v>
      </c>
    </row>
    <row r="23" spans="1:2" ht="30.75">
      <c r="A23" s="36" t="s">
        <v>83</v>
      </c>
      <c r="B23" s="39" t="s">
        <v>197</v>
      </c>
    </row>
    <row r="24" spans="1:2">
      <c r="A24" s="36" t="s">
        <v>85</v>
      </c>
      <c r="B24" s="39" t="s">
        <v>198</v>
      </c>
    </row>
    <row r="25" spans="1:2">
      <c r="A25" s="36" t="s">
        <v>87</v>
      </c>
      <c r="B25" s="39" t="s">
        <v>199</v>
      </c>
    </row>
    <row r="26" spans="1:2" ht="45.75">
      <c r="A26" s="36" t="s">
        <v>89</v>
      </c>
      <c r="B26" s="39" t="s">
        <v>200</v>
      </c>
    </row>
    <row r="27" spans="1:2" ht="45.75">
      <c r="A27" s="36" t="s">
        <v>91</v>
      </c>
      <c r="B27" s="39" t="s">
        <v>201</v>
      </c>
    </row>
    <row r="29" spans="1:2">
      <c r="A29" s="35" t="s">
        <v>32</v>
      </c>
      <c r="B29" s="25" t="s">
        <v>202</v>
      </c>
    </row>
    <row r="30" spans="1:2">
      <c r="A30" s="35" t="s">
        <v>73</v>
      </c>
      <c r="B30" s="37" t="s">
        <v>55</v>
      </c>
    </row>
    <row r="31" spans="1:2">
      <c r="A31" s="35" t="s">
        <v>35</v>
      </c>
      <c r="B31" s="38" t="s">
        <v>61</v>
      </c>
    </row>
    <row r="32" spans="1:2">
      <c r="A32" s="35" t="s">
        <v>74</v>
      </c>
      <c r="B32" s="37" t="s">
        <v>6</v>
      </c>
    </row>
    <row r="33" spans="1:2">
      <c r="A33" s="35" t="s">
        <v>75</v>
      </c>
      <c r="B33" s="25" t="s">
        <v>76</v>
      </c>
    </row>
    <row r="34" spans="1:2">
      <c r="A34" s="35" t="s">
        <v>77</v>
      </c>
      <c r="B34" s="25" t="s">
        <v>78</v>
      </c>
    </row>
    <row r="35" spans="1:2" ht="30.75">
      <c r="A35" s="35" t="s">
        <v>79</v>
      </c>
      <c r="B35" s="25" t="s">
        <v>203</v>
      </c>
    </row>
    <row r="36" spans="1:2">
      <c r="A36" s="36" t="s">
        <v>81</v>
      </c>
      <c r="B36" s="39" t="s">
        <v>204</v>
      </c>
    </row>
    <row r="37" spans="1:2">
      <c r="A37" s="36" t="s">
        <v>83</v>
      </c>
      <c r="B37" s="39" t="s">
        <v>205</v>
      </c>
    </row>
    <row r="38" spans="1:2">
      <c r="A38" s="36" t="s">
        <v>85</v>
      </c>
      <c r="B38" s="39" t="s">
        <v>198</v>
      </c>
    </row>
    <row r="39" spans="1:2" ht="30.75">
      <c r="A39" s="36" t="s">
        <v>87</v>
      </c>
      <c r="B39" s="39" t="s">
        <v>206</v>
      </c>
    </row>
    <row r="40" spans="1:2" ht="76.5">
      <c r="A40" s="36" t="s">
        <v>89</v>
      </c>
      <c r="B40" s="39" t="s">
        <v>207</v>
      </c>
    </row>
    <row r="41" spans="1:2" ht="45.75">
      <c r="A41" s="36" t="s">
        <v>91</v>
      </c>
      <c r="B41" s="39" t="s">
        <v>208</v>
      </c>
    </row>
    <row r="43" spans="1:2">
      <c r="A43" s="35" t="s">
        <v>32</v>
      </c>
      <c r="B43" s="25" t="s">
        <v>209</v>
      </c>
    </row>
    <row r="44" spans="1:2">
      <c r="A44" s="35" t="s">
        <v>73</v>
      </c>
      <c r="B44" s="37" t="s">
        <v>55</v>
      </c>
    </row>
    <row r="45" spans="1:2">
      <c r="A45" s="35" t="s">
        <v>35</v>
      </c>
      <c r="B45" s="38" t="s">
        <v>61</v>
      </c>
    </row>
    <row r="46" spans="1:2">
      <c r="A46" s="35" t="s">
        <v>74</v>
      </c>
      <c r="B46" s="37" t="s">
        <v>6</v>
      </c>
    </row>
    <row r="47" spans="1:2">
      <c r="A47" s="35" t="s">
        <v>75</v>
      </c>
      <c r="B47" s="25" t="s">
        <v>94</v>
      </c>
    </row>
    <row r="48" spans="1:2">
      <c r="A48" s="35" t="s">
        <v>77</v>
      </c>
      <c r="B48" s="25" t="s">
        <v>78</v>
      </c>
    </row>
    <row r="49" spans="1:2" ht="30.75">
      <c r="A49" s="35" t="s">
        <v>79</v>
      </c>
      <c r="B49" s="25" t="s">
        <v>210</v>
      </c>
    </row>
    <row r="50" spans="1:2">
      <c r="A50" s="36" t="s">
        <v>81</v>
      </c>
      <c r="B50" s="39" t="s">
        <v>211</v>
      </c>
    </row>
    <row r="51" spans="1:2">
      <c r="A51" s="36" t="s">
        <v>83</v>
      </c>
      <c r="B51" s="39" t="s">
        <v>212</v>
      </c>
    </row>
    <row r="52" spans="1:2">
      <c r="A52" s="36" t="s">
        <v>85</v>
      </c>
      <c r="B52" s="39" t="s">
        <v>213</v>
      </c>
    </row>
    <row r="53" spans="1:2">
      <c r="A53" s="36" t="s">
        <v>87</v>
      </c>
      <c r="B53" s="39" t="s">
        <v>214</v>
      </c>
    </row>
    <row r="54" spans="1:2" ht="30.75">
      <c r="A54" s="36" t="s">
        <v>89</v>
      </c>
      <c r="B54" s="39" t="s">
        <v>215</v>
      </c>
    </row>
    <row r="55" spans="1:2" ht="30.75">
      <c r="A55" s="36" t="s">
        <v>91</v>
      </c>
      <c r="B55" s="39" t="s">
        <v>216</v>
      </c>
    </row>
    <row r="57" spans="1:2">
      <c r="A57" s="35" t="s">
        <v>32</v>
      </c>
      <c r="B57" s="25" t="s">
        <v>217</v>
      </c>
    </row>
    <row r="58" spans="1:2">
      <c r="A58" s="35" t="s">
        <v>73</v>
      </c>
      <c r="B58" s="37" t="s">
        <v>55</v>
      </c>
    </row>
    <row r="59" spans="1:2">
      <c r="A59" s="35" t="s">
        <v>35</v>
      </c>
      <c r="B59" s="38" t="s">
        <v>61</v>
      </c>
    </row>
    <row r="60" spans="1:2">
      <c r="A60" s="35" t="s">
        <v>74</v>
      </c>
      <c r="B60" s="37" t="s">
        <v>6</v>
      </c>
    </row>
    <row r="61" spans="1:2">
      <c r="A61" s="35" t="s">
        <v>75</v>
      </c>
      <c r="B61" s="25" t="s">
        <v>94</v>
      </c>
    </row>
    <row r="62" spans="1:2">
      <c r="A62" s="35" t="s">
        <v>77</v>
      </c>
      <c r="B62" s="25" t="s">
        <v>78</v>
      </c>
    </row>
    <row r="63" spans="1:2" ht="45.75">
      <c r="A63" s="35" t="s">
        <v>79</v>
      </c>
      <c r="B63" s="25" t="s">
        <v>218</v>
      </c>
    </row>
    <row r="64" spans="1:2">
      <c r="A64" s="36" t="s">
        <v>81</v>
      </c>
      <c r="B64" s="39" t="s">
        <v>198</v>
      </c>
    </row>
    <row r="65" spans="1:2" ht="30.75">
      <c r="A65" s="36" t="s">
        <v>83</v>
      </c>
      <c r="B65" s="39" t="s">
        <v>219</v>
      </c>
    </row>
    <row r="66" spans="1:2">
      <c r="A66" s="36" t="s">
        <v>85</v>
      </c>
      <c r="B66" s="39" t="s">
        <v>198</v>
      </c>
    </row>
    <row r="67" spans="1:2">
      <c r="A67" s="36" t="s">
        <v>87</v>
      </c>
      <c r="B67" s="39" t="s">
        <v>199</v>
      </c>
    </row>
    <row r="68" spans="1:2" ht="45.75">
      <c r="A68" s="36" t="s">
        <v>89</v>
      </c>
      <c r="B68" s="39" t="s">
        <v>220</v>
      </c>
    </row>
    <row r="69" spans="1:2" ht="45.75">
      <c r="A69" s="36" t="s">
        <v>91</v>
      </c>
      <c r="B69" s="39" t="s">
        <v>221</v>
      </c>
    </row>
    <row r="71" spans="1:2">
      <c r="A71" s="35" t="s">
        <v>32</v>
      </c>
      <c r="B71" s="25" t="s">
        <v>222</v>
      </c>
    </row>
    <row r="72" spans="1:2">
      <c r="A72" s="35" t="s">
        <v>73</v>
      </c>
      <c r="B72" s="37" t="s">
        <v>55</v>
      </c>
    </row>
    <row r="73" spans="1:2">
      <c r="A73" s="35" t="s">
        <v>35</v>
      </c>
      <c r="B73" s="38" t="s">
        <v>61</v>
      </c>
    </row>
    <row r="74" spans="1:2">
      <c r="A74" s="35" t="s">
        <v>74</v>
      </c>
      <c r="B74" s="37" t="s">
        <v>6</v>
      </c>
    </row>
    <row r="75" spans="1:2">
      <c r="A75" s="35" t="s">
        <v>75</v>
      </c>
      <c r="B75" s="25" t="s">
        <v>94</v>
      </c>
    </row>
    <row r="76" spans="1:2">
      <c r="A76" s="35" t="s">
        <v>77</v>
      </c>
      <c r="B76" s="25" t="s">
        <v>78</v>
      </c>
    </row>
    <row r="77" spans="1:2" ht="30.75">
      <c r="A77" s="35" t="s">
        <v>79</v>
      </c>
      <c r="B77" s="25" t="s">
        <v>223</v>
      </c>
    </row>
    <row r="78" spans="1:2">
      <c r="A78" s="36" t="s">
        <v>81</v>
      </c>
      <c r="B78" s="39" t="s">
        <v>224</v>
      </c>
    </row>
    <row r="79" spans="1:2">
      <c r="A79" s="36" t="s">
        <v>83</v>
      </c>
      <c r="B79" s="39" t="s">
        <v>225</v>
      </c>
    </row>
    <row r="80" spans="1:2">
      <c r="A80" s="36" t="s">
        <v>85</v>
      </c>
      <c r="B80" s="39" t="s">
        <v>198</v>
      </c>
    </row>
    <row r="81" spans="1:2">
      <c r="A81" s="36" t="s">
        <v>87</v>
      </c>
      <c r="B81" s="39" t="s">
        <v>214</v>
      </c>
    </row>
    <row r="82" spans="1:2" ht="45.75">
      <c r="A82" s="36" t="s">
        <v>89</v>
      </c>
      <c r="B82" s="39" t="s">
        <v>226</v>
      </c>
    </row>
    <row r="83" spans="1:2" ht="45.75">
      <c r="A83" s="36" t="s">
        <v>91</v>
      </c>
      <c r="B83" s="39" t="s">
        <v>227</v>
      </c>
    </row>
  </sheetData>
  <hyperlinks>
    <hyperlink ref="B2" location="'Afirmaciones'!A7" display="CAR-DIS-0001" xr:uid="{E708967D-2937-4676-8334-3ACA804038DF}"/>
    <hyperlink ref="B4" location="Afirmaciones!E2" display="Compatibilidad" xr:uid="{E2E68DA1-AE59-4209-BC8D-D69B9FD5FBE9}"/>
    <hyperlink ref="B3" location="Afirmaciones!D2" display="Interoperabilidad" xr:uid="{2FDC6441-C585-44D5-BE1D-5CE046CF4ED9}"/>
    <hyperlink ref="B16" location="'Afirmaciones'!A7" display="CAR-DIS-0001" xr:uid="{91D25F6C-DCB1-440A-88F8-28AC868FC42A}"/>
    <hyperlink ref="B18" location="Afirmaciones!E2" display="Compatibilidad" xr:uid="{6F3EAB71-6B73-42CC-8305-931517045788}"/>
    <hyperlink ref="B17" location="Afirmaciones!D2" display="Interoperabilidad" xr:uid="{495DFAC9-9A60-45BD-9704-DA0797AFAC8A}"/>
    <hyperlink ref="B30" location="'Afirmaciones'!A7" display="CAR-DIS-0001" xr:uid="{6D4FEAE8-3B07-4FE3-BEFB-23E1E19F9E7C}"/>
    <hyperlink ref="B32" location="Afirmaciones!E2" display="Compatibilidad" xr:uid="{A2A9299A-EFF2-4B78-88B9-2D0DC93A0D8B}"/>
    <hyperlink ref="B31" location="Afirmaciones!D2" display="Interoperabilidad" xr:uid="{20091FCC-AFA6-4966-BB3B-C7B6E240C5EB}"/>
    <hyperlink ref="B44" location="'Afirmaciones'!A7" display="CAR-DIS-0001" xr:uid="{BFEE6133-CA56-4AD1-B56B-C202E3EE5705}"/>
    <hyperlink ref="B46" location="Afirmaciones!E2" display="Compatibilidad" xr:uid="{E9F7F940-3055-4151-8C8F-831E08EE4C31}"/>
    <hyperlink ref="B45" location="Afirmaciones!D2" display="Interoperabilidad" xr:uid="{8103AA24-58F6-4B3C-9EC3-AF049E3820F8}"/>
    <hyperlink ref="B58" location="'Afirmaciones'!A7" display="CAR-DIS-0001" xr:uid="{2754131E-D649-4D59-8C65-95A23CF29828}"/>
    <hyperlink ref="B60" location="Afirmaciones!E2" display="Compatibilidad" xr:uid="{28BD4C29-AAC1-45E8-BAB1-BF4DEFFF9858}"/>
    <hyperlink ref="B59" location="Afirmaciones!D2" display="Interoperabilidad" xr:uid="{09F69C7F-E3EA-4D15-AECA-6AE1B3B8822A}"/>
    <hyperlink ref="B72" location="'Afirmaciones'!A7" display="CAR-DIS-0001" xr:uid="{68259218-DD39-45A3-9D16-ACFD98E9CD61}"/>
    <hyperlink ref="B74" location="Afirmaciones!E2" display="Compatibilidad" xr:uid="{A5790EE5-9CEC-4BAE-9D9E-9A506B70604B}"/>
    <hyperlink ref="B73" location="Afirmaciones!D2" display="Interoperabilidad" xr:uid="{DD3CC13F-93B6-4B64-8F46-C37652527CD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F07A-1CDA-451E-87E6-C935FFDC04B8}">
  <dimension ref="A1:B83"/>
  <sheetViews>
    <sheetView topLeftCell="A75" workbookViewId="0">
      <selection activeCell="D76" sqref="D76"/>
    </sheetView>
  </sheetViews>
  <sheetFormatPr defaultRowHeight="15"/>
  <cols>
    <col min="1" max="1" width="22.42578125" bestFit="1" customWidth="1"/>
    <col min="2" max="2" width="39.85546875" customWidth="1"/>
  </cols>
  <sheetData>
    <row r="1" spans="1:2">
      <c r="A1" s="35" t="s">
        <v>32</v>
      </c>
      <c r="B1" s="25" t="s">
        <v>228</v>
      </c>
    </row>
    <row r="2" spans="1:2">
      <c r="A2" s="35" t="s">
        <v>73</v>
      </c>
      <c r="B2" s="37" t="s">
        <v>58</v>
      </c>
    </row>
    <row r="3" spans="1:2">
      <c r="A3" s="35" t="s">
        <v>35</v>
      </c>
      <c r="B3" s="38" t="s">
        <v>61</v>
      </c>
    </row>
    <row r="4" spans="1:2">
      <c r="A4" s="35" t="s">
        <v>74</v>
      </c>
      <c r="B4" s="37" t="s">
        <v>4</v>
      </c>
    </row>
    <row r="5" spans="1:2">
      <c r="A5" s="35" t="s">
        <v>75</v>
      </c>
      <c r="B5" s="25" t="s">
        <v>76</v>
      </c>
    </row>
    <row r="6" spans="1:2">
      <c r="A6" s="35" t="s">
        <v>77</v>
      </c>
      <c r="B6" s="25" t="s">
        <v>78</v>
      </c>
    </row>
    <row r="7" spans="1:2" ht="30.75">
      <c r="A7" s="35" t="s">
        <v>79</v>
      </c>
      <c r="B7" s="25" t="s">
        <v>229</v>
      </c>
    </row>
    <row r="8" spans="1:2">
      <c r="A8" s="36" t="s">
        <v>81</v>
      </c>
      <c r="B8" s="39" t="s">
        <v>82</v>
      </c>
    </row>
    <row r="9" spans="1:2">
      <c r="A9" s="36" t="s">
        <v>83</v>
      </c>
      <c r="B9" s="39" t="s">
        <v>230</v>
      </c>
    </row>
    <row r="10" spans="1:2">
      <c r="A10" s="36" t="s">
        <v>85</v>
      </c>
      <c r="B10" s="39" t="s">
        <v>213</v>
      </c>
    </row>
    <row r="11" spans="1:2">
      <c r="A11" s="36" t="s">
        <v>87</v>
      </c>
      <c r="B11" s="39" t="s">
        <v>231</v>
      </c>
    </row>
    <row r="12" spans="1:2" ht="60.75">
      <c r="A12" s="36" t="s">
        <v>89</v>
      </c>
      <c r="B12" s="39" t="s">
        <v>232</v>
      </c>
    </row>
    <row r="13" spans="1:2" ht="30.75">
      <c r="A13" s="36" t="s">
        <v>91</v>
      </c>
      <c r="B13" s="39" t="s">
        <v>233</v>
      </c>
    </row>
    <row r="15" spans="1:2">
      <c r="A15" s="35" t="s">
        <v>32</v>
      </c>
      <c r="B15" s="25" t="s">
        <v>234</v>
      </c>
    </row>
    <row r="16" spans="1:2">
      <c r="A16" s="35" t="s">
        <v>73</v>
      </c>
      <c r="B16" s="37" t="s">
        <v>58</v>
      </c>
    </row>
    <row r="17" spans="1:2">
      <c r="A17" s="35" t="s">
        <v>35</v>
      </c>
      <c r="B17" s="38" t="s">
        <v>61</v>
      </c>
    </row>
    <row r="18" spans="1:2">
      <c r="A18" s="35" t="s">
        <v>74</v>
      </c>
      <c r="B18" s="37" t="s">
        <v>4</v>
      </c>
    </row>
    <row r="19" spans="1:2">
      <c r="A19" s="35" t="s">
        <v>75</v>
      </c>
      <c r="B19" s="25" t="s">
        <v>76</v>
      </c>
    </row>
    <row r="20" spans="1:2">
      <c r="A20" s="35" t="s">
        <v>77</v>
      </c>
      <c r="B20" s="25" t="s">
        <v>78</v>
      </c>
    </row>
    <row r="21" spans="1:2">
      <c r="A21" s="35" t="s">
        <v>79</v>
      </c>
      <c r="B21" s="25" t="s">
        <v>235</v>
      </c>
    </row>
    <row r="22" spans="1:2">
      <c r="A22" s="36" t="s">
        <v>81</v>
      </c>
      <c r="B22" s="39" t="s">
        <v>82</v>
      </c>
    </row>
    <row r="23" spans="1:2" ht="30.75">
      <c r="A23" s="36" t="s">
        <v>83</v>
      </c>
      <c r="B23" s="39" t="s">
        <v>236</v>
      </c>
    </row>
    <row r="24" spans="1:2">
      <c r="A24" s="36" t="s">
        <v>85</v>
      </c>
      <c r="B24" s="39" t="s">
        <v>237</v>
      </c>
    </row>
    <row r="25" spans="1:2">
      <c r="A25" s="36" t="s">
        <v>87</v>
      </c>
      <c r="B25" s="39" t="s">
        <v>238</v>
      </c>
    </row>
    <row r="26" spans="1:2" ht="45.75">
      <c r="A26" s="36" t="s">
        <v>89</v>
      </c>
      <c r="B26" s="39" t="s">
        <v>239</v>
      </c>
    </row>
    <row r="27" spans="1:2" ht="30.75">
      <c r="A27" s="36" t="s">
        <v>91</v>
      </c>
      <c r="B27" s="39" t="s">
        <v>240</v>
      </c>
    </row>
    <row r="29" spans="1:2">
      <c r="A29" s="35" t="s">
        <v>32</v>
      </c>
      <c r="B29" s="25" t="s">
        <v>241</v>
      </c>
    </row>
    <row r="30" spans="1:2">
      <c r="A30" s="35" t="s">
        <v>73</v>
      </c>
      <c r="B30" s="37" t="s">
        <v>58</v>
      </c>
    </row>
    <row r="31" spans="1:2">
      <c r="A31" s="35" t="s">
        <v>35</v>
      </c>
      <c r="B31" s="38" t="s">
        <v>61</v>
      </c>
    </row>
    <row r="32" spans="1:2">
      <c r="A32" s="35" t="s">
        <v>74</v>
      </c>
      <c r="B32" s="37" t="s">
        <v>4</v>
      </c>
    </row>
    <row r="33" spans="1:2">
      <c r="A33" s="35" t="s">
        <v>75</v>
      </c>
      <c r="B33" s="25" t="s">
        <v>76</v>
      </c>
    </row>
    <row r="34" spans="1:2">
      <c r="A34" s="35" t="s">
        <v>77</v>
      </c>
      <c r="B34" s="25" t="s">
        <v>78</v>
      </c>
    </row>
    <row r="35" spans="1:2" ht="30.75">
      <c r="A35" s="35" t="s">
        <v>79</v>
      </c>
      <c r="B35" s="25" t="s">
        <v>242</v>
      </c>
    </row>
    <row r="36" spans="1:2">
      <c r="A36" s="36" t="s">
        <v>81</v>
      </c>
      <c r="B36" s="39" t="s">
        <v>82</v>
      </c>
    </row>
    <row r="37" spans="1:2">
      <c r="A37" s="36" t="s">
        <v>83</v>
      </c>
      <c r="B37" s="39" t="s">
        <v>243</v>
      </c>
    </row>
    <row r="38" spans="1:2" ht="30.75">
      <c r="A38" s="36" t="s">
        <v>85</v>
      </c>
      <c r="B38" s="39" t="s">
        <v>244</v>
      </c>
    </row>
    <row r="39" spans="1:2">
      <c r="A39" s="36" t="s">
        <v>87</v>
      </c>
      <c r="B39" s="39" t="s">
        <v>245</v>
      </c>
    </row>
    <row r="40" spans="1:2" ht="45.75">
      <c r="A40" s="36" t="s">
        <v>89</v>
      </c>
      <c r="B40" s="39" t="s">
        <v>246</v>
      </c>
    </row>
    <row r="41" spans="1:2" ht="45.75">
      <c r="A41" s="36" t="s">
        <v>91</v>
      </c>
      <c r="B41" s="39" t="s">
        <v>247</v>
      </c>
    </row>
    <row r="43" spans="1:2">
      <c r="A43" s="35" t="s">
        <v>32</v>
      </c>
      <c r="B43" s="25" t="s">
        <v>248</v>
      </c>
    </row>
    <row r="44" spans="1:2">
      <c r="A44" s="35" t="s">
        <v>73</v>
      </c>
      <c r="B44" s="37" t="s">
        <v>58</v>
      </c>
    </row>
    <row r="45" spans="1:2">
      <c r="A45" s="35" t="s">
        <v>35</v>
      </c>
      <c r="B45" s="38" t="s">
        <v>61</v>
      </c>
    </row>
    <row r="46" spans="1:2">
      <c r="A46" s="35" t="s">
        <v>74</v>
      </c>
      <c r="B46" s="37" t="s">
        <v>4</v>
      </c>
    </row>
    <row r="47" spans="1:2">
      <c r="A47" s="35" t="s">
        <v>75</v>
      </c>
      <c r="B47" s="25" t="s">
        <v>94</v>
      </c>
    </row>
    <row r="48" spans="1:2">
      <c r="A48" s="35" t="s">
        <v>77</v>
      </c>
      <c r="B48" s="25" t="s">
        <v>78</v>
      </c>
    </row>
    <row r="49" spans="1:2" ht="30.75">
      <c r="A49" s="35" t="s">
        <v>79</v>
      </c>
      <c r="B49" s="25" t="s">
        <v>249</v>
      </c>
    </row>
    <row r="50" spans="1:2">
      <c r="A50" s="36" t="s">
        <v>81</v>
      </c>
      <c r="B50" s="39" t="s">
        <v>82</v>
      </c>
    </row>
    <row r="51" spans="1:2" ht="30.75">
      <c r="A51" s="36" t="s">
        <v>83</v>
      </c>
      <c r="B51" s="39" t="s">
        <v>229</v>
      </c>
    </row>
    <row r="52" spans="1:2">
      <c r="A52" s="36" t="s">
        <v>85</v>
      </c>
      <c r="B52" s="39" t="s">
        <v>213</v>
      </c>
    </row>
    <row r="53" spans="1:2">
      <c r="A53" s="36" t="s">
        <v>87</v>
      </c>
      <c r="B53" s="39" t="s">
        <v>231</v>
      </c>
    </row>
    <row r="54" spans="1:2" ht="60.75">
      <c r="A54" s="36" t="s">
        <v>89</v>
      </c>
      <c r="B54" s="39" t="s">
        <v>250</v>
      </c>
    </row>
    <row r="55" spans="1:2" ht="45.75">
      <c r="A55" s="36" t="s">
        <v>91</v>
      </c>
      <c r="B55" s="39" t="s">
        <v>251</v>
      </c>
    </row>
    <row r="57" spans="1:2">
      <c r="A57" s="35" t="s">
        <v>32</v>
      </c>
      <c r="B57" s="25" t="s">
        <v>252</v>
      </c>
    </row>
    <row r="58" spans="1:2">
      <c r="A58" s="35" t="s">
        <v>73</v>
      </c>
      <c r="B58" s="37" t="s">
        <v>58</v>
      </c>
    </row>
    <row r="59" spans="1:2">
      <c r="A59" s="35" t="s">
        <v>35</v>
      </c>
      <c r="B59" s="38" t="s">
        <v>61</v>
      </c>
    </row>
    <row r="60" spans="1:2">
      <c r="A60" s="35" t="s">
        <v>74</v>
      </c>
      <c r="B60" s="37" t="s">
        <v>4</v>
      </c>
    </row>
    <row r="61" spans="1:2">
      <c r="A61" s="35" t="s">
        <v>75</v>
      </c>
      <c r="B61" s="25" t="s">
        <v>94</v>
      </c>
    </row>
    <row r="62" spans="1:2">
      <c r="A62" s="35" t="s">
        <v>77</v>
      </c>
      <c r="B62" s="25" t="s">
        <v>78</v>
      </c>
    </row>
    <row r="63" spans="1:2">
      <c r="A63" s="35" t="s">
        <v>79</v>
      </c>
      <c r="B63" s="25" t="s">
        <v>253</v>
      </c>
    </row>
    <row r="64" spans="1:2">
      <c r="A64" s="36" t="s">
        <v>81</v>
      </c>
      <c r="B64" s="39" t="s">
        <v>82</v>
      </c>
    </row>
    <row r="65" spans="1:2" ht="30.75">
      <c r="A65" s="36" t="s">
        <v>83</v>
      </c>
      <c r="B65" s="39" t="s">
        <v>249</v>
      </c>
    </row>
    <row r="66" spans="1:2">
      <c r="A66" s="36" t="s">
        <v>85</v>
      </c>
      <c r="B66" s="39" t="s">
        <v>237</v>
      </c>
    </row>
    <row r="67" spans="1:2">
      <c r="A67" s="36" t="s">
        <v>87</v>
      </c>
      <c r="B67" s="39" t="s">
        <v>254</v>
      </c>
    </row>
    <row r="68" spans="1:2" ht="60.75">
      <c r="A68" s="36" t="s">
        <v>89</v>
      </c>
      <c r="B68" s="39" t="s">
        <v>255</v>
      </c>
    </row>
    <row r="69" spans="1:2" ht="45.75">
      <c r="A69" s="36" t="s">
        <v>91</v>
      </c>
      <c r="B69" s="39" t="s">
        <v>256</v>
      </c>
    </row>
    <row r="71" spans="1:2">
      <c r="A71" s="35" t="s">
        <v>32</v>
      </c>
      <c r="B71" s="25" t="s">
        <v>257</v>
      </c>
    </row>
    <row r="72" spans="1:2">
      <c r="A72" s="35" t="s">
        <v>73</v>
      </c>
      <c r="B72" s="37" t="s">
        <v>58</v>
      </c>
    </row>
    <row r="73" spans="1:2">
      <c r="A73" s="35" t="s">
        <v>35</v>
      </c>
      <c r="B73" s="38" t="s">
        <v>61</v>
      </c>
    </row>
    <row r="74" spans="1:2">
      <c r="A74" s="35" t="s">
        <v>74</v>
      </c>
      <c r="B74" s="37" t="s">
        <v>4</v>
      </c>
    </row>
    <row r="75" spans="1:2">
      <c r="A75" s="35" t="s">
        <v>75</v>
      </c>
      <c r="B75" s="25" t="s">
        <v>94</v>
      </c>
    </row>
    <row r="76" spans="1:2">
      <c r="A76" s="35" t="s">
        <v>77</v>
      </c>
      <c r="B76" s="25" t="s">
        <v>78</v>
      </c>
    </row>
    <row r="77" spans="1:2" ht="30.75">
      <c r="A77" s="35" t="s">
        <v>79</v>
      </c>
      <c r="B77" s="25" t="s">
        <v>258</v>
      </c>
    </row>
    <row r="78" spans="1:2">
      <c r="A78" s="36" t="s">
        <v>81</v>
      </c>
      <c r="B78" s="39" t="s">
        <v>82</v>
      </c>
    </row>
    <row r="79" spans="1:2" ht="30.75">
      <c r="A79" s="36" t="s">
        <v>83</v>
      </c>
      <c r="B79" s="39" t="s">
        <v>259</v>
      </c>
    </row>
    <row r="80" spans="1:2">
      <c r="A80" s="36" t="s">
        <v>85</v>
      </c>
      <c r="B80" s="39" t="s">
        <v>260</v>
      </c>
    </row>
    <row r="81" spans="1:2">
      <c r="A81" s="36" t="s">
        <v>87</v>
      </c>
      <c r="B81" s="39" t="s">
        <v>261</v>
      </c>
    </row>
    <row r="82" spans="1:2" ht="45.75">
      <c r="A82" s="36" t="s">
        <v>89</v>
      </c>
      <c r="B82" s="39" t="s">
        <v>262</v>
      </c>
    </row>
    <row r="83" spans="1:2" ht="45.75">
      <c r="A83" s="36" t="s">
        <v>91</v>
      </c>
      <c r="B83" s="39" t="s">
        <v>263</v>
      </c>
    </row>
  </sheetData>
  <hyperlinks>
    <hyperlink ref="B2" location="'Afirmaciones'!A8" display="CAR-USA-0001" xr:uid="{66A9F4F2-C5C5-45CB-9AAC-8B2D9036C01B}"/>
    <hyperlink ref="B4" location="Afirmaciones!E2" display="Compatibilidad" xr:uid="{8FF5B919-BD55-4A53-98C5-2B0EE101C559}"/>
    <hyperlink ref="B3" location="Afirmaciones!D2" display="Interoperabilidad" xr:uid="{A0FA3775-4BC9-4A56-ACF3-C2164EF862D7}"/>
    <hyperlink ref="B18" location="Afirmaciones!E2" display="Compatibilidad" xr:uid="{0CDA2D36-FD15-4B95-9793-F70F9184FA6B}"/>
    <hyperlink ref="B17" location="Afirmaciones!D2" display="Interoperabilidad" xr:uid="{07F77617-06C4-4A71-B2EC-0C51BFB2AD34}"/>
    <hyperlink ref="B16" location="'Afirmaciones'!A8" display="CAR-USA-0001" xr:uid="{67EFE8CA-3B5E-457B-B6A6-42046CB09B98}"/>
    <hyperlink ref="B32" location="Afirmaciones!E2" display="Compatibilidad" xr:uid="{524247BD-C56A-4940-A18D-4BF9249B0CAE}"/>
    <hyperlink ref="B31" location="Afirmaciones!D2" display="Interoperabilidad" xr:uid="{CA887CD8-7510-414E-B601-EBDA7D243DF4}"/>
    <hyperlink ref="B30" location="'Afirmaciones'!A8" display="CAR-USA-0001" xr:uid="{1D9CB956-391D-4304-83E8-A95C487E8256}"/>
    <hyperlink ref="B46" location="Afirmaciones!E2" display="Compatibilidad" xr:uid="{B83D4BEB-1623-4F05-B612-AE3FBBFD2532}"/>
    <hyperlink ref="B45" location="Afirmaciones!D2" display="Interoperabilidad" xr:uid="{093A1E5D-A9E4-4861-9043-A45DACF12C6F}"/>
    <hyperlink ref="B44" location="'Afirmaciones'!A8" display="CAR-USA-0001" xr:uid="{489E4BDD-B995-454F-89B1-AC1E5CED24AB}"/>
    <hyperlink ref="B60" location="Afirmaciones!E2" display="Compatibilidad" xr:uid="{FDCBBE5A-C761-4DC4-9185-D27E0B76AEBB}"/>
    <hyperlink ref="B59" location="Afirmaciones!D2" display="Interoperabilidad" xr:uid="{7FA9D4C8-AAB4-4D0A-8EDC-825AD5014F08}"/>
    <hyperlink ref="B58" location="'Afirmaciones'!A8" display="CAR-USA-0001" xr:uid="{6A24A31B-1558-4D01-97A2-058D4D1C9F9C}"/>
    <hyperlink ref="B74" location="Afirmaciones!E2" display="Compatibilidad" xr:uid="{429E7F29-E45F-4612-9D69-6D4331E5FF90}"/>
    <hyperlink ref="B73" location="Afirmaciones!D2" display="Interoperabilidad" xr:uid="{D2C56C53-DEC7-4311-B5D4-AB84D1174970}"/>
    <hyperlink ref="B72" location="'Afirmaciones'!A8" display="CAR-USA-0001" xr:uid="{5027C76D-D1E6-4735-8CE5-F8210AD2E5E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333B-D91C-4630-A07A-1778A99166D0}">
  <dimension ref="A1:B83"/>
  <sheetViews>
    <sheetView workbookViewId="0">
      <selection activeCell="D77" sqref="D77"/>
    </sheetView>
  </sheetViews>
  <sheetFormatPr defaultRowHeight="15"/>
  <cols>
    <col min="1" max="1" width="22.42578125" bestFit="1" customWidth="1"/>
    <col min="2" max="2" width="40.85546875" customWidth="1"/>
  </cols>
  <sheetData>
    <row r="1" spans="1:2">
      <c r="A1" s="35" t="s">
        <v>32</v>
      </c>
      <c r="B1" s="25" t="s">
        <v>264</v>
      </c>
    </row>
    <row r="2" spans="1:2">
      <c r="A2" s="35" t="s">
        <v>73</v>
      </c>
      <c r="B2" s="37" t="s">
        <v>62</v>
      </c>
    </row>
    <row r="3" spans="1:2">
      <c r="A3" s="35" t="s">
        <v>35</v>
      </c>
      <c r="B3" s="38" t="s">
        <v>61</v>
      </c>
    </row>
    <row r="4" spans="1:2">
      <c r="A4" s="35" t="s">
        <v>74</v>
      </c>
      <c r="B4" s="37" t="s">
        <v>4</v>
      </c>
    </row>
    <row r="5" spans="1:2">
      <c r="A5" s="35" t="s">
        <v>75</v>
      </c>
      <c r="B5" s="25" t="s">
        <v>76</v>
      </c>
    </row>
    <row r="6" spans="1:2">
      <c r="A6" s="35" t="s">
        <v>77</v>
      </c>
      <c r="B6" s="25" t="s">
        <v>78</v>
      </c>
    </row>
    <row r="7" spans="1:2" ht="45.75">
      <c r="A7" s="35" t="s">
        <v>79</v>
      </c>
      <c r="B7" s="25" t="s">
        <v>265</v>
      </c>
    </row>
    <row r="8" spans="1:2">
      <c r="A8" s="36" t="s">
        <v>81</v>
      </c>
      <c r="B8" s="39" t="s">
        <v>82</v>
      </c>
    </row>
    <row r="9" spans="1:2" ht="30.75">
      <c r="A9" s="36" t="s">
        <v>83</v>
      </c>
      <c r="B9" s="39" t="s">
        <v>266</v>
      </c>
    </row>
    <row r="10" spans="1:2">
      <c r="A10" s="36" t="s">
        <v>85</v>
      </c>
      <c r="B10" s="39" t="s">
        <v>88</v>
      </c>
    </row>
    <row r="11" spans="1:2">
      <c r="A11" s="36" t="s">
        <v>87</v>
      </c>
      <c r="B11" s="39" t="s">
        <v>231</v>
      </c>
    </row>
    <row r="12" spans="1:2" ht="30.75">
      <c r="A12" s="36" t="s">
        <v>89</v>
      </c>
      <c r="B12" s="39" t="s">
        <v>267</v>
      </c>
    </row>
    <row r="13" spans="1:2" ht="30.75">
      <c r="A13" s="36" t="s">
        <v>91</v>
      </c>
      <c r="B13" s="39" t="s">
        <v>268</v>
      </c>
    </row>
    <row r="15" spans="1:2">
      <c r="A15" s="35" t="s">
        <v>32</v>
      </c>
      <c r="B15" s="25" t="s">
        <v>269</v>
      </c>
    </row>
    <row r="16" spans="1:2">
      <c r="A16" s="35" t="s">
        <v>73</v>
      </c>
      <c r="B16" s="37" t="s">
        <v>62</v>
      </c>
    </row>
    <row r="17" spans="1:2">
      <c r="A17" s="35" t="s">
        <v>35</v>
      </c>
      <c r="B17" s="38" t="s">
        <v>61</v>
      </c>
    </row>
    <row r="18" spans="1:2">
      <c r="A18" s="35" t="s">
        <v>74</v>
      </c>
      <c r="B18" s="37" t="s">
        <v>4</v>
      </c>
    </row>
    <row r="19" spans="1:2">
      <c r="A19" s="35" t="s">
        <v>75</v>
      </c>
      <c r="B19" s="25" t="s">
        <v>76</v>
      </c>
    </row>
    <row r="20" spans="1:2">
      <c r="A20" s="35" t="s">
        <v>77</v>
      </c>
      <c r="B20" s="25" t="s">
        <v>78</v>
      </c>
    </row>
    <row r="21" spans="1:2" ht="30.75">
      <c r="A21" s="35" t="s">
        <v>79</v>
      </c>
      <c r="B21" s="25" t="s">
        <v>270</v>
      </c>
    </row>
    <row r="22" spans="1:2">
      <c r="A22" s="36" t="s">
        <v>81</v>
      </c>
      <c r="B22" s="39" t="s">
        <v>82</v>
      </c>
    </row>
    <row r="23" spans="1:2" ht="30.75">
      <c r="A23" s="36" t="s">
        <v>83</v>
      </c>
      <c r="B23" s="39" t="s">
        <v>271</v>
      </c>
    </row>
    <row r="24" spans="1:2">
      <c r="A24" s="36" t="s">
        <v>85</v>
      </c>
      <c r="B24" s="39" t="s">
        <v>260</v>
      </c>
    </row>
    <row r="25" spans="1:2">
      <c r="A25" s="36" t="s">
        <v>87</v>
      </c>
      <c r="B25" s="39" t="s">
        <v>272</v>
      </c>
    </row>
    <row r="26" spans="1:2" ht="45.75">
      <c r="A26" s="36" t="s">
        <v>89</v>
      </c>
      <c r="B26" s="39" t="s">
        <v>273</v>
      </c>
    </row>
    <row r="27" spans="1:2" ht="30.75">
      <c r="A27" s="36" t="s">
        <v>91</v>
      </c>
      <c r="B27" s="39" t="s">
        <v>274</v>
      </c>
    </row>
    <row r="29" spans="1:2">
      <c r="A29" s="35" t="s">
        <v>32</v>
      </c>
      <c r="B29" s="25" t="s">
        <v>275</v>
      </c>
    </row>
    <row r="30" spans="1:2">
      <c r="A30" s="35" t="s">
        <v>73</v>
      </c>
      <c r="B30" s="37" t="s">
        <v>62</v>
      </c>
    </row>
    <row r="31" spans="1:2">
      <c r="A31" s="35" t="s">
        <v>35</v>
      </c>
      <c r="B31" s="38" t="s">
        <v>61</v>
      </c>
    </row>
    <row r="32" spans="1:2">
      <c r="A32" s="35" t="s">
        <v>74</v>
      </c>
      <c r="B32" s="37" t="s">
        <v>4</v>
      </c>
    </row>
    <row r="33" spans="1:2">
      <c r="A33" s="35" t="s">
        <v>75</v>
      </c>
      <c r="B33" s="25" t="s">
        <v>94</v>
      </c>
    </row>
    <row r="34" spans="1:2">
      <c r="A34" s="35" t="s">
        <v>77</v>
      </c>
      <c r="B34" s="25" t="s">
        <v>78</v>
      </c>
    </row>
    <row r="35" spans="1:2" ht="30.75">
      <c r="A35" s="35" t="s">
        <v>79</v>
      </c>
      <c r="B35" s="25" t="s">
        <v>276</v>
      </c>
    </row>
    <row r="36" spans="1:2">
      <c r="A36" s="36" t="s">
        <v>81</v>
      </c>
      <c r="B36" s="39" t="s">
        <v>82</v>
      </c>
    </row>
    <row r="37" spans="1:2">
      <c r="A37" s="36" t="s">
        <v>83</v>
      </c>
      <c r="B37" s="39" t="s">
        <v>277</v>
      </c>
    </row>
    <row r="38" spans="1:2">
      <c r="A38" s="36" t="s">
        <v>85</v>
      </c>
      <c r="B38" s="39" t="s">
        <v>260</v>
      </c>
    </row>
    <row r="39" spans="1:2">
      <c r="A39" s="36" t="s">
        <v>87</v>
      </c>
      <c r="B39" s="39" t="s">
        <v>278</v>
      </c>
    </row>
    <row r="40" spans="1:2" ht="45.75">
      <c r="A40" s="36" t="s">
        <v>89</v>
      </c>
      <c r="B40" s="39" t="s">
        <v>279</v>
      </c>
    </row>
    <row r="41" spans="1:2" ht="45.75">
      <c r="A41" s="36" t="s">
        <v>91</v>
      </c>
      <c r="B41" s="39" t="s">
        <v>280</v>
      </c>
    </row>
    <row r="43" spans="1:2">
      <c r="A43" s="35" t="s">
        <v>32</v>
      </c>
      <c r="B43" s="25" t="s">
        <v>281</v>
      </c>
    </row>
    <row r="44" spans="1:2">
      <c r="A44" s="35" t="s">
        <v>73</v>
      </c>
      <c r="B44" s="37" t="s">
        <v>62</v>
      </c>
    </row>
    <row r="45" spans="1:2">
      <c r="A45" s="35" t="s">
        <v>35</v>
      </c>
      <c r="B45" s="38" t="s">
        <v>61</v>
      </c>
    </row>
    <row r="46" spans="1:2">
      <c r="A46" s="35" t="s">
        <v>74</v>
      </c>
      <c r="B46" s="37" t="s">
        <v>4</v>
      </c>
    </row>
    <row r="47" spans="1:2">
      <c r="A47" s="35" t="s">
        <v>75</v>
      </c>
      <c r="B47" s="25" t="s">
        <v>94</v>
      </c>
    </row>
    <row r="48" spans="1:2">
      <c r="A48" s="35" t="s">
        <v>77</v>
      </c>
      <c r="B48" s="25" t="s">
        <v>78</v>
      </c>
    </row>
    <row r="49" spans="1:2" ht="30.75">
      <c r="A49" s="35" t="s">
        <v>79</v>
      </c>
      <c r="B49" s="25" t="s">
        <v>282</v>
      </c>
    </row>
    <row r="50" spans="1:2">
      <c r="A50" s="36" t="s">
        <v>81</v>
      </c>
      <c r="B50" s="39" t="s">
        <v>82</v>
      </c>
    </row>
    <row r="51" spans="1:2">
      <c r="A51" s="36" t="s">
        <v>83</v>
      </c>
      <c r="B51" s="39" t="s">
        <v>277</v>
      </c>
    </row>
    <row r="52" spans="1:2">
      <c r="A52" s="36" t="s">
        <v>85</v>
      </c>
      <c r="B52" s="39" t="s">
        <v>260</v>
      </c>
    </row>
    <row r="53" spans="1:2">
      <c r="A53" s="36" t="s">
        <v>87</v>
      </c>
      <c r="B53" s="39" t="s">
        <v>231</v>
      </c>
    </row>
    <row r="54" spans="1:2" ht="45.75">
      <c r="A54" s="36" t="s">
        <v>89</v>
      </c>
      <c r="B54" s="39" t="s">
        <v>283</v>
      </c>
    </row>
    <row r="55" spans="1:2" ht="30.75">
      <c r="A55" s="36" t="s">
        <v>91</v>
      </c>
      <c r="B55" s="39" t="s">
        <v>284</v>
      </c>
    </row>
    <row r="57" spans="1:2">
      <c r="A57" s="35" t="s">
        <v>32</v>
      </c>
      <c r="B57" s="25" t="s">
        <v>285</v>
      </c>
    </row>
    <row r="58" spans="1:2">
      <c r="A58" s="35" t="s">
        <v>73</v>
      </c>
      <c r="B58" s="37" t="s">
        <v>62</v>
      </c>
    </row>
    <row r="59" spans="1:2">
      <c r="A59" s="35" t="s">
        <v>35</v>
      </c>
      <c r="B59" s="38" t="s">
        <v>61</v>
      </c>
    </row>
    <row r="60" spans="1:2">
      <c r="A60" s="35" t="s">
        <v>74</v>
      </c>
      <c r="B60" s="37" t="s">
        <v>4</v>
      </c>
    </row>
    <row r="61" spans="1:2">
      <c r="A61" s="35" t="s">
        <v>75</v>
      </c>
      <c r="B61" s="25" t="s">
        <v>94</v>
      </c>
    </row>
    <row r="62" spans="1:2">
      <c r="A62" s="35" t="s">
        <v>77</v>
      </c>
      <c r="B62" s="25" t="s">
        <v>78</v>
      </c>
    </row>
    <row r="63" spans="1:2" ht="30.75">
      <c r="A63" s="35" t="s">
        <v>79</v>
      </c>
      <c r="B63" s="25" t="s">
        <v>286</v>
      </c>
    </row>
    <row r="64" spans="1:2">
      <c r="A64" s="36" t="s">
        <v>81</v>
      </c>
      <c r="B64" s="39" t="s">
        <v>82</v>
      </c>
    </row>
    <row r="65" spans="1:2">
      <c r="A65" s="36" t="s">
        <v>83</v>
      </c>
      <c r="B65" s="39" t="s">
        <v>287</v>
      </c>
    </row>
    <row r="66" spans="1:2">
      <c r="A66" s="36" t="s">
        <v>85</v>
      </c>
      <c r="B66" s="39" t="s">
        <v>288</v>
      </c>
    </row>
    <row r="67" spans="1:2">
      <c r="A67" s="36" t="s">
        <v>87</v>
      </c>
      <c r="B67" s="39" t="s">
        <v>231</v>
      </c>
    </row>
    <row r="68" spans="1:2" ht="45.75">
      <c r="A68" s="36" t="s">
        <v>89</v>
      </c>
      <c r="B68" s="39" t="s">
        <v>289</v>
      </c>
    </row>
    <row r="69" spans="1:2" ht="30.75">
      <c r="A69" s="36" t="s">
        <v>91</v>
      </c>
      <c r="B69" s="39" t="s">
        <v>290</v>
      </c>
    </row>
    <row r="71" spans="1:2">
      <c r="A71" s="35" t="s">
        <v>32</v>
      </c>
      <c r="B71" s="25" t="s">
        <v>291</v>
      </c>
    </row>
    <row r="72" spans="1:2">
      <c r="A72" s="35" t="s">
        <v>73</v>
      </c>
      <c r="B72" s="37" t="s">
        <v>62</v>
      </c>
    </row>
    <row r="73" spans="1:2">
      <c r="A73" s="35" t="s">
        <v>35</v>
      </c>
      <c r="B73" s="38" t="s">
        <v>61</v>
      </c>
    </row>
    <row r="74" spans="1:2">
      <c r="A74" s="35" t="s">
        <v>74</v>
      </c>
      <c r="B74" s="37" t="s">
        <v>4</v>
      </c>
    </row>
    <row r="75" spans="1:2">
      <c r="A75" s="35" t="s">
        <v>75</v>
      </c>
      <c r="B75" s="25" t="s">
        <v>94</v>
      </c>
    </row>
    <row r="76" spans="1:2">
      <c r="A76" s="35" t="s">
        <v>77</v>
      </c>
      <c r="B76" s="25" t="s">
        <v>78</v>
      </c>
    </row>
    <row r="77" spans="1:2" ht="30.75">
      <c r="A77" s="35" t="s">
        <v>79</v>
      </c>
      <c r="B77" s="25" t="s">
        <v>292</v>
      </c>
    </row>
    <row r="78" spans="1:2">
      <c r="A78" s="36" t="s">
        <v>81</v>
      </c>
      <c r="B78" s="39" t="s">
        <v>82</v>
      </c>
    </row>
    <row r="79" spans="1:2">
      <c r="A79" s="36" t="s">
        <v>83</v>
      </c>
      <c r="B79" s="39" t="s">
        <v>287</v>
      </c>
    </row>
    <row r="80" spans="1:2">
      <c r="A80" s="36" t="s">
        <v>85</v>
      </c>
      <c r="B80" s="39" t="s">
        <v>288</v>
      </c>
    </row>
    <row r="81" spans="1:2">
      <c r="A81" s="36" t="s">
        <v>87</v>
      </c>
      <c r="B81" s="39" t="s">
        <v>231</v>
      </c>
    </row>
    <row r="82" spans="1:2" ht="45.75">
      <c r="A82" s="36" t="s">
        <v>89</v>
      </c>
      <c r="B82" s="39" t="s">
        <v>293</v>
      </c>
    </row>
    <row r="83" spans="1:2" ht="30.75">
      <c r="A83" s="36" t="s">
        <v>91</v>
      </c>
      <c r="B83" s="39" t="s">
        <v>284</v>
      </c>
    </row>
  </sheetData>
  <hyperlinks>
    <hyperlink ref="B2" location="'Afirmaciones'!A9" display="CAR-USA-0001" xr:uid="{6EF6723E-3B34-4926-9832-DD4180FFF5DF}"/>
    <hyperlink ref="B4" location="Afirmaciones!E2" display="Compatibilidad" xr:uid="{42C0D3EE-0F48-4400-93B2-DEAEEB9F5FA7}"/>
    <hyperlink ref="B3" location="Afirmaciones!D2" display="Interoperabilidad" xr:uid="{AE21C10A-D890-414B-99A2-C553B5600E96}"/>
    <hyperlink ref="B16" location="'Afirmaciones'!A9" display="CAR-USA-0001" xr:uid="{E75B9677-8C85-4959-A3DD-2291E75AB2E6}"/>
    <hyperlink ref="B18" location="Afirmaciones!E2" display="Compatibilidad" xr:uid="{BB0F4069-88DC-4827-9F8C-F4713141C3E1}"/>
    <hyperlink ref="B17" location="Afirmaciones!D2" display="Interoperabilidad" xr:uid="{BB50907F-8763-4603-B3A1-7F358B75B06B}"/>
    <hyperlink ref="B30" location="'Afirmaciones'!A9" display="CAR-USA-0001" xr:uid="{E0E838E7-7E77-45E2-977A-C4A5AC5D8926}"/>
    <hyperlink ref="B32" location="Afirmaciones!E2" display="Compatibilidad" xr:uid="{E03F6F5B-6453-4E9B-B03D-696DA0CD0900}"/>
    <hyperlink ref="B31" location="Afirmaciones!D2" display="Interoperabilidad" xr:uid="{06F27D8E-D300-4069-9DB0-B99DD06F26B8}"/>
    <hyperlink ref="B44" location="'Afirmaciones'!A9" display="CAR-USA-0001" xr:uid="{F3AE87EA-90F8-4FA6-A68F-260BB387FEA7}"/>
    <hyperlink ref="B46" location="Afirmaciones!E2" display="Compatibilidad" xr:uid="{AFC7EB0C-2580-4E45-83A7-DA3E93D76DF3}"/>
    <hyperlink ref="B45" location="Afirmaciones!D2" display="Interoperabilidad" xr:uid="{A923E23E-0DFD-475D-8441-347B5C14A65E}"/>
    <hyperlink ref="B58" location="'Afirmaciones'!A9" display="CAR-USA-0001" xr:uid="{83D0A86D-4B5F-4E8B-BA6E-81E62A6F58D2}"/>
    <hyperlink ref="B60" location="Afirmaciones!E2" display="Compatibilidad" xr:uid="{B80A73A8-3D10-4185-8385-5227A37B27C8}"/>
    <hyperlink ref="B59" location="Afirmaciones!D2" display="Interoperabilidad" xr:uid="{53E898F5-56DE-421D-BE3E-65DBAAF9ED84}"/>
    <hyperlink ref="B72" location="'Afirmaciones'!A9" display="CAR-USA-0001" xr:uid="{79C15645-4A26-4E32-96CA-AA5177B4BB81}"/>
    <hyperlink ref="B74" location="Afirmaciones!E2" display="Compatibilidad" xr:uid="{C10017C0-11FC-4DB0-9DED-8A5920900433}"/>
    <hyperlink ref="B73" location="Afirmaciones!D2" display="Interoperabilidad" xr:uid="{37816DD6-78A7-4ACF-A987-D0E6709F7A8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CB13-366E-4C34-BFAF-21088042A361}">
  <dimension ref="A1:B83"/>
  <sheetViews>
    <sheetView topLeftCell="A73" workbookViewId="0">
      <selection activeCell="B84" sqref="B84"/>
    </sheetView>
  </sheetViews>
  <sheetFormatPr defaultRowHeight="15"/>
  <cols>
    <col min="1" max="1" width="22.42578125" bestFit="1" customWidth="1"/>
    <col min="2" max="2" width="41" customWidth="1"/>
  </cols>
  <sheetData>
    <row r="1" spans="1:2">
      <c r="A1" s="35" t="s">
        <v>32</v>
      </c>
      <c r="B1" s="25" t="s">
        <v>294</v>
      </c>
    </row>
    <row r="2" spans="1:2">
      <c r="A2" s="35" t="s">
        <v>73</v>
      </c>
      <c r="B2" s="37" t="s">
        <v>66</v>
      </c>
    </row>
    <row r="3" spans="1:2">
      <c r="A3" s="35" t="s">
        <v>35</v>
      </c>
      <c r="B3" s="38" t="s">
        <v>61</v>
      </c>
    </row>
    <row r="4" spans="1:2">
      <c r="A4" s="35" t="s">
        <v>74</v>
      </c>
      <c r="B4" s="37" t="s">
        <v>4</v>
      </c>
    </row>
    <row r="5" spans="1:2">
      <c r="A5" s="35" t="s">
        <v>75</v>
      </c>
      <c r="B5" s="25" t="s">
        <v>76</v>
      </c>
    </row>
    <row r="6" spans="1:2">
      <c r="A6" s="35" t="s">
        <v>77</v>
      </c>
      <c r="B6" s="25" t="s">
        <v>78</v>
      </c>
    </row>
    <row r="7" spans="1:2" ht="30.75">
      <c r="A7" s="35" t="s">
        <v>79</v>
      </c>
      <c r="B7" s="25" t="s">
        <v>295</v>
      </c>
    </row>
    <row r="8" spans="1:2">
      <c r="A8" s="36" t="s">
        <v>81</v>
      </c>
      <c r="B8" s="39" t="s">
        <v>82</v>
      </c>
    </row>
    <row r="9" spans="1:2">
      <c r="A9" s="36" t="s">
        <v>83</v>
      </c>
      <c r="B9" s="39" t="s">
        <v>296</v>
      </c>
    </row>
    <row r="10" spans="1:2">
      <c r="A10" s="36" t="s">
        <v>85</v>
      </c>
      <c r="B10" s="39" t="s">
        <v>297</v>
      </c>
    </row>
    <row r="11" spans="1:2">
      <c r="A11" s="36" t="s">
        <v>87</v>
      </c>
      <c r="B11" s="39" t="s">
        <v>298</v>
      </c>
    </row>
    <row r="12" spans="1:2" ht="76.5">
      <c r="A12" s="36" t="s">
        <v>89</v>
      </c>
      <c r="B12" s="39" t="s">
        <v>299</v>
      </c>
    </row>
    <row r="13" spans="1:2" ht="30.75">
      <c r="A13" s="36" t="s">
        <v>91</v>
      </c>
      <c r="B13" s="39" t="s">
        <v>300</v>
      </c>
    </row>
    <row r="15" spans="1:2">
      <c r="A15" s="35" t="s">
        <v>32</v>
      </c>
      <c r="B15" s="25" t="s">
        <v>301</v>
      </c>
    </row>
    <row r="16" spans="1:2">
      <c r="A16" s="35" t="s">
        <v>73</v>
      </c>
      <c r="B16" s="37" t="s">
        <v>66</v>
      </c>
    </row>
    <row r="17" spans="1:2">
      <c r="A17" s="35" t="s">
        <v>35</v>
      </c>
      <c r="B17" s="38" t="s">
        <v>61</v>
      </c>
    </row>
    <row r="18" spans="1:2">
      <c r="A18" s="35" t="s">
        <v>74</v>
      </c>
      <c r="B18" s="37" t="s">
        <v>4</v>
      </c>
    </row>
    <row r="19" spans="1:2">
      <c r="A19" s="35" t="s">
        <v>75</v>
      </c>
      <c r="B19" s="25" t="s">
        <v>76</v>
      </c>
    </row>
    <row r="20" spans="1:2">
      <c r="A20" s="35" t="s">
        <v>77</v>
      </c>
      <c r="B20" s="25" t="s">
        <v>78</v>
      </c>
    </row>
    <row r="21" spans="1:2" ht="45.75">
      <c r="A21" s="35" t="s">
        <v>79</v>
      </c>
      <c r="B21" s="25" t="s">
        <v>302</v>
      </c>
    </row>
    <row r="22" spans="1:2">
      <c r="A22" s="36" t="s">
        <v>81</v>
      </c>
      <c r="B22" s="39" t="s">
        <v>82</v>
      </c>
    </row>
    <row r="23" spans="1:2" ht="30.75">
      <c r="A23" s="36" t="s">
        <v>83</v>
      </c>
      <c r="B23" s="39" t="s">
        <v>303</v>
      </c>
    </row>
    <row r="24" spans="1:2">
      <c r="A24" s="36" t="s">
        <v>85</v>
      </c>
      <c r="B24" s="39" t="s">
        <v>297</v>
      </c>
    </row>
    <row r="25" spans="1:2">
      <c r="A25" s="36" t="s">
        <v>87</v>
      </c>
      <c r="B25" s="39" t="s">
        <v>121</v>
      </c>
    </row>
    <row r="26" spans="1:2" ht="60.75">
      <c r="A26" s="36" t="s">
        <v>89</v>
      </c>
      <c r="B26" s="39" t="s">
        <v>304</v>
      </c>
    </row>
    <row r="27" spans="1:2" ht="30.75">
      <c r="A27" s="36" t="s">
        <v>91</v>
      </c>
      <c r="B27" s="39" t="s">
        <v>305</v>
      </c>
    </row>
    <row r="29" spans="1:2">
      <c r="A29" s="35" t="s">
        <v>32</v>
      </c>
      <c r="B29" s="25" t="s">
        <v>306</v>
      </c>
    </row>
    <row r="30" spans="1:2">
      <c r="A30" s="35" t="s">
        <v>73</v>
      </c>
      <c r="B30" s="37" t="s">
        <v>66</v>
      </c>
    </row>
    <row r="31" spans="1:2">
      <c r="A31" s="35" t="s">
        <v>35</v>
      </c>
      <c r="B31" s="38" t="s">
        <v>61</v>
      </c>
    </row>
    <row r="32" spans="1:2">
      <c r="A32" s="35" t="s">
        <v>74</v>
      </c>
      <c r="B32" s="37" t="s">
        <v>4</v>
      </c>
    </row>
    <row r="33" spans="1:2">
      <c r="A33" s="35" t="s">
        <v>75</v>
      </c>
      <c r="B33" s="25" t="s">
        <v>76</v>
      </c>
    </row>
    <row r="34" spans="1:2">
      <c r="A34" s="35" t="s">
        <v>77</v>
      </c>
      <c r="B34" s="25" t="s">
        <v>78</v>
      </c>
    </row>
    <row r="35" spans="1:2" ht="45.75">
      <c r="A35" s="35" t="s">
        <v>79</v>
      </c>
      <c r="B35" s="25" t="s">
        <v>307</v>
      </c>
    </row>
    <row r="36" spans="1:2">
      <c r="A36" s="36" t="s">
        <v>81</v>
      </c>
      <c r="B36" s="39" t="s">
        <v>82</v>
      </c>
    </row>
    <row r="37" spans="1:2">
      <c r="A37" s="36" t="s">
        <v>83</v>
      </c>
      <c r="B37" s="39" t="s">
        <v>308</v>
      </c>
    </row>
    <row r="38" spans="1:2">
      <c r="A38" s="36" t="s">
        <v>85</v>
      </c>
      <c r="B38" s="39" t="s">
        <v>297</v>
      </c>
    </row>
    <row r="39" spans="1:2">
      <c r="A39" s="36" t="s">
        <v>87</v>
      </c>
      <c r="B39" s="39" t="s">
        <v>121</v>
      </c>
    </row>
    <row r="40" spans="1:2" ht="60.75">
      <c r="A40" s="36" t="s">
        <v>89</v>
      </c>
      <c r="B40" s="39" t="s">
        <v>309</v>
      </c>
    </row>
    <row r="41" spans="1:2" ht="30.75">
      <c r="A41" s="36" t="s">
        <v>91</v>
      </c>
      <c r="B41" s="39" t="s">
        <v>310</v>
      </c>
    </row>
    <row r="43" spans="1:2">
      <c r="A43" s="35" t="s">
        <v>32</v>
      </c>
      <c r="B43" s="25" t="s">
        <v>311</v>
      </c>
    </row>
    <row r="44" spans="1:2">
      <c r="A44" s="35" t="s">
        <v>73</v>
      </c>
      <c r="B44" s="37" t="s">
        <v>66</v>
      </c>
    </row>
    <row r="45" spans="1:2">
      <c r="A45" s="35" t="s">
        <v>35</v>
      </c>
      <c r="B45" s="38" t="s">
        <v>61</v>
      </c>
    </row>
    <row r="46" spans="1:2">
      <c r="A46" s="35" t="s">
        <v>74</v>
      </c>
      <c r="B46" s="37" t="s">
        <v>4</v>
      </c>
    </row>
    <row r="47" spans="1:2">
      <c r="A47" s="35" t="s">
        <v>75</v>
      </c>
      <c r="B47" s="25" t="s">
        <v>94</v>
      </c>
    </row>
    <row r="48" spans="1:2">
      <c r="A48" s="35" t="s">
        <v>77</v>
      </c>
      <c r="B48" s="25" t="s">
        <v>78</v>
      </c>
    </row>
    <row r="49" spans="1:2" ht="30.75">
      <c r="A49" s="35" t="s">
        <v>79</v>
      </c>
      <c r="B49" s="25" t="s">
        <v>312</v>
      </c>
    </row>
    <row r="50" spans="1:2">
      <c r="A50" s="36" t="s">
        <v>81</v>
      </c>
      <c r="B50" s="39" t="s">
        <v>82</v>
      </c>
    </row>
    <row r="51" spans="1:2">
      <c r="A51" s="36" t="s">
        <v>83</v>
      </c>
      <c r="B51" s="39" t="s">
        <v>313</v>
      </c>
    </row>
    <row r="52" spans="1:2">
      <c r="A52" s="36" t="s">
        <v>85</v>
      </c>
      <c r="B52" s="39" t="s">
        <v>314</v>
      </c>
    </row>
    <row r="53" spans="1:2">
      <c r="A53" s="36" t="s">
        <v>87</v>
      </c>
      <c r="B53" s="39" t="s">
        <v>121</v>
      </c>
    </row>
    <row r="54" spans="1:2" ht="45.75">
      <c r="A54" s="36" t="s">
        <v>89</v>
      </c>
      <c r="B54" s="39" t="s">
        <v>315</v>
      </c>
    </row>
    <row r="55" spans="1:2" ht="30.75">
      <c r="A55" s="36" t="s">
        <v>91</v>
      </c>
      <c r="B55" s="39" t="s">
        <v>316</v>
      </c>
    </row>
    <row r="57" spans="1:2">
      <c r="A57" s="35" t="s">
        <v>32</v>
      </c>
      <c r="B57" s="25" t="s">
        <v>317</v>
      </c>
    </row>
    <row r="58" spans="1:2">
      <c r="A58" s="35" t="s">
        <v>73</v>
      </c>
      <c r="B58" s="37" t="s">
        <v>66</v>
      </c>
    </row>
    <row r="59" spans="1:2">
      <c r="A59" s="35" t="s">
        <v>35</v>
      </c>
      <c r="B59" s="38" t="s">
        <v>61</v>
      </c>
    </row>
    <row r="60" spans="1:2">
      <c r="A60" s="35" t="s">
        <v>74</v>
      </c>
      <c r="B60" s="37" t="s">
        <v>4</v>
      </c>
    </row>
    <row r="61" spans="1:2">
      <c r="A61" s="35" t="s">
        <v>75</v>
      </c>
      <c r="B61" s="25" t="s">
        <v>94</v>
      </c>
    </row>
    <row r="62" spans="1:2">
      <c r="A62" s="35" t="s">
        <v>77</v>
      </c>
      <c r="B62" s="25" t="s">
        <v>78</v>
      </c>
    </row>
    <row r="63" spans="1:2" ht="30.75">
      <c r="A63" s="35" t="s">
        <v>79</v>
      </c>
      <c r="B63" s="25" t="s">
        <v>318</v>
      </c>
    </row>
    <row r="64" spans="1:2">
      <c r="A64" s="36" t="s">
        <v>81</v>
      </c>
      <c r="B64" s="39" t="s">
        <v>82</v>
      </c>
    </row>
    <row r="65" spans="1:2">
      <c r="A65" s="36" t="s">
        <v>83</v>
      </c>
      <c r="B65" s="39" t="s">
        <v>319</v>
      </c>
    </row>
    <row r="66" spans="1:2">
      <c r="A66" s="36" t="s">
        <v>85</v>
      </c>
      <c r="B66" s="39" t="s">
        <v>320</v>
      </c>
    </row>
    <row r="67" spans="1:2">
      <c r="A67" s="36" t="s">
        <v>87</v>
      </c>
      <c r="B67" s="39" t="s">
        <v>121</v>
      </c>
    </row>
    <row r="68" spans="1:2" ht="60.75">
      <c r="A68" s="36" t="s">
        <v>89</v>
      </c>
      <c r="B68" s="39" t="s">
        <v>321</v>
      </c>
    </row>
    <row r="69" spans="1:2" ht="30.75">
      <c r="A69" s="36" t="s">
        <v>91</v>
      </c>
      <c r="B69" s="39" t="s">
        <v>322</v>
      </c>
    </row>
    <row r="71" spans="1:2">
      <c r="A71" s="35" t="s">
        <v>32</v>
      </c>
      <c r="B71" s="25" t="s">
        <v>323</v>
      </c>
    </row>
    <row r="72" spans="1:2">
      <c r="A72" s="35" t="s">
        <v>73</v>
      </c>
      <c r="B72" s="37" t="s">
        <v>66</v>
      </c>
    </row>
    <row r="73" spans="1:2">
      <c r="A73" s="35" t="s">
        <v>35</v>
      </c>
      <c r="B73" s="38" t="s">
        <v>61</v>
      </c>
    </row>
    <row r="74" spans="1:2">
      <c r="A74" s="35" t="s">
        <v>74</v>
      </c>
      <c r="B74" s="37" t="s">
        <v>4</v>
      </c>
    </row>
    <row r="75" spans="1:2">
      <c r="A75" s="35" t="s">
        <v>75</v>
      </c>
      <c r="B75" s="25" t="s">
        <v>94</v>
      </c>
    </row>
    <row r="76" spans="1:2">
      <c r="A76" s="35" t="s">
        <v>77</v>
      </c>
      <c r="B76" s="25" t="s">
        <v>78</v>
      </c>
    </row>
    <row r="77" spans="1:2" ht="30.75">
      <c r="A77" s="35" t="s">
        <v>79</v>
      </c>
      <c r="B77" s="25" t="s">
        <v>324</v>
      </c>
    </row>
    <row r="78" spans="1:2">
      <c r="A78" s="36" t="s">
        <v>81</v>
      </c>
      <c r="B78" s="39" t="s">
        <v>82</v>
      </c>
    </row>
    <row r="79" spans="1:2">
      <c r="A79" s="36" t="s">
        <v>83</v>
      </c>
      <c r="B79" s="39" t="s">
        <v>325</v>
      </c>
    </row>
    <row r="80" spans="1:2">
      <c r="A80" s="36" t="s">
        <v>85</v>
      </c>
      <c r="B80" s="39" t="s">
        <v>326</v>
      </c>
    </row>
    <row r="81" spans="1:2">
      <c r="A81" s="36" t="s">
        <v>87</v>
      </c>
      <c r="B81" s="39" t="s">
        <v>121</v>
      </c>
    </row>
    <row r="82" spans="1:2" ht="45.75">
      <c r="A82" s="36" t="s">
        <v>89</v>
      </c>
      <c r="B82" s="39" t="s">
        <v>327</v>
      </c>
    </row>
    <row r="83" spans="1:2" ht="30.75">
      <c r="A83" s="36" t="s">
        <v>91</v>
      </c>
      <c r="B83" s="39" t="s">
        <v>328</v>
      </c>
    </row>
  </sheetData>
  <hyperlinks>
    <hyperlink ref="B2" location="'Afirmaciones'!A9" display="CAR-USA-0001" xr:uid="{6202C1CD-15F3-47B7-A0B6-092E09AE5BF5}"/>
    <hyperlink ref="B4" location="Afirmaciones!E2" display="Compatibilidad" xr:uid="{E7F5CB75-7EFE-4512-90B1-EA5861F3B470}"/>
    <hyperlink ref="B3" location="Afirmaciones!D2" display="Interoperabilidad" xr:uid="{F2B557DA-FBAE-49F2-BD7C-36529A887985}"/>
    <hyperlink ref="B16" location="'Afirmaciones'!A9" display="CAR-USA-0001" xr:uid="{20406988-37DC-4D39-A4EC-DAA4A8F7BEE5}"/>
    <hyperlink ref="B18" location="Afirmaciones!E2" display="Compatibilidad" xr:uid="{77F75053-BC69-404C-B9CC-7584954640F1}"/>
    <hyperlink ref="B17" location="Afirmaciones!D2" display="Interoperabilidad" xr:uid="{337BCE40-9543-4244-B743-669F7189547E}"/>
    <hyperlink ref="B30" location="'Afirmaciones'!A9" display="CAR-USA-0001" xr:uid="{28EE82BF-F1B5-45EF-9EE4-0BCB1350A297}"/>
    <hyperlink ref="B32" location="Afirmaciones!E2" display="Compatibilidad" xr:uid="{D72C4C43-20C5-48DC-A6D9-411944619C59}"/>
    <hyperlink ref="B31" location="Afirmaciones!D2" display="Interoperabilidad" xr:uid="{20EAA029-303E-4B9C-8C80-708A0612DB64}"/>
    <hyperlink ref="B44" location="'Afirmaciones'!A9" display="CAR-USA-0001" xr:uid="{937B8EA5-A8F9-4185-8BFE-5EEFA63F96D9}"/>
    <hyperlink ref="B46" location="Afirmaciones!E2" display="Compatibilidad" xr:uid="{6B0A6E28-C899-4750-81DC-D69E9D83EC30}"/>
    <hyperlink ref="B45" location="Afirmaciones!D2" display="Interoperabilidad" xr:uid="{B5E87C18-9BEB-40EB-ABEC-42FF291A33BD}"/>
    <hyperlink ref="B58" location="'Afirmaciones'!A9" display="CAR-USA-0001" xr:uid="{0DE91E4C-B8A8-47EF-A255-3FA5359CE877}"/>
    <hyperlink ref="B60" location="Afirmaciones!E2" display="Compatibilidad" xr:uid="{4C1E1826-CF22-4550-A460-ACFF156D63B1}"/>
    <hyperlink ref="B59" location="Afirmaciones!D2" display="Interoperabilidad" xr:uid="{8EFFA0E1-41EF-4C90-B591-3EB8FA530535}"/>
    <hyperlink ref="B72" location="'Afirmaciones'!A9" display="CAR-USA-0001" xr:uid="{94EA0F96-B01C-4409-AF56-C33A18780B2D}"/>
    <hyperlink ref="B74" location="Afirmaciones!E2" display="Compatibilidad" xr:uid="{7F2DF198-C55C-4EB6-96D1-76592A72C01F}"/>
    <hyperlink ref="B73" location="Afirmaciones!D2" display="Interoperabilidad" xr:uid="{143B4CA0-E581-4EE4-9AB6-906A94B9EDE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E3A1-8CCA-4A38-A1B8-E53505DC80A2}">
  <dimension ref="A1:B83"/>
  <sheetViews>
    <sheetView tabSelected="1" topLeftCell="A69" workbookViewId="0">
      <selection activeCell="B84" sqref="B84"/>
    </sheetView>
  </sheetViews>
  <sheetFormatPr defaultRowHeight="15"/>
  <cols>
    <col min="1" max="1" width="22.42578125" bestFit="1" customWidth="1"/>
    <col min="2" max="2" width="40.85546875" customWidth="1"/>
  </cols>
  <sheetData>
    <row r="1" spans="1:2">
      <c r="A1" s="35" t="s">
        <v>32</v>
      </c>
      <c r="B1" s="25" t="s">
        <v>329</v>
      </c>
    </row>
    <row r="2" spans="1:2">
      <c r="A2" s="35" t="s">
        <v>73</v>
      </c>
      <c r="B2" s="37" t="s">
        <v>69</v>
      </c>
    </row>
    <row r="3" spans="1:2">
      <c r="A3" s="35" t="s">
        <v>35</v>
      </c>
      <c r="B3" s="38" t="s">
        <v>61</v>
      </c>
    </row>
    <row r="4" spans="1:2">
      <c r="A4" s="35" t="s">
        <v>74</v>
      </c>
      <c r="B4" s="37" t="s">
        <v>4</v>
      </c>
    </row>
    <row r="5" spans="1:2">
      <c r="A5" s="35" t="s">
        <v>75</v>
      </c>
      <c r="B5" s="25" t="s">
        <v>76</v>
      </c>
    </row>
    <row r="6" spans="1:2">
      <c r="A6" s="35" t="s">
        <v>77</v>
      </c>
      <c r="B6" s="25" t="s">
        <v>78</v>
      </c>
    </row>
    <row r="7" spans="1:2" ht="45.75">
      <c r="A7" s="35" t="s">
        <v>79</v>
      </c>
      <c r="B7" s="25" t="s">
        <v>330</v>
      </c>
    </row>
    <row r="8" spans="1:2">
      <c r="A8" s="36" t="s">
        <v>81</v>
      </c>
      <c r="B8" s="39" t="s">
        <v>82</v>
      </c>
    </row>
    <row r="9" spans="1:2" ht="30.75">
      <c r="A9" s="36" t="s">
        <v>83</v>
      </c>
      <c r="B9" s="39" t="s">
        <v>331</v>
      </c>
    </row>
    <row r="10" spans="1:2">
      <c r="A10" s="36" t="s">
        <v>85</v>
      </c>
      <c r="B10" s="39" t="s">
        <v>332</v>
      </c>
    </row>
    <row r="11" spans="1:2">
      <c r="A11" s="36" t="s">
        <v>87</v>
      </c>
      <c r="B11" s="39" t="s">
        <v>121</v>
      </c>
    </row>
    <row r="12" spans="1:2" ht="45.75">
      <c r="A12" s="36" t="s">
        <v>89</v>
      </c>
      <c r="B12" s="39" t="s">
        <v>333</v>
      </c>
    </row>
    <row r="13" spans="1:2" ht="30.75">
      <c r="A13" s="36" t="s">
        <v>91</v>
      </c>
      <c r="B13" s="39" t="s">
        <v>334</v>
      </c>
    </row>
    <row r="15" spans="1:2">
      <c r="A15" s="35" t="s">
        <v>32</v>
      </c>
      <c r="B15" s="25" t="s">
        <v>335</v>
      </c>
    </row>
    <row r="16" spans="1:2">
      <c r="A16" s="35" t="s">
        <v>73</v>
      </c>
      <c r="B16" s="37" t="s">
        <v>69</v>
      </c>
    </row>
    <row r="17" spans="1:2">
      <c r="A17" s="35" t="s">
        <v>35</v>
      </c>
      <c r="B17" s="38" t="s">
        <v>61</v>
      </c>
    </row>
    <row r="18" spans="1:2">
      <c r="A18" s="35" t="s">
        <v>74</v>
      </c>
      <c r="B18" s="37" t="s">
        <v>4</v>
      </c>
    </row>
    <row r="19" spans="1:2">
      <c r="A19" s="35" t="s">
        <v>75</v>
      </c>
      <c r="B19" s="25" t="s">
        <v>76</v>
      </c>
    </row>
    <row r="20" spans="1:2">
      <c r="A20" s="35" t="s">
        <v>77</v>
      </c>
      <c r="B20" s="25" t="s">
        <v>78</v>
      </c>
    </row>
    <row r="21" spans="1:2" ht="30.75">
      <c r="A21" s="35" t="s">
        <v>79</v>
      </c>
      <c r="B21" s="25" t="s">
        <v>336</v>
      </c>
    </row>
    <row r="22" spans="1:2">
      <c r="A22" s="36" t="s">
        <v>81</v>
      </c>
      <c r="B22" s="39" t="s">
        <v>82</v>
      </c>
    </row>
    <row r="23" spans="1:2" ht="30.75">
      <c r="A23" s="36" t="s">
        <v>83</v>
      </c>
      <c r="B23" s="39" t="s">
        <v>337</v>
      </c>
    </row>
    <row r="24" spans="1:2">
      <c r="A24" s="36" t="s">
        <v>85</v>
      </c>
      <c r="B24" s="39" t="s">
        <v>338</v>
      </c>
    </row>
    <row r="25" spans="1:2">
      <c r="A25" s="36" t="s">
        <v>87</v>
      </c>
      <c r="B25" s="39" t="s">
        <v>298</v>
      </c>
    </row>
    <row r="26" spans="1:2" ht="45.75">
      <c r="A26" s="36" t="s">
        <v>89</v>
      </c>
      <c r="B26" s="39" t="s">
        <v>339</v>
      </c>
    </row>
    <row r="27" spans="1:2" ht="30.75">
      <c r="A27" s="36" t="s">
        <v>91</v>
      </c>
      <c r="B27" s="39" t="s">
        <v>340</v>
      </c>
    </row>
    <row r="29" spans="1:2">
      <c r="A29" s="35" t="s">
        <v>32</v>
      </c>
      <c r="B29" s="25" t="s">
        <v>341</v>
      </c>
    </row>
    <row r="30" spans="1:2">
      <c r="A30" s="35" t="s">
        <v>73</v>
      </c>
      <c r="B30" s="37" t="s">
        <v>69</v>
      </c>
    </row>
    <row r="31" spans="1:2">
      <c r="A31" s="35" t="s">
        <v>35</v>
      </c>
      <c r="B31" s="38" t="s">
        <v>61</v>
      </c>
    </row>
    <row r="32" spans="1:2">
      <c r="A32" s="35" t="s">
        <v>74</v>
      </c>
      <c r="B32" s="37" t="s">
        <v>4</v>
      </c>
    </row>
    <row r="33" spans="1:2">
      <c r="A33" s="35" t="s">
        <v>75</v>
      </c>
      <c r="B33" s="25" t="s">
        <v>76</v>
      </c>
    </row>
    <row r="34" spans="1:2">
      <c r="A34" s="35" t="s">
        <v>77</v>
      </c>
      <c r="B34" s="25" t="s">
        <v>78</v>
      </c>
    </row>
    <row r="35" spans="1:2" ht="45.75">
      <c r="A35" s="35" t="s">
        <v>79</v>
      </c>
      <c r="B35" s="25" t="s">
        <v>342</v>
      </c>
    </row>
    <row r="36" spans="1:2">
      <c r="A36" s="36" t="s">
        <v>81</v>
      </c>
      <c r="B36" s="39" t="s">
        <v>82</v>
      </c>
    </row>
    <row r="37" spans="1:2" ht="30.75">
      <c r="A37" s="36" t="s">
        <v>83</v>
      </c>
      <c r="B37" s="39" t="s">
        <v>343</v>
      </c>
    </row>
    <row r="38" spans="1:2">
      <c r="A38" s="36" t="s">
        <v>85</v>
      </c>
      <c r="B38" s="39" t="s">
        <v>332</v>
      </c>
    </row>
    <row r="39" spans="1:2" ht="30.75">
      <c r="A39" s="36" t="s">
        <v>87</v>
      </c>
      <c r="B39" s="39" t="s">
        <v>344</v>
      </c>
    </row>
    <row r="40" spans="1:2" ht="45.75">
      <c r="A40" s="36" t="s">
        <v>89</v>
      </c>
      <c r="B40" s="39" t="s">
        <v>345</v>
      </c>
    </row>
    <row r="41" spans="1:2" ht="30.75">
      <c r="A41" s="36" t="s">
        <v>91</v>
      </c>
      <c r="B41" s="39" t="s">
        <v>346</v>
      </c>
    </row>
    <row r="43" spans="1:2">
      <c r="A43" s="35" t="s">
        <v>32</v>
      </c>
      <c r="B43" s="25" t="s">
        <v>347</v>
      </c>
    </row>
    <row r="44" spans="1:2">
      <c r="A44" s="35" t="s">
        <v>73</v>
      </c>
      <c r="B44" s="37" t="s">
        <v>69</v>
      </c>
    </row>
    <row r="45" spans="1:2">
      <c r="A45" s="35" t="s">
        <v>35</v>
      </c>
      <c r="B45" s="38" t="s">
        <v>61</v>
      </c>
    </row>
    <row r="46" spans="1:2">
      <c r="A46" s="35" t="s">
        <v>74</v>
      </c>
      <c r="B46" s="37" t="s">
        <v>4</v>
      </c>
    </row>
    <row r="47" spans="1:2">
      <c r="A47" s="35" t="s">
        <v>75</v>
      </c>
      <c r="B47" s="25" t="s">
        <v>94</v>
      </c>
    </row>
    <row r="48" spans="1:2">
      <c r="A48" s="35" t="s">
        <v>77</v>
      </c>
      <c r="B48" s="25" t="s">
        <v>78</v>
      </c>
    </row>
    <row r="49" spans="1:2" ht="30.75">
      <c r="A49" s="35" t="s">
        <v>79</v>
      </c>
      <c r="B49" s="25" t="s">
        <v>348</v>
      </c>
    </row>
    <row r="50" spans="1:2">
      <c r="A50" s="36" t="s">
        <v>81</v>
      </c>
      <c r="B50" s="39" t="s">
        <v>82</v>
      </c>
    </row>
    <row r="51" spans="1:2" ht="30.75">
      <c r="A51" s="36" t="s">
        <v>83</v>
      </c>
      <c r="B51" s="39" t="s">
        <v>349</v>
      </c>
    </row>
    <row r="52" spans="1:2" ht="30.75">
      <c r="A52" s="36" t="s">
        <v>85</v>
      </c>
      <c r="B52" s="39" t="s">
        <v>350</v>
      </c>
    </row>
    <row r="53" spans="1:2">
      <c r="A53" s="36" t="s">
        <v>87</v>
      </c>
      <c r="B53" s="39" t="s">
        <v>298</v>
      </c>
    </row>
    <row r="54" spans="1:2" ht="45.75">
      <c r="A54" s="36" t="s">
        <v>89</v>
      </c>
      <c r="B54" s="39" t="s">
        <v>351</v>
      </c>
    </row>
    <row r="55" spans="1:2" ht="45.75">
      <c r="A55" s="36" t="s">
        <v>91</v>
      </c>
      <c r="B55" s="39" t="s">
        <v>352</v>
      </c>
    </row>
    <row r="57" spans="1:2">
      <c r="A57" s="35" t="s">
        <v>32</v>
      </c>
      <c r="B57" s="25" t="s">
        <v>353</v>
      </c>
    </row>
    <row r="58" spans="1:2">
      <c r="A58" s="35" t="s">
        <v>73</v>
      </c>
      <c r="B58" s="37" t="s">
        <v>69</v>
      </c>
    </row>
    <row r="59" spans="1:2">
      <c r="A59" s="35" t="s">
        <v>35</v>
      </c>
      <c r="B59" s="38" t="s">
        <v>61</v>
      </c>
    </row>
    <row r="60" spans="1:2">
      <c r="A60" s="35" t="s">
        <v>74</v>
      </c>
      <c r="B60" s="37" t="s">
        <v>4</v>
      </c>
    </row>
    <row r="61" spans="1:2">
      <c r="A61" s="35" t="s">
        <v>75</v>
      </c>
      <c r="B61" s="25" t="s">
        <v>94</v>
      </c>
    </row>
    <row r="62" spans="1:2">
      <c r="A62" s="35" t="s">
        <v>77</v>
      </c>
      <c r="B62" s="25" t="s">
        <v>78</v>
      </c>
    </row>
    <row r="63" spans="1:2" ht="60.75">
      <c r="A63" s="35" t="s">
        <v>79</v>
      </c>
      <c r="B63" s="25" t="s">
        <v>354</v>
      </c>
    </row>
    <row r="64" spans="1:2">
      <c r="A64" s="36" t="s">
        <v>81</v>
      </c>
      <c r="B64" s="39" t="s">
        <v>82</v>
      </c>
    </row>
    <row r="65" spans="1:2">
      <c r="A65" s="36" t="s">
        <v>83</v>
      </c>
      <c r="B65" s="39" t="s">
        <v>355</v>
      </c>
    </row>
    <row r="66" spans="1:2" ht="30.75">
      <c r="A66" s="36" t="s">
        <v>85</v>
      </c>
      <c r="B66" s="39" t="s">
        <v>356</v>
      </c>
    </row>
    <row r="67" spans="1:2">
      <c r="A67" s="36" t="s">
        <v>87</v>
      </c>
      <c r="B67" s="39" t="s">
        <v>298</v>
      </c>
    </row>
    <row r="68" spans="1:2" ht="45.75">
      <c r="A68" s="36" t="s">
        <v>89</v>
      </c>
      <c r="B68" s="39" t="s">
        <v>357</v>
      </c>
    </row>
    <row r="69" spans="1:2" ht="30.75">
      <c r="A69" s="36" t="s">
        <v>91</v>
      </c>
      <c r="B69" s="39" t="s">
        <v>358</v>
      </c>
    </row>
    <row r="71" spans="1:2">
      <c r="A71" s="35" t="s">
        <v>32</v>
      </c>
      <c r="B71" s="25" t="s">
        <v>359</v>
      </c>
    </row>
    <row r="72" spans="1:2">
      <c r="A72" s="35" t="s">
        <v>73</v>
      </c>
      <c r="B72" s="37" t="s">
        <v>69</v>
      </c>
    </row>
    <row r="73" spans="1:2">
      <c r="A73" s="35" t="s">
        <v>35</v>
      </c>
      <c r="B73" s="38" t="s">
        <v>61</v>
      </c>
    </row>
    <row r="74" spans="1:2">
      <c r="A74" s="35" t="s">
        <v>74</v>
      </c>
      <c r="B74" s="37" t="s">
        <v>4</v>
      </c>
    </row>
    <row r="75" spans="1:2">
      <c r="A75" s="35" t="s">
        <v>75</v>
      </c>
      <c r="B75" s="25" t="s">
        <v>94</v>
      </c>
    </row>
    <row r="76" spans="1:2">
      <c r="A76" s="35" t="s">
        <v>77</v>
      </c>
      <c r="B76" s="25" t="s">
        <v>78</v>
      </c>
    </row>
    <row r="77" spans="1:2" ht="45.75">
      <c r="A77" s="35" t="s">
        <v>79</v>
      </c>
      <c r="B77" s="25" t="s">
        <v>360</v>
      </c>
    </row>
    <row r="78" spans="1:2">
      <c r="A78" s="36" t="s">
        <v>81</v>
      </c>
      <c r="B78" s="39" t="s">
        <v>82</v>
      </c>
    </row>
    <row r="79" spans="1:2" ht="30.75">
      <c r="A79" s="36" t="s">
        <v>83</v>
      </c>
      <c r="B79" s="39" t="s">
        <v>361</v>
      </c>
    </row>
    <row r="80" spans="1:2">
      <c r="A80" s="36" t="s">
        <v>85</v>
      </c>
      <c r="B80" s="39" t="s">
        <v>332</v>
      </c>
    </row>
    <row r="81" spans="1:2">
      <c r="A81" s="36" t="s">
        <v>87</v>
      </c>
      <c r="B81" s="39" t="s">
        <v>298</v>
      </c>
    </row>
    <row r="82" spans="1:2" ht="45.75">
      <c r="A82" s="36" t="s">
        <v>89</v>
      </c>
      <c r="B82" s="39" t="s">
        <v>362</v>
      </c>
    </row>
    <row r="83" spans="1:2" ht="45.75">
      <c r="A83" s="36" t="s">
        <v>91</v>
      </c>
      <c r="B83" s="39" t="s">
        <v>363</v>
      </c>
    </row>
  </sheetData>
  <hyperlinks>
    <hyperlink ref="B2" location="'Afirmaciones'!A9" display="CAR-USA-0001" xr:uid="{93C15A4F-2931-425C-8321-15EAF5B2E9DB}"/>
    <hyperlink ref="B4" location="Afirmaciones!E2" display="Compatibilidad" xr:uid="{E24B587F-667B-4E57-81E4-08557404AF72}"/>
    <hyperlink ref="B3" location="Afirmaciones!D2" display="Interoperabilidad" xr:uid="{ED9333A6-1619-43E0-A71A-67106817584B}"/>
    <hyperlink ref="B16" location="'Afirmaciones'!A9" display="CAR-USA-0001" xr:uid="{940743BC-F4E7-4275-9E54-5F17A1E6F679}"/>
    <hyperlink ref="B18" location="Afirmaciones!E2" display="Compatibilidad" xr:uid="{F94E746A-A58F-4635-80A4-6F57E9310DD6}"/>
    <hyperlink ref="B17" location="Afirmaciones!D2" display="Interoperabilidad" xr:uid="{A4BCFBCB-36C8-4C4B-95D5-B38B3DBE8DA1}"/>
    <hyperlink ref="B30" location="'Afirmaciones'!A9" display="CAR-USA-0001" xr:uid="{E954AD3D-1895-46F3-A8E8-B2D4272EA327}"/>
    <hyperlink ref="B32" location="Afirmaciones!E2" display="Compatibilidad" xr:uid="{7135691C-EF88-4FB2-8908-355665F7B417}"/>
    <hyperlink ref="B31" location="Afirmaciones!D2" display="Interoperabilidad" xr:uid="{133E26F5-DEF1-4C5C-AF82-91D509D1B8A1}"/>
    <hyperlink ref="B44" location="'Afirmaciones'!A9" display="CAR-USA-0001" xr:uid="{FEA76128-FD58-4E43-B014-DA3F64E8294F}"/>
    <hyperlink ref="B46" location="Afirmaciones!E2" display="Compatibilidad" xr:uid="{6CA4FD40-E6F1-4188-A470-AD340D223437}"/>
    <hyperlink ref="B45" location="Afirmaciones!D2" display="Interoperabilidad" xr:uid="{27F57D2F-9A40-444A-9B02-DAAA8CC0FC66}"/>
    <hyperlink ref="B58" location="'Afirmaciones'!A9" display="CAR-USA-0001" xr:uid="{7C0C6ED1-F89A-45FC-AF35-4C86651402E6}"/>
    <hyperlink ref="B60" location="Afirmaciones!E2" display="Compatibilidad" xr:uid="{8B1F6DAC-2527-44E9-8799-DB753FFDD2EA}"/>
    <hyperlink ref="B59" location="Afirmaciones!D2" display="Interoperabilidad" xr:uid="{CB0DF93F-8035-4FBC-B66E-00C3506B2C47}"/>
    <hyperlink ref="B72" location="'Afirmaciones'!A9" display="CAR-USA-0001" xr:uid="{C81F3245-D589-4B91-8961-0466C8CBD52D}"/>
    <hyperlink ref="B74" location="Afirmaciones!E2" display="Compatibilidad" xr:uid="{4E78A6CD-3B31-4799-9CB1-DF9DCAD15A0F}"/>
    <hyperlink ref="B73" location="Afirmaciones!D2" display="Interoperabilidad" xr:uid="{7DA4B9FE-B441-460D-92B1-C464F4F4BD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B2DC-9216-4442-8BEC-3C738C2FE12B}">
  <dimension ref="A1:O19"/>
  <sheetViews>
    <sheetView zoomScale="75" zoomScaleNormal="75" workbookViewId="0">
      <selection activeCell="M44" sqref="M44"/>
    </sheetView>
  </sheetViews>
  <sheetFormatPr defaultColWidth="11.42578125" defaultRowHeight="15"/>
  <cols>
    <col min="1" max="1" width="30" customWidth="1"/>
    <col min="2" max="2" width="10.42578125" bestFit="1" customWidth="1"/>
    <col min="3" max="3" width="19.42578125" bestFit="1" customWidth="1"/>
    <col min="4" max="4" width="19.42578125" hidden="1" customWidth="1"/>
    <col min="5" max="5" width="19.42578125" customWidth="1"/>
    <col min="6" max="6" width="13.7109375" bestFit="1" customWidth="1"/>
    <col min="7" max="7" width="10.85546875" bestFit="1" customWidth="1"/>
    <col min="8" max="8" width="9.85546875" bestFit="1" customWidth="1"/>
    <col min="9" max="9" width="17.7109375" bestFit="1" customWidth="1"/>
    <col min="10" max="10" width="16.28515625" bestFit="1" customWidth="1"/>
    <col min="11" max="11" width="20.42578125" bestFit="1" customWidth="1"/>
    <col min="12" max="12" width="20.42578125" hidden="1" customWidth="1"/>
    <col min="13" max="13" width="20.42578125" customWidth="1"/>
    <col min="14" max="14" width="15.28515625" bestFit="1" customWidth="1"/>
    <col min="15" max="15" width="12.5703125" bestFit="1" customWidth="1"/>
  </cols>
  <sheetData>
    <row r="1" spans="1:15">
      <c r="A1" s="71" t="s">
        <v>0</v>
      </c>
      <c r="B1" s="73" t="s">
        <v>17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15"/>
    </row>
    <row r="2" spans="1:15">
      <c r="A2" s="72"/>
      <c r="B2" s="74" t="s">
        <v>18</v>
      </c>
      <c r="C2" s="74"/>
      <c r="D2" s="74"/>
      <c r="E2" s="74"/>
      <c r="F2" s="74" t="s">
        <v>19</v>
      </c>
      <c r="G2" s="74"/>
      <c r="H2" s="74"/>
      <c r="I2" s="74"/>
      <c r="J2" s="74"/>
      <c r="K2" s="74"/>
      <c r="L2" s="74"/>
      <c r="M2" s="74"/>
      <c r="N2" s="75" t="s">
        <v>20</v>
      </c>
      <c r="O2" s="76"/>
    </row>
    <row r="3" spans="1:15">
      <c r="A3" s="72"/>
      <c r="B3" s="1" t="s">
        <v>21</v>
      </c>
      <c r="C3" s="1" t="s">
        <v>22</v>
      </c>
      <c r="D3" s="2"/>
      <c r="E3" s="14" t="s">
        <v>23</v>
      </c>
      <c r="F3" s="3" t="s">
        <v>24</v>
      </c>
      <c r="G3" s="3" t="s">
        <v>25</v>
      </c>
      <c r="H3" s="3" t="s">
        <v>26</v>
      </c>
      <c r="I3" s="3" t="s">
        <v>27</v>
      </c>
      <c r="J3" s="3" t="s">
        <v>28</v>
      </c>
      <c r="K3" s="3" t="s">
        <v>29</v>
      </c>
      <c r="L3" s="3"/>
      <c r="M3" s="14" t="s">
        <v>23</v>
      </c>
      <c r="N3" s="3" t="s">
        <v>30</v>
      </c>
      <c r="O3" s="16" t="s">
        <v>23</v>
      </c>
    </row>
    <row r="4" spans="1:15">
      <c r="A4" s="4" t="s">
        <v>2</v>
      </c>
      <c r="B4" s="2">
        <v>8</v>
      </c>
      <c r="C4" s="2">
        <v>9</v>
      </c>
      <c r="D4" s="2">
        <f>B4+C4</f>
        <v>17</v>
      </c>
      <c r="E4" s="11">
        <f>D4/D19</f>
        <v>7.0833333333333331E-2</v>
      </c>
      <c r="F4" s="2">
        <v>9</v>
      </c>
      <c r="G4" s="2">
        <v>12</v>
      </c>
      <c r="H4" s="2">
        <v>12</v>
      </c>
      <c r="I4" s="2">
        <v>12</v>
      </c>
      <c r="J4" s="2">
        <v>12</v>
      </c>
      <c r="K4" s="2">
        <v>12</v>
      </c>
      <c r="L4" s="2">
        <f>SUM(F4:K4)</f>
        <v>69</v>
      </c>
      <c r="M4" s="11">
        <f>L4/L19</f>
        <v>9.583333333333334E-2</v>
      </c>
      <c r="N4" s="2">
        <v>14</v>
      </c>
      <c r="O4" s="17">
        <f>N4/N19</f>
        <v>0.11666666666666667</v>
      </c>
    </row>
    <row r="5" spans="1:15">
      <c r="A5" s="4" t="s">
        <v>3</v>
      </c>
      <c r="B5" s="2">
        <v>6</v>
      </c>
      <c r="C5" s="2">
        <v>8</v>
      </c>
      <c r="D5" s="2">
        <f t="shared" ref="D5:D18" si="0">B5+C5</f>
        <v>14</v>
      </c>
      <c r="E5" s="11">
        <f>D5/D19</f>
        <v>5.8333333333333334E-2</v>
      </c>
      <c r="F5" s="2">
        <v>7</v>
      </c>
      <c r="G5" s="2">
        <v>11</v>
      </c>
      <c r="H5" s="2">
        <v>11</v>
      </c>
      <c r="I5" s="2">
        <v>10</v>
      </c>
      <c r="J5" s="2">
        <v>10</v>
      </c>
      <c r="K5" s="2">
        <v>10</v>
      </c>
      <c r="L5" s="2">
        <f t="shared" ref="L5:L18" si="1">SUM(F5:K5)</f>
        <v>59</v>
      </c>
      <c r="M5" s="11">
        <f>L5/L19</f>
        <v>8.1944444444444445E-2</v>
      </c>
      <c r="N5" s="2">
        <v>11</v>
      </c>
      <c r="O5" s="17">
        <f>N5/N19</f>
        <v>9.166666666666666E-2</v>
      </c>
    </row>
    <row r="6" spans="1:15">
      <c r="A6" s="4" t="s">
        <v>4</v>
      </c>
      <c r="B6" s="2">
        <v>5</v>
      </c>
      <c r="C6" s="2">
        <v>4</v>
      </c>
      <c r="D6" s="2">
        <f t="shared" si="0"/>
        <v>9</v>
      </c>
      <c r="E6" s="11">
        <f>D6/D19</f>
        <v>3.7499999999999999E-2</v>
      </c>
      <c r="F6" s="2">
        <v>5</v>
      </c>
      <c r="G6" s="2">
        <v>15</v>
      </c>
      <c r="H6" s="2">
        <v>15</v>
      </c>
      <c r="I6" s="2">
        <v>15</v>
      </c>
      <c r="J6" s="2">
        <v>15</v>
      </c>
      <c r="K6" s="2">
        <v>15</v>
      </c>
      <c r="L6" s="2">
        <f t="shared" si="1"/>
        <v>80</v>
      </c>
      <c r="M6" s="11">
        <f>L6/L19</f>
        <v>0.1111111111111111</v>
      </c>
      <c r="N6" s="2">
        <v>10</v>
      </c>
      <c r="O6" s="17">
        <f>N6/N19</f>
        <v>8.3333333333333329E-2</v>
      </c>
    </row>
    <row r="7" spans="1:15">
      <c r="A7" s="4" t="s">
        <v>5</v>
      </c>
      <c r="B7" s="2">
        <v>4</v>
      </c>
      <c r="C7" s="2">
        <v>5</v>
      </c>
      <c r="D7" s="2">
        <f t="shared" si="0"/>
        <v>9</v>
      </c>
      <c r="E7" s="11">
        <f>D7/D19</f>
        <v>3.7499999999999999E-2</v>
      </c>
      <c r="F7" s="2">
        <v>1</v>
      </c>
      <c r="G7" s="2">
        <v>14</v>
      </c>
      <c r="H7" s="2">
        <v>3</v>
      </c>
      <c r="I7" s="2">
        <v>13</v>
      </c>
      <c r="J7" s="2">
        <v>13</v>
      </c>
      <c r="K7" s="2">
        <v>13</v>
      </c>
      <c r="L7" s="2">
        <f t="shared" si="1"/>
        <v>57</v>
      </c>
      <c r="M7" s="11">
        <f>L7/L19</f>
        <v>7.9166666666666663E-2</v>
      </c>
      <c r="N7" s="2">
        <v>7</v>
      </c>
      <c r="O7" s="17">
        <f>N7/N19</f>
        <v>5.8333333333333334E-2</v>
      </c>
    </row>
    <row r="8" spans="1:15">
      <c r="A8" s="4" t="s">
        <v>6</v>
      </c>
      <c r="B8" s="2">
        <v>12</v>
      </c>
      <c r="C8" s="2">
        <v>12</v>
      </c>
      <c r="D8" s="2">
        <f t="shared" si="0"/>
        <v>24</v>
      </c>
      <c r="E8" s="11">
        <f>D8/D19</f>
        <v>0.1</v>
      </c>
      <c r="F8" s="2">
        <v>8</v>
      </c>
      <c r="G8" s="2">
        <v>10</v>
      </c>
      <c r="H8" s="2">
        <v>14</v>
      </c>
      <c r="I8" s="2">
        <v>14</v>
      </c>
      <c r="J8" s="2">
        <v>14</v>
      </c>
      <c r="K8" s="2">
        <v>14</v>
      </c>
      <c r="L8" s="2">
        <f t="shared" si="1"/>
        <v>74</v>
      </c>
      <c r="M8" s="11">
        <f>L8/L19</f>
        <v>0.10277777777777777</v>
      </c>
      <c r="N8" s="2">
        <v>12</v>
      </c>
      <c r="O8" s="17">
        <f>N8/N19</f>
        <v>0.1</v>
      </c>
    </row>
    <row r="9" spans="1:15">
      <c r="A9" s="4" t="s">
        <v>7</v>
      </c>
      <c r="B9" s="2">
        <v>11</v>
      </c>
      <c r="C9" s="2">
        <v>10</v>
      </c>
      <c r="D9" s="2">
        <f t="shared" si="0"/>
        <v>21</v>
      </c>
      <c r="E9" s="11">
        <f>D9/D19</f>
        <v>8.7499999999999994E-2</v>
      </c>
      <c r="F9" s="2">
        <v>6</v>
      </c>
      <c r="G9" s="2">
        <v>6</v>
      </c>
      <c r="H9" s="2">
        <v>10</v>
      </c>
      <c r="I9" s="2">
        <v>8</v>
      </c>
      <c r="J9" s="2">
        <v>8</v>
      </c>
      <c r="K9" s="2">
        <v>8</v>
      </c>
      <c r="L9" s="2">
        <f t="shared" si="1"/>
        <v>46</v>
      </c>
      <c r="M9" s="11">
        <f>L9/L19</f>
        <v>6.3888888888888884E-2</v>
      </c>
      <c r="N9" s="2">
        <v>9</v>
      </c>
      <c r="O9" s="17">
        <f>N9/N19</f>
        <v>7.4999999999999997E-2</v>
      </c>
    </row>
    <row r="10" spans="1:15">
      <c r="A10" s="4" t="s">
        <v>8</v>
      </c>
      <c r="B10" s="2">
        <v>9</v>
      </c>
      <c r="C10" s="2">
        <v>3</v>
      </c>
      <c r="D10" s="2">
        <f t="shared" si="0"/>
        <v>12</v>
      </c>
      <c r="E10" s="11">
        <f>D10/D19</f>
        <v>0.05</v>
      </c>
      <c r="F10" s="2">
        <v>2</v>
      </c>
      <c r="G10" s="2">
        <v>3</v>
      </c>
      <c r="H10" s="2">
        <v>2</v>
      </c>
      <c r="I10" s="2">
        <v>4</v>
      </c>
      <c r="J10" s="2">
        <v>4</v>
      </c>
      <c r="K10" s="2">
        <v>4</v>
      </c>
      <c r="L10" s="2">
        <f t="shared" si="1"/>
        <v>19</v>
      </c>
      <c r="M10" s="11">
        <f>L10/L19</f>
        <v>2.6388888888888889E-2</v>
      </c>
      <c r="N10" s="2">
        <v>5</v>
      </c>
      <c r="O10" s="17">
        <f>N10/N19</f>
        <v>4.1666666666666664E-2</v>
      </c>
    </row>
    <row r="11" spans="1:15">
      <c r="A11" s="4" t="s">
        <v>9</v>
      </c>
      <c r="B11" s="2">
        <v>2</v>
      </c>
      <c r="C11" s="2">
        <v>2</v>
      </c>
      <c r="D11" s="2">
        <f t="shared" si="0"/>
        <v>4</v>
      </c>
      <c r="E11" s="11">
        <f>D11/D19</f>
        <v>1.6666666666666666E-2</v>
      </c>
      <c r="F11" s="2">
        <v>4</v>
      </c>
      <c r="G11" s="2">
        <v>4</v>
      </c>
      <c r="H11" s="2">
        <v>9</v>
      </c>
      <c r="I11" s="2">
        <v>5</v>
      </c>
      <c r="J11" s="2">
        <v>5</v>
      </c>
      <c r="K11" s="2">
        <v>5</v>
      </c>
      <c r="L11" s="2">
        <f t="shared" si="1"/>
        <v>32</v>
      </c>
      <c r="M11" s="11">
        <f>L11/L19</f>
        <v>4.4444444444444446E-2</v>
      </c>
      <c r="N11" s="2">
        <v>1</v>
      </c>
      <c r="O11" s="17">
        <f>N11/N19</f>
        <v>8.3333333333333332E-3</v>
      </c>
    </row>
    <row r="12" spans="1:15">
      <c r="A12" s="4" t="s">
        <v>10</v>
      </c>
      <c r="B12" s="2">
        <v>14</v>
      </c>
      <c r="C12" s="2">
        <v>15</v>
      </c>
      <c r="D12" s="2">
        <f t="shared" si="0"/>
        <v>29</v>
      </c>
      <c r="E12" s="11">
        <f>D12/D19</f>
        <v>0.12083333333333333</v>
      </c>
      <c r="F12" s="2">
        <v>11</v>
      </c>
      <c r="G12" s="2">
        <v>5</v>
      </c>
      <c r="H12" s="2">
        <v>6</v>
      </c>
      <c r="I12" s="2">
        <v>7</v>
      </c>
      <c r="J12" s="2">
        <v>7</v>
      </c>
      <c r="K12" s="2">
        <v>7</v>
      </c>
      <c r="L12" s="2">
        <f t="shared" si="1"/>
        <v>43</v>
      </c>
      <c r="M12" s="11">
        <f>L12/L19</f>
        <v>5.9722222222222225E-2</v>
      </c>
      <c r="N12" s="2">
        <v>3</v>
      </c>
      <c r="O12" s="17">
        <f>N12/N19</f>
        <v>2.5000000000000001E-2</v>
      </c>
    </row>
    <row r="13" spans="1:15">
      <c r="A13" s="4" t="s">
        <v>11</v>
      </c>
      <c r="B13" s="2">
        <v>13</v>
      </c>
      <c r="C13" s="2">
        <v>11</v>
      </c>
      <c r="D13" s="2">
        <f t="shared" si="0"/>
        <v>24</v>
      </c>
      <c r="E13" s="11">
        <f>D13/D19</f>
        <v>0.1</v>
      </c>
      <c r="F13" s="2">
        <v>15</v>
      </c>
      <c r="G13" s="2">
        <v>7</v>
      </c>
      <c r="H13" s="2">
        <v>7</v>
      </c>
      <c r="I13" s="2">
        <v>9</v>
      </c>
      <c r="J13" s="2">
        <v>9</v>
      </c>
      <c r="K13" s="2">
        <v>9</v>
      </c>
      <c r="L13" s="2">
        <f t="shared" si="1"/>
        <v>56</v>
      </c>
      <c r="M13" s="11">
        <f>L13/L19</f>
        <v>7.7777777777777779E-2</v>
      </c>
      <c r="N13" s="2">
        <v>2</v>
      </c>
      <c r="O13" s="17">
        <f>N13/N19</f>
        <v>1.6666666666666666E-2</v>
      </c>
    </row>
    <row r="14" spans="1:15">
      <c r="A14" s="4" t="s">
        <v>31</v>
      </c>
      <c r="B14" s="2">
        <v>15</v>
      </c>
      <c r="C14" s="2">
        <v>14</v>
      </c>
      <c r="D14" s="2">
        <f t="shared" si="0"/>
        <v>29</v>
      </c>
      <c r="E14" s="11">
        <f>D14/D19</f>
        <v>0.12083333333333333</v>
      </c>
      <c r="F14" s="2">
        <v>14</v>
      </c>
      <c r="G14" s="2">
        <v>9</v>
      </c>
      <c r="H14" s="2">
        <v>5</v>
      </c>
      <c r="I14" s="2">
        <v>3</v>
      </c>
      <c r="J14" s="2">
        <v>3</v>
      </c>
      <c r="K14" s="2">
        <v>3</v>
      </c>
      <c r="L14" s="2">
        <f t="shared" si="1"/>
        <v>37</v>
      </c>
      <c r="M14" s="11">
        <f>L14/L19</f>
        <v>5.1388888888888887E-2</v>
      </c>
      <c r="N14" s="2">
        <v>8</v>
      </c>
      <c r="O14" s="17">
        <f>N14/N19</f>
        <v>6.6666666666666666E-2</v>
      </c>
    </row>
    <row r="15" spans="1:15">
      <c r="A15" s="4" t="s">
        <v>13</v>
      </c>
      <c r="B15" s="2">
        <v>10</v>
      </c>
      <c r="C15" s="2">
        <v>13</v>
      </c>
      <c r="D15" s="2">
        <f t="shared" si="0"/>
        <v>23</v>
      </c>
      <c r="E15" s="11">
        <f>D15/D19</f>
        <v>9.583333333333334E-2</v>
      </c>
      <c r="F15" s="2">
        <v>13</v>
      </c>
      <c r="G15" s="2">
        <v>1</v>
      </c>
      <c r="H15" s="2">
        <v>1</v>
      </c>
      <c r="I15" s="2">
        <v>2</v>
      </c>
      <c r="J15" s="2">
        <v>2</v>
      </c>
      <c r="K15" s="2">
        <v>2</v>
      </c>
      <c r="L15" s="2">
        <f t="shared" si="1"/>
        <v>21</v>
      </c>
      <c r="M15" s="11">
        <f>L15/L19</f>
        <v>2.9166666666666667E-2</v>
      </c>
      <c r="N15" s="2">
        <v>4</v>
      </c>
      <c r="O15" s="17">
        <f>N15/N19</f>
        <v>3.3333333333333333E-2</v>
      </c>
    </row>
    <row r="16" spans="1:15">
      <c r="A16" s="4" t="s">
        <v>14</v>
      </c>
      <c r="B16" s="2">
        <v>3</v>
      </c>
      <c r="C16" s="2">
        <v>6</v>
      </c>
      <c r="D16" s="2">
        <f t="shared" si="0"/>
        <v>9</v>
      </c>
      <c r="E16" s="11">
        <f>D16/D19</f>
        <v>3.7499999999999999E-2</v>
      </c>
      <c r="F16" s="2">
        <v>12</v>
      </c>
      <c r="G16" s="2">
        <v>8</v>
      </c>
      <c r="H16" s="2">
        <v>8</v>
      </c>
      <c r="I16" s="2">
        <v>6</v>
      </c>
      <c r="J16" s="2">
        <v>6</v>
      </c>
      <c r="K16" s="2">
        <v>6</v>
      </c>
      <c r="L16" s="2">
        <f t="shared" si="1"/>
        <v>46</v>
      </c>
      <c r="M16" s="11">
        <f>L16/L19</f>
        <v>6.3888888888888884E-2</v>
      </c>
      <c r="N16" s="2">
        <v>6</v>
      </c>
      <c r="O16" s="17">
        <f>N16/N19</f>
        <v>0.05</v>
      </c>
    </row>
    <row r="17" spans="1:15">
      <c r="A17" s="4" t="s">
        <v>15</v>
      </c>
      <c r="B17" s="2">
        <v>7</v>
      </c>
      <c r="C17" s="2">
        <v>7</v>
      </c>
      <c r="D17" s="2">
        <f t="shared" si="0"/>
        <v>14</v>
      </c>
      <c r="E17" s="11">
        <f>D17/D19</f>
        <v>5.8333333333333334E-2</v>
      </c>
      <c r="F17" s="2">
        <v>10</v>
      </c>
      <c r="G17" s="2">
        <v>13</v>
      </c>
      <c r="H17" s="2">
        <v>13</v>
      </c>
      <c r="I17" s="2">
        <v>11</v>
      </c>
      <c r="J17" s="2">
        <v>11</v>
      </c>
      <c r="K17" s="2">
        <v>11</v>
      </c>
      <c r="L17" s="2">
        <f t="shared" si="1"/>
        <v>69</v>
      </c>
      <c r="M17" s="11">
        <f>L17/L19</f>
        <v>9.583333333333334E-2</v>
      </c>
      <c r="N17" s="2">
        <v>13</v>
      </c>
      <c r="O17" s="17">
        <f>N17/N19</f>
        <v>0.10833333333333334</v>
      </c>
    </row>
    <row r="18" spans="1:15" ht="15.75" thickBot="1">
      <c r="A18" s="5" t="s">
        <v>16</v>
      </c>
      <c r="B18" s="6">
        <v>1</v>
      </c>
      <c r="C18" s="6">
        <v>1</v>
      </c>
      <c r="D18" s="6">
        <f t="shared" si="0"/>
        <v>2</v>
      </c>
      <c r="E18" s="12">
        <f>D18/D19</f>
        <v>8.3333333333333332E-3</v>
      </c>
      <c r="F18" s="6">
        <v>3</v>
      </c>
      <c r="G18" s="6">
        <v>2</v>
      </c>
      <c r="H18" s="6">
        <v>4</v>
      </c>
      <c r="I18" s="6">
        <v>1</v>
      </c>
      <c r="J18" s="6">
        <v>1</v>
      </c>
      <c r="K18" s="6">
        <v>1</v>
      </c>
      <c r="L18" s="6">
        <f t="shared" si="1"/>
        <v>12</v>
      </c>
      <c r="M18" s="12">
        <f>L18/L19</f>
        <v>1.6666666666666666E-2</v>
      </c>
      <c r="N18" s="6">
        <v>15</v>
      </c>
      <c r="O18" s="18">
        <f>N18/N19</f>
        <v>0.125</v>
      </c>
    </row>
    <row r="19" spans="1:15">
      <c r="B19">
        <f t="shared" ref="B19:O19" si="2">SUM(B4:B18)</f>
        <v>120</v>
      </c>
      <c r="C19">
        <f t="shared" si="2"/>
        <v>120</v>
      </c>
      <c r="D19" s="9">
        <f t="shared" si="2"/>
        <v>240</v>
      </c>
      <c r="E19" s="10">
        <f t="shared" si="2"/>
        <v>1</v>
      </c>
      <c r="F19">
        <f t="shared" si="2"/>
        <v>120</v>
      </c>
      <c r="G19">
        <f t="shared" si="2"/>
        <v>120</v>
      </c>
      <c r="H19">
        <f t="shared" si="2"/>
        <v>120</v>
      </c>
      <c r="I19">
        <f t="shared" si="2"/>
        <v>120</v>
      </c>
      <c r="J19">
        <f t="shared" si="2"/>
        <v>120</v>
      </c>
      <c r="K19">
        <f t="shared" si="2"/>
        <v>120</v>
      </c>
      <c r="L19" s="9">
        <f t="shared" si="2"/>
        <v>720</v>
      </c>
      <c r="M19" s="13">
        <f t="shared" si="2"/>
        <v>1</v>
      </c>
      <c r="N19">
        <f t="shared" si="2"/>
        <v>120</v>
      </c>
      <c r="O19" s="10">
        <f t="shared" si="2"/>
        <v>1</v>
      </c>
    </row>
  </sheetData>
  <mergeCells count="5">
    <mergeCell ref="A1:A3"/>
    <mergeCell ref="B1:N1"/>
    <mergeCell ref="B2:E2"/>
    <mergeCell ref="F2:M2"/>
    <mergeCell ref="N2:O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E656C-3DED-4E05-90C7-4544316B6738}">
  <dimension ref="A1:O19"/>
  <sheetViews>
    <sheetView workbookViewId="0">
      <selection activeCell="P19" sqref="P19"/>
    </sheetView>
  </sheetViews>
  <sheetFormatPr defaultColWidth="11.42578125" defaultRowHeight="15"/>
  <cols>
    <col min="1" max="1" width="30" bestFit="1" customWidth="1"/>
    <col min="2" max="2" width="10.42578125" hidden="1" customWidth="1"/>
    <col min="3" max="3" width="19.42578125" hidden="1" customWidth="1"/>
    <col min="4" max="4" width="4" hidden="1" customWidth="1"/>
    <col min="5" max="5" width="15.5703125" customWidth="1"/>
    <col min="6" max="6" width="13.7109375" hidden="1" customWidth="1"/>
    <col min="7" max="7" width="10.85546875" hidden="1" customWidth="1"/>
    <col min="8" max="8" width="9.85546875" hidden="1" customWidth="1"/>
    <col min="9" max="9" width="17.7109375" hidden="1" customWidth="1"/>
    <col min="10" max="10" width="16.28515625" hidden="1" customWidth="1"/>
    <col min="11" max="11" width="20.42578125" hidden="1" customWidth="1"/>
    <col min="12" max="12" width="4.85546875" hidden="1" customWidth="1"/>
    <col min="13" max="13" width="17.85546875" customWidth="1"/>
    <col min="14" max="14" width="15.28515625" hidden="1" customWidth="1"/>
    <col min="15" max="15" width="14" customWidth="1"/>
  </cols>
  <sheetData>
    <row r="1" spans="1:15">
      <c r="A1" s="71" t="s">
        <v>0</v>
      </c>
      <c r="B1" s="73" t="s">
        <v>17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15"/>
    </row>
    <row r="2" spans="1:15">
      <c r="A2" s="72"/>
      <c r="B2" s="74" t="s">
        <v>18</v>
      </c>
      <c r="C2" s="74"/>
      <c r="D2" s="74"/>
      <c r="E2" s="74"/>
      <c r="F2" s="74" t="s">
        <v>19</v>
      </c>
      <c r="G2" s="74"/>
      <c r="H2" s="74"/>
      <c r="I2" s="74"/>
      <c r="J2" s="74"/>
      <c r="K2" s="74"/>
      <c r="L2" s="74"/>
      <c r="M2" s="74"/>
      <c r="N2" s="75" t="s">
        <v>20</v>
      </c>
      <c r="O2" s="76"/>
    </row>
    <row r="3" spans="1:15">
      <c r="A3" s="72"/>
      <c r="B3" s="1" t="s">
        <v>21</v>
      </c>
      <c r="C3" s="1" t="s">
        <v>22</v>
      </c>
      <c r="D3" s="2"/>
      <c r="E3" s="14" t="s">
        <v>23</v>
      </c>
      <c r="F3" s="3" t="s">
        <v>24</v>
      </c>
      <c r="G3" s="3" t="s">
        <v>25</v>
      </c>
      <c r="H3" s="3" t="s">
        <v>26</v>
      </c>
      <c r="I3" s="3" t="s">
        <v>27</v>
      </c>
      <c r="J3" s="3" t="s">
        <v>28</v>
      </c>
      <c r="K3" s="3" t="s">
        <v>29</v>
      </c>
      <c r="L3" s="3"/>
      <c r="M3" s="14" t="s">
        <v>23</v>
      </c>
      <c r="N3" s="3" t="s">
        <v>30</v>
      </c>
      <c r="O3" s="16" t="s">
        <v>23</v>
      </c>
    </row>
    <row r="4" spans="1:15">
      <c r="A4" s="4" t="s">
        <v>2</v>
      </c>
      <c r="B4" s="2">
        <v>8</v>
      </c>
      <c r="C4" s="2">
        <v>9</v>
      </c>
      <c r="D4" s="2">
        <f>B4+C4</f>
        <v>17</v>
      </c>
      <c r="E4" s="11">
        <f>D4/D19</f>
        <v>7.0833333333333331E-2</v>
      </c>
      <c r="F4" s="2">
        <v>9</v>
      </c>
      <c r="G4" s="2">
        <v>12</v>
      </c>
      <c r="H4" s="2">
        <v>12</v>
      </c>
      <c r="I4" s="2">
        <v>12</v>
      </c>
      <c r="J4" s="2">
        <v>12</v>
      </c>
      <c r="K4" s="2">
        <v>12</v>
      </c>
      <c r="L4" s="2">
        <f>SUM(F4:K4)</f>
        <v>69</v>
      </c>
      <c r="M4" s="11">
        <f>L4/L19</f>
        <v>9.583333333333334E-2</v>
      </c>
      <c r="N4" s="2">
        <v>14</v>
      </c>
      <c r="O4" s="17">
        <f>N4/N19</f>
        <v>0.11666666666666667</v>
      </c>
    </row>
    <row r="5" spans="1:15">
      <c r="A5" s="4" t="s">
        <v>3</v>
      </c>
      <c r="B5" s="2">
        <v>6</v>
      </c>
      <c r="C5" s="2">
        <v>8</v>
      </c>
      <c r="D5" s="2">
        <f t="shared" ref="D5:D18" si="0">B5+C5</f>
        <v>14</v>
      </c>
      <c r="E5" s="11">
        <f>D5/D19</f>
        <v>5.8333333333333334E-2</v>
      </c>
      <c r="F5" s="2">
        <v>7</v>
      </c>
      <c r="G5" s="2">
        <v>11</v>
      </c>
      <c r="H5" s="2">
        <v>11</v>
      </c>
      <c r="I5" s="2">
        <v>10</v>
      </c>
      <c r="J5" s="2">
        <v>10</v>
      </c>
      <c r="K5" s="2">
        <v>10</v>
      </c>
      <c r="L5" s="2">
        <f t="shared" ref="L5:L18" si="1">SUM(F5:K5)</f>
        <v>59</v>
      </c>
      <c r="M5" s="11">
        <f>L5/L19</f>
        <v>8.1944444444444445E-2</v>
      </c>
      <c r="N5" s="2">
        <v>11</v>
      </c>
      <c r="O5" s="17">
        <f>N5/N19</f>
        <v>9.166666666666666E-2</v>
      </c>
    </row>
    <row r="6" spans="1:15">
      <c r="A6" s="4" t="s">
        <v>4</v>
      </c>
      <c r="B6" s="2">
        <v>5</v>
      </c>
      <c r="C6" s="2">
        <v>4</v>
      </c>
      <c r="D6" s="2">
        <f t="shared" si="0"/>
        <v>9</v>
      </c>
      <c r="E6" s="11">
        <f>D6/D19</f>
        <v>3.7499999999999999E-2</v>
      </c>
      <c r="F6" s="2">
        <v>5</v>
      </c>
      <c r="G6" s="2">
        <v>15</v>
      </c>
      <c r="H6" s="2">
        <v>15</v>
      </c>
      <c r="I6" s="2">
        <v>15</v>
      </c>
      <c r="J6" s="2">
        <v>15</v>
      </c>
      <c r="K6" s="2">
        <v>15</v>
      </c>
      <c r="L6" s="2">
        <f t="shared" si="1"/>
        <v>80</v>
      </c>
      <c r="M6" s="11">
        <f>L6/L19</f>
        <v>0.1111111111111111</v>
      </c>
      <c r="N6" s="2">
        <v>10</v>
      </c>
      <c r="O6" s="17">
        <f>N6/N19</f>
        <v>8.3333333333333329E-2</v>
      </c>
    </row>
    <row r="7" spans="1:15">
      <c r="A7" s="4" t="s">
        <v>5</v>
      </c>
      <c r="B7" s="2">
        <v>4</v>
      </c>
      <c r="C7" s="2">
        <v>5</v>
      </c>
      <c r="D7" s="2">
        <f t="shared" si="0"/>
        <v>9</v>
      </c>
      <c r="E7" s="11">
        <f>D7/D19</f>
        <v>3.7499999999999999E-2</v>
      </c>
      <c r="F7" s="2">
        <v>1</v>
      </c>
      <c r="G7" s="2">
        <v>14</v>
      </c>
      <c r="H7" s="2">
        <v>3</v>
      </c>
      <c r="I7" s="2">
        <v>13</v>
      </c>
      <c r="J7" s="2">
        <v>13</v>
      </c>
      <c r="K7" s="2">
        <v>13</v>
      </c>
      <c r="L7" s="2">
        <f t="shared" si="1"/>
        <v>57</v>
      </c>
      <c r="M7" s="11">
        <f>L7/L19</f>
        <v>7.9166666666666663E-2</v>
      </c>
      <c r="N7" s="2">
        <v>7</v>
      </c>
      <c r="O7" s="17">
        <f>N7/N19</f>
        <v>5.8333333333333334E-2</v>
      </c>
    </row>
    <row r="8" spans="1:15">
      <c r="A8" s="4" t="s">
        <v>6</v>
      </c>
      <c r="B8" s="2">
        <v>12</v>
      </c>
      <c r="C8" s="2">
        <v>12</v>
      </c>
      <c r="D8" s="2">
        <f t="shared" si="0"/>
        <v>24</v>
      </c>
      <c r="E8" s="11">
        <f>D8/D19</f>
        <v>0.1</v>
      </c>
      <c r="F8" s="2">
        <v>8</v>
      </c>
      <c r="G8" s="2">
        <v>10</v>
      </c>
      <c r="H8" s="2">
        <v>14</v>
      </c>
      <c r="I8" s="2">
        <v>14</v>
      </c>
      <c r="J8" s="2">
        <v>14</v>
      </c>
      <c r="K8" s="2">
        <v>14</v>
      </c>
      <c r="L8" s="2">
        <f t="shared" si="1"/>
        <v>74</v>
      </c>
      <c r="M8" s="11">
        <f>L8/L19</f>
        <v>0.10277777777777777</v>
      </c>
      <c r="N8" s="2">
        <v>12</v>
      </c>
      <c r="O8" s="17">
        <f>N8/N19</f>
        <v>0.1</v>
      </c>
    </row>
    <row r="9" spans="1:15">
      <c r="A9" s="4" t="s">
        <v>7</v>
      </c>
      <c r="B9" s="2">
        <v>11</v>
      </c>
      <c r="C9" s="2">
        <v>10</v>
      </c>
      <c r="D9" s="2">
        <f t="shared" si="0"/>
        <v>21</v>
      </c>
      <c r="E9" s="11">
        <f>D9/D19</f>
        <v>8.7499999999999994E-2</v>
      </c>
      <c r="F9" s="2">
        <v>6</v>
      </c>
      <c r="G9" s="2">
        <v>6</v>
      </c>
      <c r="H9" s="2">
        <v>10</v>
      </c>
      <c r="I9" s="2">
        <v>8</v>
      </c>
      <c r="J9" s="2">
        <v>8</v>
      </c>
      <c r="K9" s="2">
        <v>8</v>
      </c>
      <c r="L9" s="2">
        <f t="shared" si="1"/>
        <v>46</v>
      </c>
      <c r="M9" s="11">
        <f>L9/L19</f>
        <v>6.3888888888888884E-2</v>
      </c>
      <c r="N9" s="2">
        <v>9</v>
      </c>
      <c r="O9" s="17">
        <f>N9/N19</f>
        <v>7.4999999999999997E-2</v>
      </c>
    </row>
    <row r="10" spans="1:15">
      <c r="A10" s="4" t="s">
        <v>8</v>
      </c>
      <c r="B10" s="2">
        <v>9</v>
      </c>
      <c r="C10" s="2">
        <v>3</v>
      </c>
      <c r="D10" s="2">
        <f t="shared" si="0"/>
        <v>12</v>
      </c>
      <c r="E10" s="11">
        <f>D10/D19</f>
        <v>0.05</v>
      </c>
      <c r="F10" s="2">
        <v>2</v>
      </c>
      <c r="G10" s="2">
        <v>3</v>
      </c>
      <c r="H10" s="2">
        <v>2</v>
      </c>
      <c r="I10" s="2">
        <v>4</v>
      </c>
      <c r="J10" s="2">
        <v>4</v>
      </c>
      <c r="K10" s="2">
        <v>4</v>
      </c>
      <c r="L10" s="2">
        <f t="shared" si="1"/>
        <v>19</v>
      </c>
      <c r="M10" s="11">
        <f>L10/L19</f>
        <v>2.6388888888888889E-2</v>
      </c>
      <c r="N10" s="2">
        <v>5</v>
      </c>
      <c r="O10" s="17">
        <f>N10/N19</f>
        <v>4.1666666666666664E-2</v>
      </c>
    </row>
    <row r="11" spans="1:15">
      <c r="A11" s="4" t="s">
        <v>9</v>
      </c>
      <c r="B11" s="2">
        <v>2</v>
      </c>
      <c r="C11" s="2">
        <v>2</v>
      </c>
      <c r="D11" s="2">
        <f t="shared" si="0"/>
        <v>4</v>
      </c>
      <c r="E11" s="11">
        <f>D11/D19</f>
        <v>1.6666666666666666E-2</v>
      </c>
      <c r="F11" s="2">
        <v>4</v>
      </c>
      <c r="G11" s="2">
        <v>4</v>
      </c>
      <c r="H11" s="2">
        <v>9</v>
      </c>
      <c r="I11" s="2">
        <v>5</v>
      </c>
      <c r="J11" s="2">
        <v>5</v>
      </c>
      <c r="K11" s="2">
        <v>5</v>
      </c>
      <c r="L11" s="2">
        <f t="shared" si="1"/>
        <v>32</v>
      </c>
      <c r="M11" s="11">
        <f>L11/L19</f>
        <v>4.4444444444444446E-2</v>
      </c>
      <c r="N11" s="2">
        <v>1</v>
      </c>
      <c r="O11" s="17">
        <f>N11/N19</f>
        <v>8.3333333333333332E-3</v>
      </c>
    </row>
    <row r="12" spans="1:15">
      <c r="A12" s="4" t="s">
        <v>10</v>
      </c>
      <c r="B12" s="2">
        <v>14</v>
      </c>
      <c r="C12" s="2">
        <v>15</v>
      </c>
      <c r="D12" s="2">
        <f t="shared" si="0"/>
        <v>29</v>
      </c>
      <c r="E12" s="11">
        <f>D12/D19</f>
        <v>0.12083333333333333</v>
      </c>
      <c r="F12" s="2">
        <v>11</v>
      </c>
      <c r="G12" s="2">
        <v>5</v>
      </c>
      <c r="H12" s="2">
        <v>6</v>
      </c>
      <c r="I12" s="2">
        <v>7</v>
      </c>
      <c r="J12" s="2">
        <v>7</v>
      </c>
      <c r="K12" s="2">
        <v>7</v>
      </c>
      <c r="L12" s="2">
        <f t="shared" si="1"/>
        <v>43</v>
      </c>
      <c r="M12" s="11">
        <f>L12/L19</f>
        <v>5.9722222222222225E-2</v>
      </c>
      <c r="N12" s="2">
        <v>3</v>
      </c>
      <c r="O12" s="17">
        <f>N12/N19</f>
        <v>2.5000000000000001E-2</v>
      </c>
    </row>
    <row r="13" spans="1:15">
      <c r="A13" s="4" t="s">
        <v>11</v>
      </c>
      <c r="B13" s="2">
        <v>13</v>
      </c>
      <c r="C13" s="2">
        <v>11</v>
      </c>
      <c r="D13" s="2">
        <f t="shared" si="0"/>
        <v>24</v>
      </c>
      <c r="E13" s="11">
        <f>D13/D19</f>
        <v>0.1</v>
      </c>
      <c r="F13" s="2">
        <v>15</v>
      </c>
      <c r="G13" s="2">
        <v>7</v>
      </c>
      <c r="H13" s="2">
        <v>7</v>
      </c>
      <c r="I13" s="2">
        <v>9</v>
      </c>
      <c r="J13" s="2">
        <v>9</v>
      </c>
      <c r="K13" s="2">
        <v>9</v>
      </c>
      <c r="L13" s="2">
        <f t="shared" si="1"/>
        <v>56</v>
      </c>
      <c r="M13" s="11">
        <f>L13/L19</f>
        <v>7.7777777777777779E-2</v>
      </c>
      <c r="N13" s="2">
        <v>2</v>
      </c>
      <c r="O13" s="17">
        <f>N13/N19</f>
        <v>1.6666666666666666E-2</v>
      </c>
    </row>
    <row r="14" spans="1:15">
      <c r="A14" s="4" t="s">
        <v>31</v>
      </c>
      <c r="B14" s="2">
        <v>15</v>
      </c>
      <c r="C14" s="2">
        <v>14</v>
      </c>
      <c r="D14" s="2">
        <f t="shared" si="0"/>
        <v>29</v>
      </c>
      <c r="E14" s="11">
        <f>D14/D19</f>
        <v>0.12083333333333333</v>
      </c>
      <c r="F14" s="2">
        <v>14</v>
      </c>
      <c r="G14" s="2">
        <v>9</v>
      </c>
      <c r="H14" s="2">
        <v>5</v>
      </c>
      <c r="I14" s="2">
        <v>3</v>
      </c>
      <c r="J14" s="2">
        <v>3</v>
      </c>
      <c r="K14" s="2">
        <v>3</v>
      </c>
      <c r="L14" s="2">
        <f t="shared" si="1"/>
        <v>37</v>
      </c>
      <c r="M14" s="11">
        <f>L14/L19</f>
        <v>5.1388888888888887E-2</v>
      </c>
      <c r="N14" s="2">
        <v>8</v>
      </c>
      <c r="O14" s="17">
        <f>N14/N19</f>
        <v>6.6666666666666666E-2</v>
      </c>
    </row>
    <row r="15" spans="1:15">
      <c r="A15" s="4" t="s">
        <v>13</v>
      </c>
      <c r="B15" s="2">
        <v>10</v>
      </c>
      <c r="C15" s="2">
        <v>13</v>
      </c>
      <c r="D15" s="2">
        <f t="shared" si="0"/>
        <v>23</v>
      </c>
      <c r="E15" s="11">
        <f>D15/D19</f>
        <v>9.583333333333334E-2</v>
      </c>
      <c r="F15" s="2">
        <v>13</v>
      </c>
      <c r="G15" s="2">
        <v>1</v>
      </c>
      <c r="H15" s="2">
        <v>1</v>
      </c>
      <c r="I15" s="2">
        <v>2</v>
      </c>
      <c r="J15" s="2">
        <v>2</v>
      </c>
      <c r="K15" s="2">
        <v>2</v>
      </c>
      <c r="L15" s="2">
        <f t="shared" si="1"/>
        <v>21</v>
      </c>
      <c r="M15" s="11">
        <f>L15/L19</f>
        <v>2.9166666666666667E-2</v>
      </c>
      <c r="N15" s="2">
        <v>4</v>
      </c>
      <c r="O15" s="17">
        <f>N15/N19</f>
        <v>3.3333333333333333E-2</v>
      </c>
    </row>
    <row r="16" spans="1:15">
      <c r="A16" s="4" t="s">
        <v>14</v>
      </c>
      <c r="B16" s="2">
        <v>3</v>
      </c>
      <c r="C16" s="2">
        <v>6</v>
      </c>
      <c r="D16" s="2">
        <f t="shared" si="0"/>
        <v>9</v>
      </c>
      <c r="E16" s="11">
        <f>D16/D19</f>
        <v>3.7499999999999999E-2</v>
      </c>
      <c r="F16" s="2">
        <v>12</v>
      </c>
      <c r="G16" s="2">
        <v>8</v>
      </c>
      <c r="H16" s="2">
        <v>8</v>
      </c>
      <c r="I16" s="2">
        <v>6</v>
      </c>
      <c r="J16" s="2">
        <v>6</v>
      </c>
      <c r="K16" s="2">
        <v>6</v>
      </c>
      <c r="L16" s="2">
        <f t="shared" si="1"/>
        <v>46</v>
      </c>
      <c r="M16" s="11">
        <f>L16/L19</f>
        <v>6.3888888888888884E-2</v>
      </c>
      <c r="N16" s="2">
        <v>6</v>
      </c>
      <c r="O16" s="17">
        <f>N16/N19</f>
        <v>0.05</v>
      </c>
    </row>
    <row r="17" spans="1:15">
      <c r="A17" s="4" t="s">
        <v>15</v>
      </c>
      <c r="B17" s="2">
        <v>7</v>
      </c>
      <c r="C17" s="2">
        <v>7</v>
      </c>
      <c r="D17" s="2">
        <f t="shared" si="0"/>
        <v>14</v>
      </c>
      <c r="E17" s="11">
        <f>D17/D19</f>
        <v>5.8333333333333334E-2</v>
      </c>
      <c r="F17" s="2">
        <v>10</v>
      </c>
      <c r="G17" s="2">
        <v>13</v>
      </c>
      <c r="H17" s="2">
        <v>13</v>
      </c>
      <c r="I17" s="2">
        <v>11</v>
      </c>
      <c r="J17" s="2">
        <v>11</v>
      </c>
      <c r="K17" s="2">
        <v>11</v>
      </c>
      <c r="L17" s="2">
        <f t="shared" si="1"/>
        <v>69</v>
      </c>
      <c r="M17" s="11">
        <f>L17/L19</f>
        <v>9.583333333333334E-2</v>
      </c>
      <c r="N17" s="2">
        <v>13</v>
      </c>
      <c r="O17" s="17">
        <f>N17/N19</f>
        <v>0.10833333333333334</v>
      </c>
    </row>
    <row r="18" spans="1:15" ht="15.75" thickBot="1">
      <c r="A18" s="5" t="s">
        <v>16</v>
      </c>
      <c r="B18" s="6">
        <v>1</v>
      </c>
      <c r="C18" s="6">
        <v>1</v>
      </c>
      <c r="D18" s="6">
        <f t="shared" si="0"/>
        <v>2</v>
      </c>
      <c r="E18" s="12">
        <f>D18/D19</f>
        <v>8.3333333333333332E-3</v>
      </c>
      <c r="F18" s="6">
        <v>3</v>
      </c>
      <c r="G18" s="6">
        <v>2</v>
      </c>
      <c r="H18" s="6">
        <v>4</v>
      </c>
      <c r="I18" s="6">
        <v>1</v>
      </c>
      <c r="J18" s="6">
        <v>1</v>
      </c>
      <c r="K18" s="6">
        <v>1</v>
      </c>
      <c r="L18" s="6">
        <f t="shared" si="1"/>
        <v>12</v>
      </c>
      <c r="M18" s="12">
        <f>L18/L19</f>
        <v>1.6666666666666666E-2</v>
      </c>
      <c r="N18" s="6">
        <v>15</v>
      </c>
      <c r="O18" s="18">
        <f>N18/N19</f>
        <v>0.125</v>
      </c>
    </row>
    <row r="19" spans="1:15">
      <c r="B19">
        <f t="shared" ref="B19:O19" si="2">SUM(B4:B18)</f>
        <v>120</v>
      </c>
      <c r="C19">
        <f t="shared" si="2"/>
        <v>120</v>
      </c>
      <c r="D19" s="9">
        <f t="shared" si="2"/>
        <v>240</v>
      </c>
      <c r="E19" s="10">
        <f t="shared" si="2"/>
        <v>1</v>
      </c>
      <c r="F19">
        <f t="shared" si="2"/>
        <v>120</v>
      </c>
      <c r="G19">
        <f t="shared" si="2"/>
        <v>120</v>
      </c>
      <c r="H19">
        <f t="shared" si="2"/>
        <v>120</v>
      </c>
      <c r="I19">
        <f t="shared" si="2"/>
        <v>120</v>
      </c>
      <c r="J19">
        <f t="shared" si="2"/>
        <v>120</v>
      </c>
      <c r="K19">
        <f t="shared" si="2"/>
        <v>120</v>
      </c>
      <c r="L19" s="9">
        <f t="shared" si="2"/>
        <v>720</v>
      </c>
      <c r="M19" s="13">
        <f t="shared" si="2"/>
        <v>1</v>
      </c>
      <c r="N19">
        <f t="shared" si="2"/>
        <v>120</v>
      </c>
      <c r="O19" s="10">
        <f t="shared" si="2"/>
        <v>1</v>
      </c>
    </row>
  </sheetData>
  <mergeCells count="5">
    <mergeCell ref="A1:A3"/>
    <mergeCell ref="B1:N1"/>
    <mergeCell ref="B2:E2"/>
    <mergeCell ref="F2:M2"/>
    <mergeCell ref="N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1AF3B-BAE8-44A6-A11B-E2335439098E}">
  <dimension ref="A1:G11"/>
  <sheetViews>
    <sheetView workbookViewId="0">
      <selection activeCell="D4" sqref="D4:D6"/>
    </sheetView>
  </sheetViews>
  <sheetFormatPr defaultColWidth="11.42578125" defaultRowHeight="15"/>
  <cols>
    <col min="1" max="1" width="19.42578125" customWidth="1"/>
    <col min="2" max="2" width="50.7109375" customWidth="1"/>
    <col min="3" max="3" width="51.28515625" bestFit="1" customWidth="1"/>
    <col min="4" max="4" width="16.7109375" style="22" bestFit="1" customWidth="1"/>
    <col min="5" max="5" width="18" style="22" bestFit="1" customWidth="1"/>
  </cols>
  <sheetData>
    <row r="1" spans="1:7">
      <c r="A1" s="45" t="s">
        <v>32</v>
      </c>
      <c r="B1" s="46" t="s">
        <v>33</v>
      </c>
      <c r="C1" s="46" t="s">
        <v>34</v>
      </c>
      <c r="D1" s="47" t="s">
        <v>35</v>
      </c>
      <c r="E1" s="48" t="s">
        <v>36</v>
      </c>
    </row>
    <row r="2" spans="1:7" ht="45.75">
      <c r="A2" s="49" t="s">
        <v>37</v>
      </c>
      <c r="B2" s="50" t="s">
        <v>38</v>
      </c>
      <c r="C2" s="50" t="s">
        <v>39</v>
      </c>
      <c r="D2" s="44" t="s">
        <v>40</v>
      </c>
      <c r="E2" s="40" t="s">
        <v>3</v>
      </c>
    </row>
    <row r="3" spans="1:7" ht="45.75">
      <c r="A3" s="31" t="s">
        <v>41</v>
      </c>
      <c r="B3" s="27" t="s">
        <v>42</v>
      </c>
      <c r="C3" s="51" t="s">
        <v>43</v>
      </c>
      <c r="D3" s="43" t="s">
        <v>8</v>
      </c>
      <c r="E3" s="52" t="s">
        <v>44</v>
      </c>
    </row>
    <row r="4" spans="1:7" ht="45.75">
      <c r="A4" s="31" t="s">
        <v>45</v>
      </c>
      <c r="B4" s="27" t="s">
        <v>46</v>
      </c>
      <c r="C4" s="42" t="s">
        <v>47</v>
      </c>
      <c r="D4" s="81" t="s">
        <v>48</v>
      </c>
      <c r="E4" s="83" t="s">
        <v>2</v>
      </c>
    </row>
    <row r="5" spans="1:7" ht="60.75">
      <c r="A5" s="31" t="s">
        <v>49</v>
      </c>
      <c r="B5" s="27" t="s">
        <v>50</v>
      </c>
      <c r="C5" s="42" t="s">
        <v>51</v>
      </c>
      <c r="D5" s="81"/>
      <c r="E5" s="84"/>
      <c r="G5" s="41"/>
    </row>
    <row r="6" spans="1:7" ht="30.75">
      <c r="A6" s="31" t="s">
        <v>52</v>
      </c>
      <c r="B6" s="27" t="s">
        <v>53</v>
      </c>
      <c r="C6" s="28" t="s">
        <v>54</v>
      </c>
      <c r="D6" s="82"/>
      <c r="E6" s="84"/>
    </row>
    <row r="7" spans="1:7" ht="30.75">
      <c r="A7" s="31" t="s">
        <v>55</v>
      </c>
      <c r="B7" s="27" t="s">
        <v>56</v>
      </c>
      <c r="C7" s="28" t="s">
        <v>57</v>
      </c>
      <c r="D7" s="29" t="s">
        <v>6</v>
      </c>
      <c r="E7" s="40" t="s">
        <v>15</v>
      </c>
    </row>
    <row r="8" spans="1:7" ht="45.75">
      <c r="A8" s="31" t="s">
        <v>58</v>
      </c>
      <c r="B8" s="27" t="s">
        <v>59</v>
      </c>
      <c r="C8" s="30" t="s">
        <v>60</v>
      </c>
      <c r="D8" s="29" t="s">
        <v>61</v>
      </c>
      <c r="E8" s="78" t="s">
        <v>4</v>
      </c>
    </row>
    <row r="9" spans="1:7" ht="30.75">
      <c r="A9" s="31" t="s">
        <v>62</v>
      </c>
      <c r="B9" s="27" t="s">
        <v>63</v>
      </c>
      <c r="C9" s="27" t="s">
        <v>64</v>
      </c>
      <c r="D9" s="77" t="s">
        <v>65</v>
      </c>
      <c r="E9" s="79"/>
    </row>
    <row r="10" spans="1:7" ht="45.75">
      <c r="A10" s="31" t="s">
        <v>66</v>
      </c>
      <c r="B10" s="27" t="s">
        <v>67</v>
      </c>
      <c r="C10" s="27" t="s">
        <v>68</v>
      </c>
      <c r="D10" s="77"/>
      <c r="E10" s="79"/>
    </row>
    <row r="11" spans="1:7" ht="30.75">
      <c r="A11" s="32" t="s">
        <v>69</v>
      </c>
      <c r="B11" s="33" t="s">
        <v>70</v>
      </c>
      <c r="C11" s="33" t="s">
        <v>71</v>
      </c>
      <c r="D11" s="34" t="s">
        <v>5</v>
      </c>
      <c r="E11" s="80"/>
    </row>
  </sheetData>
  <mergeCells count="4">
    <mergeCell ref="D9:D10"/>
    <mergeCell ref="E8:E11"/>
    <mergeCell ref="D4:D6"/>
    <mergeCell ref="E4:E6"/>
  </mergeCells>
  <phoneticPr fontId="4" type="noConversion"/>
  <hyperlinks>
    <hyperlink ref="A2" location="'CAR-CT-0001'!A1" display="CAR-CT-0001" xr:uid="{7F1EF947-1BE3-4D1A-A040-D5FAE577009B}"/>
    <hyperlink ref="A3" location="'CAR-INT-0002'!A1" display="CAR-INT-0002" xr:uid="{F16EAEE2-0DE4-4E6D-9AA5-7D176497AA91}"/>
    <hyperlink ref="A5" location="'CAR-SEG-0002'!A1" display="CAR-SEG-0002" xr:uid="{5DD49252-4B6B-465E-9786-62CE56AB7127}"/>
    <hyperlink ref="A6" location="'CAR-SEG-0003'!A1" display="CAR-SEG-0003" xr:uid="{F8E7153A-52EE-456D-A719-3862FA51E3B4}"/>
    <hyperlink ref="A8" location="'CAR-USA-0001'!A1" display="CAR-USA-0001" xr:uid="{5FF75BA7-95BC-41FE-85B4-E40868E78087}"/>
    <hyperlink ref="A7" location="'CAR-DIS-0001'!A1" display="CAR-DIS-0001" xr:uid="{44E6EEB3-1F76-4775-BF4C-2156B7E09307}"/>
    <hyperlink ref="A9" location="'CAR-USA-0002'!A1" display="CAR-USA-0002" xr:uid="{CE9A9FA6-0B5C-4084-AB71-DD5D432A2FC7}"/>
    <hyperlink ref="A10" location="'CAR-USA-0003'!A1" display="CAR-USA-0003" xr:uid="{A53F882D-BA50-456E-979F-E0B2640DD096}"/>
    <hyperlink ref="A4" location="'CAR-SEG-0001'!A1" display="CAR-SEG-0001" xr:uid="{45892E78-5131-411E-8F62-194E171F0687}"/>
    <hyperlink ref="A11" location="'CAR-USA-0004'!A1" display="CAR-USA-0004" xr:uid="{AD87DF30-B50B-4F04-B13D-8792FFF8F46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0C31-52E5-4E6B-8A86-F277D860942F}">
  <dimension ref="A1:B27"/>
  <sheetViews>
    <sheetView topLeftCell="A16" workbookViewId="0">
      <selection activeCell="E27" sqref="E27"/>
    </sheetView>
  </sheetViews>
  <sheetFormatPr defaultColWidth="11.42578125" defaultRowHeight="15"/>
  <cols>
    <col min="1" max="1" width="22" bestFit="1" customWidth="1"/>
    <col min="2" max="2" width="41.85546875" customWidth="1"/>
    <col min="4" max="4" width="11.42578125" bestFit="1" customWidth="1"/>
    <col min="5" max="5" width="47.7109375" customWidth="1"/>
  </cols>
  <sheetData>
    <row r="1" spans="1:2">
      <c r="A1" s="23" t="s">
        <v>32</v>
      </c>
      <c r="B1" s="20" t="s">
        <v>72</v>
      </c>
    </row>
    <row r="2" spans="1:2">
      <c r="A2" s="23" t="s">
        <v>73</v>
      </c>
      <c r="B2" s="24" t="s">
        <v>37</v>
      </c>
    </row>
    <row r="3" spans="1:2">
      <c r="A3" s="23" t="s">
        <v>35</v>
      </c>
      <c r="B3" s="19" t="s">
        <v>40</v>
      </c>
    </row>
    <row r="4" spans="1:2">
      <c r="A4" s="23" t="s">
        <v>74</v>
      </c>
      <c r="B4" s="24" t="s">
        <v>3</v>
      </c>
    </row>
    <row r="5" spans="1:2">
      <c r="A5" s="23" t="s">
        <v>75</v>
      </c>
      <c r="B5" s="20" t="s">
        <v>76</v>
      </c>
    </row>
    <row r="6" spans="1:2">
      <c r="A6" s="23" t="s">
        <v>77</v>
      </c>
      <c r="B6" s="20" t="s">
        <v>78</v>
      </c>
    </row>
    <row r="7" spans="1:2" ht="45.75">
      <c r="A7" s="23" t="s">
        <v>79</v>
      </c>
      <c r="B7" s="25" t="s">
        <v>80</v>
      </c>
    </row>
    <row r="8" spans="1:2">
      <c r="A8" s="26" t="s">
        <v>81</v>
      </c>
      <c r="B8" s="21" t="s">
        <v>82</v>
      </c>
    </row>
    <row r="9" spans="1:2">
      <c r="A9" s="26" t="s">
        <v>83</v>
      </c>
      <c r="B9" s="21" t="s">
        <v>84</v>
      </c>
    </row>
    <row r="10" spans="1:2">
      <c r="A10" s="26" t="s">
        <v>85</v>
      </c>
      <c r="B10" s="21" t="s">
        <v>86</v>
      </c>
    </row>
    <row r="11" spans="1:2">
      <c r="A11" s="26" t="s">
        <v>87</v>
      </c>
      <c r="B11" s="21" t="s">
        <v>88</v>
      </c>
    </row>
    <row r="12" spans="1:2" ht="45.75">
      <c r="A12" s="26" t="s">
        <v>89</v>
      </c>
      <c r="B12" s="21" t="s">
        <v>90</v>
      </c>
    </row>
    <row r="13" spans="1:2" ht="137.25">
      <c r="A13" s="26" t="s">
        <v>91</v>
      </c>
      <c r="B13" s="21" t="s">
        <v>92</v>
      </c>
    </row>
    <row r="15" spans="1:2">
      <c r="A15" s="23" t="s">
        <v>32</v>
      </c>
      <c r="B15" s="20" t="s">
        <v>93</v>
      </c>
    </row>
    <row r="16" spans="1:2">
      <c r="A16" s="23" t="s">
        <v>73</v>
      </c>
      <c r="B16" s="24" t="s">
        <v>37</v>
      </c>
    </row>
    <row r="17" spans="1:2">
      <c r="A17" s="23" t="s">
        <v>35</v>
      </c>
      <c r="B17" s="19" t="s">
        <v>40</v>
      </c>
    </row>
    <row r="18" spans="1:2">
      <c r="A18" s="23" t="s">
        <v>74</v>
      </c>
      <c r="B18" s="24" t="s">
        <v>3</v>
      </c>
    </row>
    <row r="19" spans="1:2">
      <c r="A19" s="23" t="s">
        <v>75</v>
      </c>
      <c r="B19" s="20" t="s">
        <v>94</v>
      </c>
    </row>
    <row r="20" spans="1:2">
      <c r="A20" s="23" t="s">
        <v>77</v>
      </c>
      <c r="B20" s="20" t="s">
        <v>78</v>
      </c>
    </row>
    <row r="21" spans="1:2" ht="45.75">
      <c r="A21" s="23" t="s">
        <v>79</v>
      </c>
      <c r="B21" s="25" t="s">
        <v>95</v>
      </c>
    </row>
    <row r="22" spans="1:2">
      <c r="A22" s="26" t="s">
        <v>81</v>
      </c>
      <c r="B22" s="21" t="s">
        <v>82</v>
      </c>
    </row>
    <row r="23" spans="1:2">
      <c r="A23" s="26" t="s">
        <v>83</v>
      </c>
      <c r="B23" s="21" t="s">
        <v>96</v>
      </c>
    </row>
    <row r="24" spans="1:2">
      <c r="A24" s="26" t="s">
        <v>85</v>
      </c>
      <c r="B24" s="21" t="s">
        <v>97</v>
      </c>
    </row>
    <row r="25" spans="1:2" ht="30.75">
      <c r="A25" s="26" t="s">
        <v>87</v>
      </c>
      <c r="B25" s="21" t="s">
        <v>98</v>
      </c>
    </row>
    <row r="26" spans="1:2" ht="30.75">
      <c r="A26" s="26" t="s">
        <v>89</v>
      </c>
      <c r="B26" s="21" t="s">
        <v>99</v>
      </c>
    </row>
    <row r="27" spans="1:2" ht="91.5">
      <c r="A27" s="26" t="s">
        <v>91</v>
      </c>
      <c r="B27" s="21" t="s">
        <v>100</v>
      </c>
    </row>
  </sheetData>
  <hyperlinks>
    <hyperlink ref="B2" location="'Afirmaciones'!A2" display="=Afirmaciones!A3" xr:uid="{92C41314-683E-4371-B8B1-9EC8627DD932}"/>
    <hyperlink ref="B4" location="Afirmaciones!E2" display="Compatibilidad" xr:uid="{1614EDCD-3186-4A20-85F1-ED7F119AB4CF}"/>
    <hyperlink ref="B3" location="'Afirmaciones'!D2" display="Interoperabilidad" xr:uid="{1455D85A-CBA5-4C47-B0C9-FBA9E9663F9A}"/>
    <hyperlink ref="B18" location="Afirmaciones!E2" display="Compatibilidad" xr:uid="{13D9E47B-428F-4759-8949-1AE7E60AB80B}"/>
    <hyperlink ref="B17" location="'Afirmaciones'!D2" display="Interoperabilidad" xr:uid="{5791BA08-61FE-4410-8F1A-B5DC78AA522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7C7A-D114-4073-9202-55F4D21901D3}">
  <dimension ref="A1:B27"/>
  <sheetViews>
    <sheetView workbookViewId="0">
      <selection activeCell="C35" sqref="C35"/>
    </sheetView>
  </sheetViews>
  <sheetFormatPr defaultColWidth="28.140625" defaultRowHeight="15"/>
  <cols>
    <col min="1" max="1" width="22.42578125" bestFit="1" customWidth="1"/>
    <col min="2" max="2" width="50.140625" customWidth="1"/>
  </cols>
  <sheetData>
    <row r="1" spans="1:2">
      <c r="A1" s="23" t="s">
        <v>32</v>
      </c>
      <c r="B1" s="20" t="str">
        <f>"ESC-CAL-"&amp;Afirmaciones!A3&amp;"-01"</f>
        <v>ESC-CAL-CAR-INT-0002-01</v>
      </c>
    </row>
    <row r="2" spans="1:2">
      <c r="A2" s="23" t="s">
        <v>73</v>
      </c>
      <c r="B2" s="24" t="str">
        <f>Afirmaciones!A3</f>
        <v>CAR-INT-0002</v>
      </c>
    </row>
    <row r="3" spans="1:2">
      <c r="A3" s="23" t="s">
        <v>35</v>
      </c>
      <c r="B3" s="19" t="s">
        <v>8</v>
      </c>
    </row>
    <row r="4" spans="1:2">
      <c r="A4" s="23" t="s">
        <v>74</v>
      </c>
      <c r="B4" s="24" t="s">
        <v>44</v>
      </c>
    </row>
    <row r="5" spans="1:2">
      <c r="A5" s="23" t="s">
        <v>75</v>
      </c>
      <c r="B5" s="20" t="s">
        <v>76</v>
      </c>
    </row>
    <row r="6" spans="1:2">
      <c r="A6" s="23" t="s">
        <v>77</v>
      </c>
      <c r="B6" s="20" t="s">
        <v>78</v>
      </c>
    </row>
    <row r="7" spans="1:2" ht="30.75">
      <c r="A7" s="23" t="s">
        <v>79</v>
      </c>
      <c r="B7" s="25" t="s">
        <v>101</v>
      </c>
    </row>
    <row r="8" spans="1:2">
      <c r="A8" s="26" t="s">
        <v>81</v>
      </c>
      <c r="B8" s="21" t="s">
        <v>102</v>
      </c>
    </row>
    <row r="9" spans="1:2">
      <c r="A9" s="26" t="s">
        <v>83</v>
      </c>
      <c r="B9" s="21" t="s">
        <v>103</v>
      </c>
    </row>
    <row r="10" spans="1:2">
      <c r="A10" s="26" t="s">
        <v>85</v>
      </c>
      <c r="B10" s="21" t="s">
        <v>104</v>
      </c>
    </row>
    <row r="11" spans="1:2">
      <c r="A11" s="26" t="s">
        <v>87</v>
      </c>
      <c r="B11" s="21" t="s">
        <v>88</v>
      </c>
    </row>
    <row r="12" spans="1:2" ht="30.75">
      <c r="A12" s="26" t="s">
        <v>89</v>
      </c>
      <c r="B12" s="21" t="s">
        <v>105</v>
      </c>
    </row>
    <row r="13" spans="1:2" ht="30.75">
      <c r="A13" s="26" t="s">
        <v>91</v>
      </c>
      <c r="B13" s="21" t="s">
        <v>106</v>
      </c>
    </row>
    <row r="15" spans="1:2">
      <c r="A15" s="23" t="s">
        <v>32</v>
      </c>
      <c r="B15" s="20" t="s">
        <v>107</v>
      </c>
    </row>
    <row r="16" spans="1:2">
      <c r="A16" s="23" t="s">
        <v>73</v>
      </c>
      <c r="B16" s="24" t="s">
        <v>41</v>
      </c>
    </row>
    <row r="17" spans="1:2">
      <c r="A17" s="23" t="s">
        <v>35</v>
      </c>
      <c r="B17" s="19" t="s">
        <v>8</v>
      </c>
    </row>
    <row r="18" spans="1:2">
      <c r="A18" s="23" t="s">
        <v>74</v>
      </c>
      <c r="B18" s="24" t="s">
        <v>44</v>
      </c>
    </row>
    <row r="19" spans="1:2">
      <c r="A19" s="23" t="s">
        <v>75</v>
      </c>
      <c r="B19" s="20" t="s">
        <v>94</v>
      </c>
    </row>
    <row r="20" spans="1:2">
      <c r="A20" s="23" t="s">
        <v>77</v>
      </c>
      <c r="B20" s="20" t="s">
        <v>78</v>
      </c>
    </row>
    <row r="21" spans="1:2" ht="45.75">
      <c r="A21" s="23" t="s">
        <v>79</v>
      </c>
      <c r="B21" s="25" t="s">
        <v>108</v>
      </c>
    </row>
    <row r="22" spans="1:2">
      <c r="A22" s="26" t="s">
        <v>81</v>
      </c>
      <c r="B22" s="21" t="s">
        <v>102</v>
      </c>
    </row>
    <row r="23" spans="1:2">
      <c r="A23" s="26" t="s">
        <v>83</v>
      </c>
      <c r="B23" s="21" t="s">
        <v>103</v>
      </c>
    </row>
    <row r="24" spans="1:2">
      <c r="A24" s="26" t="s">
        <v>85</v>
      </c>
      <c r="B24" s="21" t="s">
        <v>104</v>
      </c>
    </row>
    <row r="25" spans="1:2">
      <c r="A25" s="26" t="s">
        <v>87</v>
      </c>
      <c r="B25" s="21" t="s">
        <v>88</v>
      </c>
    </row>
    <row r="26" spans="1:2" ht="45.75">
      <c r="A26" s="26" t="s">
        <v>89</v>
      </c>
      <c r="B26" s="21" t="s">
        <v>109</v>
      </c>
    </row>
    <row r="27" spans="1:2" ht="45.75">
      <c r="A27" s="26" t="s">
        <v>91</v>
      </c>
      <c r="B27" s="21" t="s">
        <v>110</v>
      </c>
    </row>
  </sheetData>
  <hyperlinks>
    <hyperlink ref="B2" location="'Afirmaciones'!A3" display="=Afirmaciones!A3" xr:uid="{4B5D82FA-BB09-4772-9B29-F8D330862E93}"/>
    <hyperlink ref="B4" location="Afirmaciones!E2" display="Compatibilidad" xr:uid="{933CF085-2F26-4069-A942-5FAB42F23507}"/>
    <hyperlink ref="B3" location="Afirmaciones!D2" display="Interoperabilidad" xr:uid="{59598FC6-E28D-4028-B15B-E98C5BFFC285}"/>
    <hyperlink ref="B18" location="Afirmaciones!E2" display="Compatibilidad" xr:uid="{400BAC8E-76AF-4076-9F8C-A2B8580CEEBB}"/>
    <hyperlink ref="B17" location="Afirmaciones!D2" display="Interoperabilidad" xr:uid="{07DB74D4-6D4F-41D4-9ADE-393440794EDF}"/>
    <hyperlink ref="B16" location="'Afirmaciones'!A3" display="=Afirmaciones!A3" xr:uid="{7E052BAD-8E7F-436B-8EB0-7956F35BE2F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787E-2AA8-44A5-B4C8-4A168B102EFF}">
  <dimension ref="A1:B41"/>
  <sheetViews>
    <sheetView topLeftCell="A41" workbookViewId="0">
      <selection activeCell="C42" sqref="C42"/>
    </sheetView>
  </sheetViews>
  <sheetFormatPr defaultColWidth="40.5703125" defaultRowHeight="15"/>
  <cols>
    <col min="1" max="1" width="22.42578125" bestFit="1" customWidth="1"/>
  </cols>
  <sheetData>
    <row r="1" spans="1:2">
      <c r="A1" s="23" t="s">
        <v>32</v>
      </c>
      <c r="B1" s="20" t="s">
        <v>111</v>
      </c>
    </row>
    <row r="2" spans="1:2">
      <c r="A2" s="23" t="s">
        <v>73</v>
      </c>
      <c r="B2" s="24" t="s">
        <v>45</v>
      </c>
    </row>
    <row r="3" spans="1:2">
      <c r="A3" s="23" t="s">
        <v>35</v>
      </c>
      <c r="B3" s="19" t="s">
        <v>48</v>
      </c>
    </row>
    <row r="4" spans="1:2">
      <c r="A4" s="23" t="s">
        <v>74</v>
      </c>
      <c r="B4" s="24" t="s">
        <v>2</v>
      </c>
    </row>
    <row r="5" spans="1:2">
      <c r="A5" s="23" t="s">
        <v>75</v>
      </c>
      <c r="B5" s="20" t="s">
        <v>76</v>
      </c>
    </row>
    <row r="6" spans="1:2">
      <c r="A6" s="23" t="s">
        <v>77</v>
      </c>
      <c r="B6" s="20" t="s">
        <v>78</v>
      </c>
    </row>
    <row r="7" spans="1:2" ht="60.75">
      <c r="A7" s="23" t="s">
        <v>79</v>
      </c>
      <c r="B7" s="25" t="s">
        <v>112</v>
      </c>
    </row>
    <row r="8" spans="1:2">
      <c r="A8" s="26" t="s">
        <v>81</v>
      </c>
      <c r="B8" s="21" t="s">
        <v>113</v>
      </c>
    </row>
    <row r="9" spans="1:2" ht="30.75">
      <c r="A9" s="26" t="s">
        <v>83</v>
      </c>
      <c r="B9" s="21" t="s">
        <v>114</v>
      </c>
    </row>
    <row r="10" spans="1:2">
      <c r="A10" s="26" t="s">
        <v>85</v>
      </c>
      <c r="B10" s="21" t="s">
        <v>88</v>
      </c>
    </row>
    <row r="11" spans="1:2" ht="30.75">
      <c r="A11" s="26" t="s">
        <v>87</v>
      </c>
      <c r="B11" s="21" t="s">
        <v>115</v>
      </c>
    </row>
    <row r="12" spans="1:2" ht="30.75">
      <c r="A12" s="26" t="s">
        <v>89</v>
      </c>
      <c r="B12" s="21" t="s">
        <v>116</v>
      </c>
    </row>
    <row r="13" spans="1:2" ht="60.75">
      <c r="A13" s="26" t="s">
        <v>91</v>
      </c>
      <c r="B13" s="21" t="s">
        <v>117</v>
      </c>
    </row>
    <row r="15" spans="1:2">
      <c r="A15" s="23" t="s">
        <v>32</v>
      </c>
      <c r="B15" s="20" t="s">
        <v>118</v>
      </c>
    </row>
    <row r="16" spans="1:2">
      <c r="A16" s="23" t="s">
        <v>73</v>
      </c>
      <c r="B16" s="24" t="s">
        <v>45</v>
      </c>
    </row>
    <row r="17" spans="1:2">
      <c r="A17" s="23" t="s">
        <v>35</v>
      </c>
      <c r="B17" s="19" t="s">
        <v>48</v>
      </c>
    </row>
    <row r="18" spans="1:2">
      <c r="A18" s="23" t="s">
        <v>74</v>
      </c>
      <c r="B18" s="24" t="s">
        <v>2</v>
      </c>
    </row>
    <row r="19" spans="1:2">
      <c r="A19" s="23" t="s">
        <v>75</v>
      </c>
      <c r="B19" s="20" t="s">
        <v>94</v>
      </c>
    </row>
    <row r="20" spans="1:2">
      <c r="A20" s="23" t="s">
        <v>77</v>
      </c>
      <c r="B20" s="20" t="s">
        <v>78</v>
      </c>
    </row>
    <row r="21" spans="1:2" ht="30.75">
      <c r="A21" s="23" t="s">
        <v>79</v>
      </c>
      <c r="B21" s="25" t="s">
        <v>119</v>
      </c>
    </row>
    <row r="22" spans="1:2">
      <c r="A22" s="26" t="s">
        <v>81</v>
      </c>
      <c r="B22" s="21" t="s">
        <v>82</v>
      </c>
    </row>
    <row r="23" spans="1:2" ht="30.75">
      <c r="A23" s="26" t="s">
        <v>83</v>
      </c>
      <c r="B23" s="21" t="s">
        <v>120</v>
      </c>
    </row>
    <row r="24" spans="1:2">
      <c r="A24" s="26" t="s">
        <v>85</v>
      </c>
      <c r="B24" s="21" t="s">
        <v>88</v>
      </c>
    </row>
    <row r="25" spans="1:2">
      <c r="A25" s="26" t="s">
        <v>87</v>
      </c>
      <c r="B25" s="21" t="s">
        <v>121</v>
      </c>
    </row>
    <row r="26" spans="1:2" ht="45.75">
      <c r="A26" s="26" t="s">
        <v>89</v>
      </c>
      <c r="B26" s="21" t="s">
        <v>122</v>
      </c>
    </row>
    <row r="27" spans="1:2" ht="30.75">
      <c r="A27" s="26" t="s">
        <v>91</v>
      </c>
      <c r="B27" s="21" t="s">
        <v>123</v>
      </c>
    </row>
    <row r="29" spans="1:2">
      <c r="A29" s="23" t="s">
        <v>32</v>
      </c>
      <c r="B29" s="20" t="s">
        <v>124</v>
      </c>
    </row>
    <row r="30" spans="1:2">
      <c r="A30" s="23" t="s">
        <v>73</v>
      </c>
      <c r="B30" s="24" t="s">
        <v>45</v>
      </c>
    </row>
    <row r="31" spans="1:2">
      <c r="A31" s="23" t="s">
        <v>35</v>
      </c>
      <c r="B31" s="19" t="s">
        <v>48</v>
      </c>
    </row>
    <row r="32" spans="1:2">
      <c r="A32" s="23" t="s">
        <v>74</v>
      </c>
      <c r="B32" s="24" t="s">
        <v>2</v>
      </c>
    </row>
    <row r="33" spans="1:2">
      <c r="A33" s="23" t="s">
        <v>75</v>
      </c>
      <c r="B33" s="20" t="s">
        <v>94</v>
      </c>
    </row>
    <row r="34" spans="1:2">
      <c r="A34" s="23" t="s">
        <v>77</v>
      </c>
      <c r="B34" s="20" t="s">
        <v>78</v>
      </c>
    </row>
    <row r="35" spans="1:2" ht="60.75">
      <c r="A35" s="23" t="s">
        <v>79</v>
      </c>
      <c r="B35" s="25" t="s">
        <v>125</v>
      </c>
    </row>
    <row r="36" spans="1:2">
      <c r="A36" s="26" t="s">
        <v>81</v>
      </c>
      <c r="B36" s="21" t="s">
        <v>126</v>
      </c>
    </row>
    <row r="37" spans="1:2">
      <c r="A37" s="26" t="s">
        <v>83</v>
      </c>
      <c r="B37" s="21" t="s">
        <v>127</v>
      </c>
    </row>
    <row r="38" spans="1:2">
      <c r="A38" s="26" t="s">
        <v>85</v>
      </c>
      <c r="B38" s="21" t="s">
        <v>88</v>
      </c>
    </row>
    <row r="39" spans="1:2">
      <c r="A39" s="26" t="s">
        <v>87</v>
      </c>
      <c r="B39" s="21" t="s">
        <v>128</v>
      </c>
    </row>
    <row r="40" spans="1:2" ht="45.75">
      <c r="A40" s="26" t="s">
        <v>89</v>
      </c>
      <c r="B40" s="21" t="s">
        <v>129</v>
      </c>
    </row>
    <row r="41" spans="1:2" ht="60.75">
      <c r="A41" s="26" t="s">
        <v>91</v>
      </c>
      <c r="B41" s="21" t="s">
        <v>130</v>
      </c>
    </row>
  </sheetData>
  <hyperlinks>
    <hyperlink ref="B2" location="'Afirmaciones'!A4" display="CAR-SEG-0001" xr:uid="{987D56E0-C8AB-4728-97ED-AEF0A0720EAC}"/>
    <hyperlink ref="B4" location="Afirmaciones!E2" display="Compatibilidad" xr:uid="{E7CD2D2F-071C-4B97-BA54-193909D3F9E6}"/>
    <hyperlink ref="B3" location="Afirmaciones!D2" display="Interoperabilidad" xr:uid="{C83BAA6B-3F39-423F-BEC0-F1AF5CEAD197}"/>
    <hyperlink ref="B18" location="Afirmaciones!E2" display="Compatibilidad" xr:uid="{E94C4B61-56A2-4347-8BCA-9F18E20A7572}"/>
    <hyperlink ref="B17" location="Afirmaciones!D2" display="Interoperabilidad" xr:uid="{EEFDB04C-150D-4A11-B006-6CFD3A42CB9F}"/>
    <hyperlink ref="B16" location="'Afirmaciones'!A3" display="=Afirmaciones!A3" xr:uid="{4934317C-185E-46F5-90FB-06DF03C380D6}"/>
    <hyperlink ref="B32" location="Afirmaciones!E2" display="Compatibilidad" xr:uid="{6BFB5874-24D4-423F-907C-C54E646AC0BD}"/>
    <hyperlink ref="B31" location="Afirmaciones!D2" display="Interoperabilidad" xr:uid="{768440DF-B078-4E08-B8B9-B52789458032}"/>
    <hyperlink ref="B30" location="'Afirmaciones'!A3" display="=Afirmaciones!A3" xr:uid="{C73E449E-E8D2-4069-918F-4C1A713CE4A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B1625-5892-4795-8430-1F9CDB16FD4A}">
  <dimension ref="A1:Q41"/>
  <sheetViews>
    <sheetView workbookViewId="0">
      <selection activeCell="K9" sqref="K9"/>
    </sheetView>
  </sheetViews>
  <sheetFormatPr defaultRowHeight="15"/>
  <cols>
    <col min="1" max="1" width="22.42578125" bestFit="1" customWidth="1"/>
    <col min="2" max="2" width="41.140625" customWidth="1"/>
    <col min="5" max="5" width="9" customWidth="1"/>
  </cols>
  <sheetData>
    <row r="1" spans="1:2">
      <c r="A1" s="55" t="s">
        <v>32</v>
      </c>
      <c r="B1" s="56" t="s">
        <v>131</v>
      </c>
    </row>
    <row r="2" spans="1:2">
      <c r="A2" s="57" t="s">
        <v>73</v>
      </c>
      <c r="B2" s="58" t="s">
        <v>49</v>
      </c>
    </row>
    <row r="3" spans="1:2">
      <c r="A3" s="57" t="s">
        <v>35</v>
      </c>
      <c r="B3" s="59" t="s">
        <v>48</v>
      </c>
    </row>
    <row r="4" spans="1:2">
      <c r="A4" s="57" t="s">
        <v>74</v>
      </c>
      <c r="B4" s="58" t="s">
        <v>2</v>
      </c>
    </row>
    <row r="5" spans="1:2">
      <c r="A5" s="57" t="s">
        <v>75</v>
      </c>
      <c r="B5" s="60" t="s">
        <v>76</v>
      </c>
    </row>
    <row r="6" spans="1:2">
      <c r="A6" s="57" t="s">
        <v>77</v>
      </c>
      <c r="B6" s="60" t="s">
        <v>78</v>
      </c>
    </row>
    <row r="7" spans="1:2" ht="60.75">
      <c r="A7" s="57" t="s">
        <v>79</v>
      </c>
      <c r="B7" s="61" t="s">
        <v>132</v>
      </c>
    </row>
    <row r="8" spans="1:2">
      <c r="A8" s="62" t="s">
        <v>81</v>
      </c>
      <c r="B8" s="63" t="s">
        <v>126</v>
      </c>
    </row>
    <row r="9" spans="1:2" ht="30.75">
      <c r="A9" s="62" t="s">
        <v>83</v>
      </c>
      <c r="B9" s="63" t="s">
        <v>133</v>
      </c>
    </row>
    <row r="10" spans="1:2">
      <c r="A10" s="62" t="s">
        <v>85</v>
      </c>
      <c r="B10" s="63" t="s">
        <v>134</v>
      </c>
    </row>
    <row r="11" spans="1:2" ht="30.75">
      <c r="A11" s="62" t="s">
        <v>87</v>
      </c>
      <c r="B11" s="63" t="s">
        <v>135</v>
      </c>
    </row>
    <row r="12" spans="1:2" ht="30.75">
      <c r="A12" s="62" t="s">
        <v>89</v>
      </c>
      <c r="B12" s="63" t="s">
        <v>136</v>
      </c>
    </row>
    <row r="13" spans="1:2" ht="76.5">
      <c r="A13" s="64" t="s">
        <v>91</v>
      </c>
      <c r="B13" s="65" t="s">
        <v>137</v>
      </c>
    </row>
    <row r="15" spans="1:2">
      <c r="A15" s="55" t="s">
        <v>32</v>
      </c>
      <c r="B15" s="56" t="s">
        <v>138</v>
      </c>
    </row>
    <row r="16" spans="1:2">
      <c r="A16" s="57" t="s">
        <v>73</v>
      </c>
      <c r="B16" s="58" t="s">
        <v>49</v>
      </c>
    </row>
    <row r="17" spans="1:2">
      <c r="A17" s="57" t="s">
        <v>35</v>
      </c>
      <c r="B17" s="59" t="s">
        <v>48</v>
      </c>
    </row>
    <row r="18" spans="1:2">
      <c r="A18" s="57" t="s">
        <v>74</v>
      </c>
      <c r="B18" s="58" t="s">
        <v>2</v>
      </c>
    </row>
    <row r="19" spans="1:2">
      <c r="A19" s="57" t="s">
        <v>75</v>
      </c>
      <c r="B19" s="60" t="s">
        <v>76</v>
      </c>
    </row>
    <row r="20" spans="1:2">
      <c r="A20" s="57" t="s">
        <v>77</v>
      </c>
      <c r="B20" s="60" t="s">
        <v>78</v>
      </c>
    </row>
    <row r="21" spans="1:2" ht="91.5">
      <c r="A21" s="57" t="s">
        <v>79</v>
      </c>
      <c r="B21" s="61" t="s">
        <v>139</v>
      </c>
    </row>
    <row r="22" spans="1:2" ht="30.75">
      <c r="A22" s="62" t="s">
        <v>81</v>
      </c>
      <c r="B22" s="63" t="s">
        <v>140</v>
      </c>
    </row>
    <row r="23" spans="1:2" ht="30.75">
      <c r="A23" s="62" t="s">
        <v>83</v>
      </c>
      <c r="B23" s="63" t="s">
        <v>133</v>
      </c>
    </row>
    <row r="24" spans="1:2" ht="30.75">
      <c r="A24" s="62" t="s">
        <v>85</v>
      </c>
      <c r="B24" s="63" t="s">
        <v>141</v>
      </c>
    </row>
    <row r="25" spans="1:2" ht="30.75">
      <c r="A25" s="62" t="s">
        <v>87</v>
      </c>
      <c r="B25" s="63" t="s">
        <v>135</v>
      </c>
    </row>
    <row r="26" spans="1:2" ht="76.5">
      <c r="A26" s="62" t="s">
        <v>89</v>
      </c>
      <c r="B26" s="63" t="s">
        <v>142</v>
      </c>
    </row>
    <row r="27" spans="1:2" ht="60.75">
      <c r="A27" s="64" t="s">
        <v>91</v>
      </c>
      <c r="B27" s="65" t="s">
        <v>143</v>
      </c>
    </row>
    <row r="29" spans="1:2">
      <c r="A29" s="55" t="s">
        <v>32</v>
      </c>
      <c r="B29" s="56" t="s">
        <v>144</v>
      </c>
    </row>
    <row r="30" spans="1:2">
      <c r="A30" s="57" t="s">
        <v>73</v>
      </c>
      <c r="B30" s="58" t="s">
        <v>49</v>
      </c>
    </row>
    <row r="31" spans="1:2">
      <c r="A31" s="57" t="s">
        <v>35</v>
      </c>
      <c r="B31" s="59" t="s">
        <v>48</v>
      </c>
    </row>
    <row r="32" spans="1:2">
      <c r="A32" s="57" t="s">
        <v>74</v>
      </c>
      <c r="B32" s="58" t="s">
        <v>2</v>
      </c>
    </row>
    <row r="33" spans="1:17">
      <c r="A33" s="57" t="s">
        <v>75</v>
      </c>
      <c r="B33" s="60" t="s">
        <v>94</v>
      </c>
    </row>
    <row r="34" spans="1:17">
      <c r="A34" s="57" t="s">
        <v>77</v>
      </c>
      <c r="B34" s="60" t="s">
        <v>78</v>
      </c>
    </row>
    <row r="35" spans="1:17" ht="60.75">
      <c r="A35" s="57" t="s">
        <v>79</v>
      </c>
      <c r="B35" s="61" t="s">
        <v>145</v>
      </c>
    </row>
    <row r="36" spans="1:17">
      <c r="A36" s="62" t="s">
        <v>81</v>
      </c>
      <c r="B36" s="63" t="s">
        <v>126</v>
      </c>
    </row>
    <row r="37" spans="1:17">
      <c r="A37" s="62" t="s">
        <v>83</v>
      </c>
      <c r="B37" s="63" t="s">
        <v>146</v>
      </c>
    </row>
    <row r="38" spans="1:17">
      <c r="A38" s="62" t="s">
        <v>85</v>
      </c>
      <c r="B38" s="63" t="s">
        <v>147</v>
      </c>
    </row>
    <row r="39" spans="1:17" ht="30.75">
      <c r="A39" s="62" t="s">
        <v>87</v>
      </c>
      <c r="B39" s="63" t="s">
        <v>135</v>
      </c>
    </row>
    <row r="40" spans="1:17" ht="45.75">
      <c r="A40" s="62" t="s">
        <v>89</v>
      </c>
      <c r="B40" s="63" t="s">
        <v>148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3"/>
      <c r="Q40" s="53"/>
    </row>
    <row r="41" spans="1:17" ht="45.75">
      <c r="A41" s="64" t="s">
        <v>91</v>
      </c>
      <c r="B41" s="65" t="s">
        <v>149</v>
      </c>
      <c r="E41" s="54"/>
    </row>
  </sheetData>
  <hyperlinks>
    <hyperlink ref="B2" location="'Afirmaciones'!A5" display="CAR-SEG-0002" xr:uid="{BD20007E-FCD5-4EBE-9C71-1957CE8CAABA}"/>
    <hyperlink ref="B4" location="Afirmaciones!E2" display="Compatibilidad" xr:uid="{781A6D7B-23FB-45AB-A005-E59E5C850E08}"/>
    <hyperlink ref="B3" location="Afirmaciones!D2" display="Interoperabilidad" xr:uid="{8C6216C7-8DA7-49D3-8669-E8A358E30C16}"/>
    <hyperlink ref="B30" location="'Afirmaciones'!A5" display="CAR-SEG-0002" xr:uid="{827BF167-04FA-4E75-AC22-289DA47A8A32}"/>
    <hyperlink ref="B32" location="Afirmaciones!E2" display="Compatibilidad" xr:uid="{C2A9FCE0-65D5-4208-B687-77E8D09723E2}"/>
    <hyperlink ref="B31" location="Afirmaciones!D2" display="Interoperabilidad" xr:uid="{041CEC6E-1412-4C50-A6D3-9FFDCC26A9B0}"/>
    <hyperlink ref="B16" location="'Afirmaciones'!A5" display="CAR-SEG-0002" xr:uid="{EAB9C784-1D7E-4269-B2EF-510A5CFCF58C}"/>
    <hyperlink ref="B18" location="Afirmaciones!E2" display="Compatibilidad" xr:uid="{E848806B-E5A3-4AB7-95D5-C549A036F161}"/>
    <hyperlink ref="B17" location="Afirmaciones!D2" display="Interoperabilidad" xr:uid="{2B71D115-9D80-41C4-9282-4B0B60EAF22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6C63-D4D6-459E-9222-88F4E55195B9}">
  <dimension ref="A1:B83"/>
  <sheetViews>
    <sheetView topLeftCell="A50" workbookViewId="0">
      <selection activeCell="B84" sqref="B84"/>
    </sheetView>
  </sheetViews>
  <sheetFormatPr defaultRowHeight="15"/>
  <cols>
    <col min="1" max="1" width="22.42578125" bestFit="1" customWidth="1"/>
    <col min="2" max="2" width="40" customWidth="1"/>
  </cols>
  <sheetData>
    <row r="1" spans="1:2">
      <c r="A1" s="35" t="s">
        <v>32</v>
      </c>
      <c r="B1" s="25" t="s">
        <v>150</v>
      </c>
    </row>
    <row r="2" spans="1:2">
      <c r="A2" s="35" t="s">
        <v>73</v>
      </c>
      <c r="B2" s="37" t="s">
        <v>52</v>
      </c>
    </row>
    <row r="3" spans="1:2">
      <c r="A3" s="35" t="s">
        <v>35</v>
      </c>
      <c r="B3" s="38" t="s">
        <v>151</v>
      </c>
    </row>
    <row r="4" spans="1:2">
      <c r="A4" s="35" t="s">
        <v>74</v>
      </c>
      <c r="B4" s="37" t="s">
        <v>2</v>
      </c>
    </row>
    <row r="5" spans="1:2">
      <c r="A5" s="35" t="s">
        <v>75</v>
      </c>
      <c r="B5" s="25" t="s">
        <v>76</v>
      </c>
    </row>
    <row r="6" spans="1:2">
      <c r="A6" s="35" t="s">
        <v>77</v>
      </c>
      <c r="B6" s="25" t="s">
        <v>78</v>
      </c>
    </row>
    <row r="7" spans="1:2" ht="30.75">
      <c r="A7" s="35" t="s">
        <v>79</v>
      </c>
      <c r="B7" s="25" t="s">
        <v>152</v>
      </c>
    </row>
    <row r="8" spans="1:2">
      <c r="A8" s="36" t="s">
        <v>81</v>
      </c>
      <c r="B8" s="39" t="s">
        <v>153</v>
      </c>
    </row>
    <row r="9" spans="1:2" ht="30.75">
      <c r="A9" s="36" t="s">
        <v>83</v>
      </c>
      <c r="B9" s="39" t="s">
        <v>154</v>
      </c>
    </row>
    <row r="10" spans="1:2">
      <c r="A10" s="36" t="s">
        <v>85</v>
      </c>
      <c r="B10" s="39" t="s">
        <v>155</v>
      </c>
    </row>
    <row r="11" spans="1:2">
      <c r="A11" s="36" t="s">
        <v>87</v>
      </c>
      <c r="B11" s="39" t="s">
        <v>121</v>
      </c>
    </row>
    <row r="12" spans="1:2" ht="45.75">
      <c r="A12" s="36" t="s">
        <v>89</v>
      </c>
      <c r="B12" s="39" t="s">
        <v>156</v>
      </c>
    </row>
    <row r="13" spans="1:2" ht="60.75">
      <c r="A13" s="36" t="s">
        <v>91</v>
      </c>
      <c r="B13" s="39" t="s">
        <v>157</v>
      </c>
    </row>
    <row r="15" spans="1:2">
      <c r="A15" s="35" t="s">
        <v>32</v>
      </c>
      <c r="B15" s="25" t="s">
        <v>158</v>
      </c>
    </row>
    <row r="16" spans="1:2">
      <c r="A16" s="35" t="s">
        <v>73</v>
      </c>
      <c r="B16" s="37" t="s">
        <v>52</v>
      </c>
    </row>
    <row r="17" spans="1:2">
      <c r="A17" s="35" t="s">
        <v>35</v>
      </c>
      <c r="B17" s="38" t="s">
        <v>151</v>
      </c>
    </row>
    <row r="18" spans="1:2">
      <c r="A18" s="35" t="s">
        <v>74</v>
      </c>
      <c r="B18" s="37" t="s">
        <v>2</v>
      </c>
    </row>
    <row r="19" spans="1:2">
      <c r="A19" s="35" t="s">
        <v>75</v>
      </c>
      <c r="B19" s="25" t="s">
        <v>76</v>
      </c>
    </row>
    <row r="20" spans="1:2">
      <c r="A20" s="35" t="s">
        <v>77</v>
      </c>
      <c r="B20" s="25" t="s">
        <v>78</v>
      </c>
    </row>
    <row r="21" spans="1:2" ht="30.75">
      <c r="A21" s="35" t="s">
        <v>79</v>
      </c>
      <c r="B21" s="25" t="s">
        <v>159</v>
      </c>
    </row>
    <row r="22" spans="1:2">
      <c r="A22" s="36" t="s">
        <v>81</v>
      </c>
      <c r="B22" s="39" t="s">
        <v>153</v>
      </c>
    </row>
    <row r="23" spans="1:2" ht="30.75">
      <c r="A23" s="36" t="s">
        <v>83</v>
      </c>
      <c r="B23" s="39" t="s">
        <v>160</v>
      </c>
    </row>
    <row r="24" spans="1:2">
      <c r="A24" s="36" t="s">
        <v>85</v>
      </c>
      <c r="B24" s="39" t="s">
        <v>161</v>
      </c>
    </row>
    <row r="25" spans="1:2">
      <c r="A25" s="36" t="s">
        <v>87</v>
      </c>
      <c r="B25" s="39" t="s">
        <v>162</v>
      </c>
    </row>
    <row r="26" spans="1:2" ht="76.5">
      <c r="A26" s="36" t="s">
        <v>89</v>
      </c>
      <c r="B26" s="39" t="s">
        <v>163</v>
      </c>
    </row>
    <row r="27" spans="1:2" ht="60.75">
      <c r="A27" s="36" t="s">
        <v>91</v>
      </c>
      <c r="B27" s="39" t="s">
        <v>164</v>
      </c>
    </row>
    <row r="29" spans="1:2">
      <c r="A29" s="35" t="s">
        <v>32</v>
      </c>
      <c r="B29" s="25" t="s">
        <v>165</v>
      </c>
    </row>
    <row r="30" spans="1:2">
      <c r="A30" s="35" t="s">
        <v>73</v>
      </c>
      <c r="B30" s="37" t="s">
        <v>52</v>
      </c>
    </row>
    <row r="31" spans="1:2">
      <c r="A31" s="35" t="s">
        <v>35</v>
      </c>
      <c r="B31" s="38" t="s">
        <v>151</v>
      </c>
    </row>
    <row r="32" spans="1:2">
      <c r="A32" s="35" t="s">
        <v>74</v>
      </c>
      <c r="B32" s="37" t="s">
        <v>2</v>
      </c>
    </row>
    <row r="33" spans="1:2">
      <c r="A33" s="35" t="s">
        <v>75</v>
      </c>
      <c r="B33" s="25" t="s">
        <v>76</v>
      </c>
    </row>
    <row r="34" spans="1:2">
      <c r="A34" s="35" t="s">
        <v>77</v>
      </c>
      <c r="B34" s="25" t="s">
        <v>78</v>
      </c>
    </row>
    <row r="35" spans="1:2" ht="30.75">
      <c r="A35" s="35" t="s">
        <v>79</v>
      </c>
      <c r="B35" s="25" t="s">
        <v>166</v>
      </c>
    </row>
    <row r="36" spans="1:2">
      <c r="A36" s="36" t="s">
        <v>81</v>
      </c>
      <c r="B36" s="39" t="s">
        <v>153</v>
      </c>
    </row>
    <row r="37" spans="1:2">
      <c r="A37" s="36" t="s">
        <v>83</v>
      </c>
      <c r="B37" s="39" t="s">
        <v>167</v>
      </c>
    </row>
    <row r="38" spans="1:2">
      <c r="A38" s="36" t="s">
        <v>85</v>
      </c>
      <c r="B38" s="39" t="s">
        <v>168</v>
      </c>
    </row>
    <row r="39" spans="1:2" ht="30.75">
      <c r="A39" s="36" t="s">
        <v>87</v>
      </c>
      <c r="B39" s="39" t="s">
        <v>169</v>
      </c>
    </row>
    <row r="40" spans="1:2" ht="30.75">
      <c r="A40" s="36" t="s">
        <v>89</v>
      </c>
      <c r="B40" s="39" t="s">
        <v>170</v>
      </c>
    </row>
    <row r="41" spans="1:2" ht="60.75">
      <c r="A41" s="36" t="s">
        <v>91</v>
      </c>
      <c r="B41" s="39" t="s">
        <v>171</v>
      </c>
    </row>
    <row r="43" spans="1:2">
      <c r="A43" s="35" t="s">
        <v>32</v>
      </c>
      <c r="B43" s="25" t="s">
        <v>172</v>
      </c>
    </row>
    <row r="44" spans="1:2">
      <c r="A44" s="35" t="s">
        <v>73</v>
      </c>
      <c r="B44" s="37" t="s">
        <v>52</v>
      </c>
    </row>
    <row r="45" spans="1:2">
      <c r="A45" s="35" t="s">
        <v>35</v>
      </c>
      <c r="B45" s="38" t="s">
        <v>151</v>
      </c>
    </row>
    <row r="46" spans="1:2">
      <c r="A46" s="35" t="s">
        <v>74</v>
      </c>
      <c r="B46" s="37" t="s">
        <v>2</v>
      </c>
    </row>
    <row r="47" spans="1:2">
      <c r="A47" s="35" t="s">
        <v>75</v>
      </c>
      <c r="B47" s="25" t="s">
        <v>94</v>
      </c>
    </row>
    <row r="48" spans="1:2">
      <c r="A48" s="35" t="s">
        <v>77</v>
      </c>
      <c r="B48" s="25" t="s">
        <v>78</v>
      </c>
    </row>
    <row r="49" spans="1:2">
      <c r="A49" s="35" t="s">
        <v>79</v>
      </c>
      <c r="B49" s="25" t="s">
        <v>173</v>
      </c>
    </row>
    <row r="50" spans="1:2">
      <c r="A50" s="36" t="s">
        <v>81</v>
      </c>
      <c r="B50" s="39" t="s">
        <v>153</v>
      </c>
    </row>
    <row r="51" spans="1:2" ht="30.75">
      <c r="A51" s="36" t="s">
        <v>83</v>
      </c>
      <c r="B51" s="39" t="s">
        <v>174</v>
      </c>
    </row>
    <row r="52" spans="1:2">
      <c r="A52" s="36" t="s">
        <v>85</v>
      </c>
      <c r="B52" s="39" t="s">
        <v>155</v>
      </c>
    </row>
    <row r="53" spans="1:2">
      <c r="A53" s="36" t="s">
        <v>87</v>
      </c>
      <c r="B53" s="39" t="s">
        <v>175</v>
      </c>
    </row>
    <row r="54" spans="1:2" ht="45.75">
      <c r="A54" s="36" t="s">
        <v>89</v>
      </c>
      <c r="B54" s="39" t="s">
        <v>176</v>
      </c>
    </row>
    <row r="55" spans="1:2" ht="30.75">
      <c r="A55" s="36" t="s">
        <v>91</v>
      </c>
      <c r="B55" s="39" t="s">
        <v>177</v>
      </c>
    </row>
    <row r="57" spans="1:2">
      <c r="A57" s="35" t="s">
        <v>32</v>
      </c>
      <c r="B57" s="25" t="s">
        <v>178</v>
      </c>
    </row>
    <row r="58" spans="1:2">
      <c r="A58" s="35" t="s">
        <v>73</v>
      </c>
      <c r="B58" s="37" t="s">
        <v>52</v>
      </c>
    </row>
    <row r="59" spans="1:2">
      <c r="A59" s="35" t="s">
        <v>35</v>
      </c>
      <c r="B59" s="38" t="s">
        <v>151</v>
      </c>
    </row>
    <row r="60" spans="1:2">
      <c r="A60" s="35" t="s">
        <v>74</v>
      </c>
      <c r="B60" s="37" t="s">
        <v>2</v>
      </c>
    </row>
    <row r="61" spans="1:2">
      <c r="A61" s="35" t="s">
        <v>75</v>
      </c>
      <c r="B61" s="25" t="s">
        <v>94</v>
      </c>
    </row>
    <row r="62" spans="1:2">
      <c r="A62" s="35" t="s">
        <v>77</v>
      </c>
      <c r="B62" s="25" t="s">
        <v>78</v>
      </c>
    </row>
    <row r="63" spans="1:2" ht="30.75">
      <c r="A63" s="35" t="s">
        <v>79</v>
      </c>
      <c r="B63" s="25" t="s">
        <v>179</v>
      </c>
    </row>
    <row r="64" spans="1:2">
      <c r="A64" s="36" t="s">
        <v>81</v>
      </c>
      <c r="B64" s="39" t="s">
        <v>153</v>
      </c>
    </row>
    <row r="65" spans="1:2" ht="30.75">
      <c r="A65" s="36" t="s">
        <v>83</v>
      </c>
      <c r="B65" s="39" t="s">
        <v>174</v>
      </c>
    </row>
    <row r="66" spans="1:2">
      <c r="A66" s="36" t="s">
        <v>85</v>
      </c>
      <c r="B66" s="39" t="s">
        <v>155</v>
      </c>
    </row>
    <row r="67" spans="1:2">
      <c r="A67" s="36" t="s">
        <v>87</v>
      </c>
      <c r="B67" s="39" t="s">
        <v>180</v>
      </c>
    </row>
    <row r="68" spans="1:2" ht="60.75">
      <c r="A68" s="36" t="s">
        <v>89</v>
      </c>
      <c r="B68" s="39" t="s">
        <v>181</v>
      </c>
    </row>
    <row r="69" spans="1:2" ht="45.75">
      <c r="A69" s="36" t="s">
        <v>91</v>
      </c>
      <c r="B69" s="39" t="s">
        <v>182</v>
      </c>
    </row>
    <row r="71" spans="1:2">
      <c r="A71" s="35" t="s">
        <v>32</v>
      </c>
      <c r="B71" s="25" t="s">
        <v>183</v>
      </c>
    </row>
    <row r="72" spans="1:2">
      <c r="A72" s="35" t="s">
        <v>73</v>
      </c>
      <c r="B72" s="37" t="s">
        <v>52</v>
      </c>
    </row>
    <row r="73" spans="1:2">
      <c r="A73" s="35" t="s">
        <v>35</v>
      </c>
      <c r="B73" s="38" t="s">
        <v>151</v>
      </c>
    </row>
    <row r="74" spans="1:2">
      <c r="A74" s="35" t="s">
        <v>74</v>
      </c>
      <c r="B74" s="37" t="s">
        <v>2</v>
      </c>
    </row>
    <row r="75" spans="1:2">
      <c r="A75" s="35" t="s">
        <v>75</v>
      </c>
      <c r="B75" s="25" t="s">
        <v>94</v>
      </c>
    </row>
    <row r="76" spans="1:2">
      <c r="A76" s="35" t="s">
        <v>77</v>
      </c>
      <c r="B76" s="25" t="s">
        <v>78</v>
      </c>
    </row>
    <row r="77" spans="1:2" ht="30.75">
      <c r="A77" s="35" t="s">
        <v>79</v>
      </c>
      <c r="B77" s="25" t="s">
        <v>184</v>
      </c>
    </row>
    <row r="78" spans="1:2">
      <c r="A78" s="36" t="s">
        <v>81</v>
      </c>
      <c r="B78" s="39" t="s">
        <v>153</v>
      </c>
    </row>
    <row r="79" spans="1:2" ht="45.75">
      <c r="A79" s="36" t="s">
        <v>83</v>
      </c>
      <c r="B79" s="39" t="s">
        <v>185</v>
      </c>
    </row>
    <row r="80" spans="1:2">
      <c r="A80" s="36" t="s">
        <v>85</v>
      </c>
      <c r="B80" s="39" t="s">
        <v>168</v>
      </c>
    </row>
    <row r="81" spans="1:2" ht="30.75">
      <c r="A81" s="36" t="s">
        <v>87</v>
      </c>
      <c r="B81" s="39" t="s">
        <v>169</v>
      </c>
    </row>
    <row r="82" spans="1:2" ht="60.75">
      <c r="A82" s="36" t="s">
        <v>89</v>
      </c>
      <c r="B82" s="39" t="s">
        <v>186</v>
      </c>
    </row>
    <row r="83" spans="1:2" ht="45.75">
      <c r="A83" s="36" t="s">
        <v>91</v>
      </c>
      <c r="B83" s="39" t="s">
        <v>187</v>
      </c>
    </row>
  </sheetData>
  <hyperlinks>
    <hyperlink ref="B2" location="'Afirmaciones'!A6" display="CAR-SEG-0002" xr:uid="{4ABA41F2-7B13-4B12-BED6-26C7967991AC}"/>
    <hyperlink ref="B4" location="Afirmaciones!E2" display="Compatibilidad" xr:uid="{CF2CA078-9ED5-45CD-893E-8A576E562CD1}"/>
    <hyperlink ref="B3" location="'Afirmaciones'!D4" display="Autenticacion" xr:uid="{377A64DC-4855-4524-8A09-DEB08D23AD44}"/>
    <hyperlink ref="B16" location="'Afirmaciones'!A6" display="CAR-SEG-0002" xr:uid="{693CB88C-B47E-4E0F-BC2A-E8ACD849FA48}"/>
    <hyperlink ref="B18" location="Afirmaciones!E2" display="Compatibilidad" xr:uid="{804088AF-2308-4B7F-AB17-EEEF1B0ECD9C}"/>
    <hyperlink ref="B17" location="'Afirmaciones'!D4" display="Autenticacion" xr:uid="{B6505692-2881-49FE-8B8C-DAB55C566388}"/>
    <hyperlink ref="B30" location="'Afirmaciones'!A6" display="CAR-SEG-0002" xr:uid="{372D61E7-A142-4A60-8237-EC9D1858CB66}"/>
    <hyperlink ref="B32" location="Afirmaciones!E2" display="Compatibilidad" xr:uid="{7E211284-4D75-45E7-AEAA-2A5D82B417DA}"/>
    <hyperlink ref="B31" location="'Afirmaciones'!D4" display="Autenticacion" xr:uid="{0F602B10-F7B5-4F90-9E49-323F81204A2E}"/>
    <hyperlink ref="B44" location="'Afirmaciones'!A6" display="CAR-SEG-0002" xr:uid="{C1954033-52E7-4774-B88F-6CFCE28F31EC}"/>
    <hyperlink ref="B46" location="Afirmaciones!E2" display="Compatibilidad" xr:uid="{00FE903A-C1C9-4D65-A044-60C1062F64C3}"/>
    <hyperlink ref="B45" location="'Afirmaciones'!D4" display="Autenticacion" xr:uid="{B8FE5789-13BB-4A77-8BE8-05DFE3B7E981}"/>
    <hyperlink ref="B58" location="'Afirmaciones'!A6" display="CAR-SEG-0002" xr:uid="{1ED6CF66-8808-4AD2-8371-C343FF49574B}"/>
    <hyperlink ref="B60" location="Afirmaciones!E2" display="Compatibilidad" xr:uid="{0EBEC32B-B6A4-4B03-BD87-6A61D98019D2}"/>
    <hyperlink ref="B59" location="'Afirmaciones'!D4" display="Autenticacion" xr:uid="{90A1964C-4A97-46F8-8696-640F91D7BA42}"/>
    <hyperlink ref="B72" location="'Afirmaciones'!A6" display="CAR-SEG-0002" xr:uid="{0DDEDD14-EB83-409B-8B1C-5F12CABFACA8}"/>
    <hyperlink ref="B74" location="Afirmaciones!E2" display="Compatibilidad" xr:uid="{FFF3BA6B-527B-453E-A64A-1305C214DD38}"/>
    <hyperlink ref="B73" location="'Afirmaciones'!D4" display="Autenticacion" xr:uid="{BEE71F2C-6548-4B00-A85A-0C507901FB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ignacio patino calle</dc:creator>
  <cp:keywords/>
  <dc:description/>
  <cp:lastModifiedBy/>
  <cp:revision/>
  <dcterms:created xsi:type="dcterms:W3CDTF">2023-08-31T03:07:05Z</dcterms:created>
  <dcterms:modified xsi:type="dcterms:W3CDTF">2023-09-11T04:27:00Z</dcterms:modified>
  <cp:category/>
  <cp:contentStatus/>
</cp:coreProperties>
</file>