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sheetId="4" r:id="rId7"/>
    <sheet state="visible" name="Codes Release" sheetId="5" r:id="rId8"/>
    <sheet state="visible" name="Codes License" sheetId="6" r:id="rId9"/>
    <sheet state="visible" name="Codes Availability" sheetId="7" r:id="rId10"/>
    <sheet state="visible" name="Codes Activity" sheetId="8" r:id="rId11"/>
    <sheet state="visible" name="Codes Task" sheetId="9" r:id="rId12"/>
  </sheets>
  <definedNames>
    <definedName hidden="1" localSheetId="0" name="_xlnm._FilterDatabase">Articles!$D$1:$D$1000</definedName>
  </definedNames>
  <calcPr/>
</workbook>
</file>

<file path=xl/sharedStrings.xml><?xml version="1.0" encoding="utf-8"?>
<sst xmlns="http://schemas.openxmlformats.org/spreadsheetml/2006/main" count="2507" uniqueCount="1513">
  <si>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</si>
  <si>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</si>
  <si>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</si>
  <si>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</si>
  <si>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</si>
  <si>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</si>
  <si>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</si>
  <si>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</si>
  <si>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</si>
  <si>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</si>
  <si>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</si>
  <si>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</si>
  <si>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</si>
  <si>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</si>
  <si>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</si>
  <si>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</si>
  <si>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</si>
  <si>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</si>
  <si>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</si>
  <si>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</si>
  <si>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</si>
  <si>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</si>
  <si>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</si>
  <si>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</si>
  <si>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</si>
  <si>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</si>
  <si>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</si>
  <si>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</si>
  <si>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</si>
  <si>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</si>
  <si>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</si>
  <si>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</si>
  <si>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</si>
  <si>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</si>
  <si>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</si>
  <si>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</si>
  <si>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</si>
  <si>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</si>
  <si>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</si>
  <si>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</si>
  <si>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</si>
  <si>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</si>
  <si>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</si>
  <si>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</si>
  <si>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</si>
  <si>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</si>
  <si>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</si>
  <si>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</si>
  <si>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</si>
  <si>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</si>
  <si>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</si>
  <si>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</si>
  <si>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</si>
  <si>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</si>
  <si>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</si>
  <si>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</si>
  <si>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</si>
  <si>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</si>
  <si>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</si>
  <si>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</si>
  <si>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</si>
  <si>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</si>
  <si>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</si>
  <si>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</si>
  <si>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</si>
  <si>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</si>
  <si>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</si>
  <si>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</si>
  <si>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</si>
  <si>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</si>
  <si>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</si>
  <si>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</si>
  <si>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</si>
  <si>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</si>
  <si>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</si>
  <si>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</si>
  <si>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</si>
  <si>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</si>
  <si>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</si>
  <si>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</si>
  <si>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</si>
  <si>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</si>
  <si>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</si>
  <si>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</si>
  <si>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</si>
  <si>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</si>
  <si>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</si>
  <si>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</si>
  <si>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</si>
  <si>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</si>
  <si>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</si>
  <si>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</si>
  <si>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</si>
  <si>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</si>
  <si>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</si>
  <si>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</si>
  <si>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</si>
  <si>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</si>
  <si>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</si>
  <si>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</si>
  <si>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</si>
  <si>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</si>
  <si>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</si>
  <si>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</si>
  <si>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</si>
  <si>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</si>
  <si>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</si>
  <si>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</si>
  <si>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</si>
  <si>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</si>
  <si>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</si>
  <si>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</si>
  <si>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</si>
  <si>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</si>
  <si>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</si>
  <si>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</si>
  <si>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</si>
  <si>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</si>
  <si>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</si>
  <si>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</si>
  <si>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</si>
  <si>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</si>
  <si>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</si>
  <si>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</si>
  <si>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</si>
  <si>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</si>
  <si>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</si>
  <si>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</si>
  <si>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</si>
  <si>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</si>
  <si>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</si>
  <si>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</si>
  <si>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</si>
  <si>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</si>
  <si>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</si>
  <si>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</si>
  <si>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</si>
  <si>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</si>
  <si>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</si>
  <si>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</si>
  <si>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</si>
  <si>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</si>
  <si>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</si>
  <si>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</si>
  <si>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</si>
  <si>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</si>
  <si>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</si>
  <si>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</si>
  <si>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</si>
  <si>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</si>
  <si>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</si>
  <si>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</si>
  <si>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</si>
  <si>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</si>
  <si>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</si>
  <si>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</si>
  <si>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</si>
  <si>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</si>
  <si>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</si>
  <si>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</si>
  <si>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</si>
  <si>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</si>
  <si>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</si>
  <si>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</si>
  <si>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</si>
  <si>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</si>
  <si>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</si>
  <si>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</si>
  <si>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</si>
  <si>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</si>
  <si>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</si>
  <si>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</si>
  <si>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</si>
  <si>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</si>
  <si>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</si>
  <si>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</si>
  <si>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</si>
  <si>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</si>
  <si>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</si>
  <si>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</si>
  <si>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</si>
  <si>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</si>
  <si>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</si>
  <si>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</si>
  <si>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</si>
  <si>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</si>
  <si>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</si>
  <si>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</si>
  <si>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</si>
  <si>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</si>
  <si>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</si>
  <si>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</si>
  <si>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</si>
  <si>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</si>
  <si>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</si>
  <si>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</si>
  <si>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</si>
  <si>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</si>
  <si>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</si>
  <si>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</si>
  <si>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</si>
  <si>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</si>
  <si>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</si>
  <si>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</si>
  <si>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</si>
  <si>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</si>
  <si>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</si>
  <si>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</si>
  <si>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</si>
  <si>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</si>
  <si>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</si>
  <si>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</si>
  <si>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</si>
  <si>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</si>
  <si>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</si>
  <si>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</si>
  <si>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</si>
  <si>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</si>
  <si>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</si>
  <si>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</si>
  <si>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</si>
  <si>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</si>
  <si>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</si>
  <si>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</si>
  <si>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</si>
  <si>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</si>
  <si>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</si>
  <si>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</si>
  <si>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</si>
  <si>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</si>
  <si>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</si>
  <si>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</si>
  <si>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</si>
  <si>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</si>
  <si>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</si>
  <si>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</si>
  <si>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</si>
  <si>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</si>
  <si>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</si>
  <si>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</si>
  <si>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</si>
  <si>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</si>
  <si>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</si>
  <si>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</si>
  <si>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</si>
  <si>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</si>
  <si>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</si>
  <si>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</si>
  <si>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</si>
  <si>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</si>
  <si>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</si>
  <si>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</si>
  <si>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</si>
  <si>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</si>
  <si>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</si>
  <si>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</si>
  <si>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</si>
  <si>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</si>
  <si>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</si>
  <si>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</si>
  <si>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</si>
  <si>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</si>
  <si>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</si>
  <si>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</si>
  <si>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</si>
  <si>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</si>
  <si>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</si>
  <si>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</si>
  <si>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</si>
  <si>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</si>
  <si>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</si>
  <si>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</si>
  <si>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</si>
  <si>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</si>
  <si>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</si>
  <si>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</si>
  <si>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</si>
  <si>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</si>
  <si>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</si>
  <si>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</si>
  <si>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</si>
  <si>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</si>
  <si>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</si>
  <si>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</si>
  <si>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</si>
  <si>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</si>
  <si>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</si>
  <si>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</si>
  <si>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</si>
  <si>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</si>
  <si>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</si>
  <si>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</si>
  <si>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</si>
  <si>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</si>
  <si>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</si>
  <si>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</si>
  <si>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</si>
  <si>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</si>
  <si>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</si>
  <si>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</si>
  <si>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</si>
  <si>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</si>
  <si>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</si>
  <si>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</si>
  <si>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</si>
  <si>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</si>
  <si>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</si>
  <si>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</si>
  <si>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</si>
  <si>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</si>
  <si>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</si>
  <si>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</si>
  <si>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</si>
  <si>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</si>
  <si>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</si>
  <si>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</si>
  <si>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</si>
  <si>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</si>
  <si>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</si>
  <si>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</si>
  <si>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</si>
  <si>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</si>
  <si>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</si>
  <si>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</si>
  <si>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</si>
  <si>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</si>
  <si>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</si>
  <si>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</si>
  <si>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</si>
  <si>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</si>
  <si>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</si>
  <si>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</si>
  <si>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</si>
  <si>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</si>
  <si>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</si>
  <si>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</si>
  <si>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</si>
  <si>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</si>
  <si>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</si>
  <si>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</si>
  <si>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</si>
  <si>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</si>
  <si>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</si>
  <si>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</si>
  <si>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</si>
  <si>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</si>
  <si>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</si>
  <si>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</si>
  <si>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</si>
  <si>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</si>
  <si>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</si>
  <si>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</si>
  <si>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</si>
  <si>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</si>
  <si>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</si>
  <si>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</si>
  <si>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</si>
  <si>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</si>
  <si>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</si>
  <si>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</si>
  <si>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</si>
  <si>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</si>
  <si>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</si>
  <si>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</si>
  <si>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</si>
  <si>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</si>
  <si>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</si>
  <si>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</si>
  <si>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</si>
  <si>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</si>
  <si>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</si>
  <si>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</si>
  <si>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</si>
  <si>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</si>
  <si>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</si>
  <si>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</si>
  <si>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</si>
  <si>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</si>
  <si>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</si>
  <si>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</si>
  <si>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</si>
  <si>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</si>
  <si>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</si>
  <si>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</si>
  <si>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</si>
  <si>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</si>
  <si>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</si>
  <si>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</si>
  <si>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</si>
  <si>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</si>
  <si>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</si>
  <si>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</si>
  <si>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</si>
  <si>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</si>
  <si>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</si>
  <si>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</si>
  <si>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</si>
  <si>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</si>
  <si>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</si>
  <si>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</si>
  <si>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</si>
  <si>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</si>
  <si>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</si>
  <si>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</si>
  <si>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</si>
  <si>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</si>
  <si>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</si>
  <si>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</si>
  <si>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</si>
  <si>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</si>
  <si>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</si>
  <si>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</si>
  <si>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</si>
  <si>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</si>
  <si>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</si>
  <si>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</si>
  <si>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</si>
  <si>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</si>
  <si>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</si>
  <si>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</si>
  <si>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</si>
  <si>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</si>
  <si>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</si>
  <si>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</si>
  <si>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</si>
  <si>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</si>
  <si>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</si>
  <si>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</si>
  <si>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</si>
  <si>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</si>
  <si>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</si>
  <si>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</si>
  <si>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</si>
  <si>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</si>
  <si>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</si>
  <si>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</si>
  <si>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</si>
  <si>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</si>
  <si>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</si>
  <si>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</si>
  <si>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</si>
  <si>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</si>
  <si>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</si>
  <si>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</si>
  <si>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</si>
  <si>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</si>
  <si>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</si>
  <si>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</si>
  <si>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</si>
  <si>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</si>
  <si>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</si>
  <si>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</si>
  <si>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</si>
  <si>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</si>
  <si>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</si>
  <si>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</si>
  <si>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</si>
  <si>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</si>
  <si>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</si>
  <si>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</si>
  <si>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</si>
  <si>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</si>
  <si>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</si>
  <si>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</si>
  <si>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</si>
  <si>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</si>
  <si>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</si>
  <si>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</si>
  <si>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</si>
  <si>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</si>
  <si>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</si>
  <si>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</si>
  <si>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</si>
  <si>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</si>
  <si>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</si>
  <si>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</si>
  <si>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</si>
  <si>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</si>
  <si>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</si>
  <si>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</si>
  <si>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</si>
  <si>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</si>
  <si>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</si>
  <si>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</si>
  <si>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</si>
  <si>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</si>
  <si>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</si>
  <si>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</si>
  <si>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</si>
  <si>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</si>
  <si>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</si>
  <si>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</si>
  <si>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</si>
  <si>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</si>
  <si>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</si>
  <si>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</si>
  <si>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</si>
  <si>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</si>
  <si>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</si>
  <si>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</si>
  <si>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</si>
  <si>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</si>
  <si>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</si>
  <si>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</si>
  <si>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</si>
  <si>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</si>
  <si>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</si>
  <si>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</si>
  <si>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</si>
  <si>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</si>
  <si>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</si>
  <si>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</si>
  <si>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</si>
  <si>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</si>
  <si>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</si>
  <si>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</si>
  <si>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</si>
  <si>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</si>
  <si>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</si>
  <si>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</si>
  <si>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</si>
  <si>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</si>
  <si>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</si>
  <si>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</si>
  <si>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</si>
  <si>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</si>
  <si>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</si>
  <si>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</si>
  <si>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</si>
  <si>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</si>
  <si>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</si>
  <si>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</si>
  <si>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</si>
  <si>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</si>
  <si>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</si>
  <si>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</si>
  <si>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</si>
  <si>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</si>
  <si>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</si>
  <si>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</si>
  <si>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</si>
  <si>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</si>
  <si>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</si>
  <si>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</si>
  <si>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</si>
  <si>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</si>
  <si>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</si>
  <si>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</si>
  <si>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</si>
  <si>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</si>
  <si>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</si>
  <si>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</si>
  <si>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</si>
  <si>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</si>
  <si>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</si>
  <si>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</si>
  <si>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</si>
  <si>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</si>
  <si>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</si>
  <si>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</si>
  <si>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</si>
  <si>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</si>
  <si>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</si>
  <si>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</si>
  <si>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</si>
  <si>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</si>
  <si>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</si>
  <si>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</si>
  <si>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</si>
  <si>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</si>
  <si>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</si>
  <si>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</si>
  <si>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</si>
  <si>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</si>
  <si>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</si>
  <si>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</si>
  <si>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</si>
  <si>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</si>
  <si>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</si>
  <si>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</si>
  <si>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Extraction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</si>
  <si>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</si>
  <si>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</si>
  <si>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</si>
  <si>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</si>
  <si>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</si>
  <si>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</si>
  <si>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</si>
  <si>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</si>
  <si>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</si>
  <si>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</si>
  <si>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</si>
  <si>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</si>
  <si>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</si>
  <si>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</si>
  <si>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</si>
  <si>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</si>
  <si>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</si>
  <si>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</si>
  <si>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</si>
  <si>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</si>
  <si>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</si>
  <si>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</si>
  <si>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</si>
  <si>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</si>
  <si>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</si>
  <si>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</si>
  <si>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</si>
  <si>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</si>
  <si>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</si>
  <si>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</si>
  <si>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</si>
  <si>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</si>
  <si>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</si>
  <si>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</si>
  <si>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</si>
  <si>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</si>
  <si>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</si>
  <si>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</si>
  <si>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</si>
  <si>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</si>
  <si>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</si>
  <si>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</si>
  <si>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User Review Miner</t>
  </si>
  <si>
    <t>A tool that takes a multi-sentence user review as an input and classifies them regarding the contained sentiment towards various aspects of the application using CNNs.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</si>
  <si>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</si>
  <si>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</si>
  <si>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</si>
  <si>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</si>
  <si>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</si>
  <si>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</si>
  <si>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</si>
  <si>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</si>
  <si>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</si>
  <si>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</si>
  <si>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</si>
  <si>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</si>
  <si>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</si>
  <si>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</si>
  <si>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</si>
  <si>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</si>
  <si>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</si>
  <si>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</si>
  <si>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</si>
  <si>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</si>
  <si>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</si>
  <si>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</si>
  <si>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</si>
  <si>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</si>
  <si>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</si>
  <si>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</si>
  <si>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</si>
  <si>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Tool paper to R149</t>
  </si>
  <si>
    <t>R012</t>
  </si>
  <si>
    <t>Spijkman, T., Winter, B., Bansidhar, S., &amp; Brinkkemper,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</si>
  <si>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</si>
  <si>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</si>
  <si>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</si>
  <si>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</si>
  <si>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</si>
  <si>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</si>
  <si>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</si>
  <si>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</si>
  <si>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</si>
  <si>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</si>
  <si>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</si>
  <si>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</si>
  <si>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</si>
  <si>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</si>
  <si>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</si>
  <si>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</si>
  <si>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</si>
  <si>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</si>
  <si>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</si>
  <si>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Validation &amp; Verification</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</si>
  <si>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</si>
  <si>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</si>
  <si>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</si>
  <si>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</si>
  <si>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</si>
  <si>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</si>
  <si>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</si>
  <si>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</si>
  <si>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</si>
  <si>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</si>
  <si>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</si>
  <si>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</si>
  <si>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</si>
  <si>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</si>
  <si>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</si>
  <si>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</si>
  <si>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</si>
  <si>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</si>
  <si>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Archived</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</si>
  <si>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</si>
  <si>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</si>
  <si>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</si>
  <si>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</si>
  <si>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</si>
  <si>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</si>
  <si>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</si>
  <si>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</si>
  <si>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</si>
  <si>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Implementation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</si>
  <si>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</si>
  <si>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</si>
  <si>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</si>
  <si>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</si>
  <si>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</si>
  <si>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</si>
  <si>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</si>
  <si>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</si>
  <si>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</si>
  <si>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</si>
  <si>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</si>
  <si>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</si>
  <si>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</si>
  <si>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</si>
  <si>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</si>
  <si>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</si>
  <si>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</si>
  <si>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</si>
  <si>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</si>
  <si>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</si>
  <si>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</si>
  <si>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Apache 2.0</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</si>
  <si>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</si>
  <si>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</si>
  <si>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</si>
  <si>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</si>
  <si>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</si>
  <si>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</si>
  <si>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</si>
  <si>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</si>
  <si>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</si>
  <si>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</si>
  <si>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Requirements Clustering Algorithm</t>
  </si>
  <si>
    <t>A "method to cluster requirements through the combined use of topic modeling techniques and similarity metrics based on word embeddings. The goal is to provide 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</si>
  <si>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</si>
  <si>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</si>
  <si>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</si>
  <si>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</si>
  <si>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</si>
  <si>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</si>
  <si>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</si>
  <si>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</si>
  <si>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</si>
  <si>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</si>
  <si>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</si>
  <si>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</si>
  <si>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</si>
  <si>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</si>
  <si>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</si>
  <si>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</si>
  <si>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</si>
  <si>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</si>
  <si>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</si>
  <si>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</si>
  <si>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</si>
  <si>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</si>
  <si>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</si>
  <si>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</si>
  <si>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</si>
  <si>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</si>
  <si>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</si>
  <si>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</si>
  <si>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</si>
  <si>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</si>
  <si>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</si>
  <si>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</si>
  <si>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</si>
  <si>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</si>
  <si>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</si>
  <si>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</si>
  <si>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
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</si>
  <si>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</si>
  <si>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</si>
  <si>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</si>
  <si>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</si>
  <si>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</si>
  <si>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</si>
  <si>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</si>
  <si>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</si>
  <si>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
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</si>
  <si>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</si>
  <si>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</si>
  <si>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</si>
  <si>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</si>
  <si>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</si>
  <si>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</si>
  <si>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</si>
  <si>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</si>
  <si>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</si>
  <si>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</si>
  <si>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</si>
  <si>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https://doi.org/10.6084/m9.figshare.8602382</t>
  </si>
  <si>
    <t>GPL3.0</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</si>
  <si>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</si>
  <si>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</si>
  <si>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</si>
  <si>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</si>
  <si>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</si>
  <si>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</si>
  <si>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</si>
  <si>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</si>
  <si>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</si>
  <si>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</si>
  <si>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</si>
  <si>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</si>
  <si>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</si>
  <si>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</si>
  <si>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</si>
  <si>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</si>
  <si>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</si>
  <si>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</si>
  <si>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</si>
  <si>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</si>
  <si>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</si>
  <si>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</si>
  <si>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</si>
  <si>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</si>
  <si>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</si>
  <si>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https://zenodo.org/record/3715047</t>
  </si>
  <si>
    <t>Search &amp; Retrieval</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</si>
  <si>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</si>
  <si>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</si>
  <si>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</si>
  <si>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</si>
  <si>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</si>
  <si>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</si>
  <si>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</si>
  <si>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</si>
  <si>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</si>
  <si>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</si>
  <si>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</si>
  <si>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</si>
  <si>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</si>
  <si>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</si>
  <si>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</si>
  <si>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</si>
  <si>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</si>
  <si>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</si>
  <si>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</si>
  <si>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</si>
  <si>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</si>
  <si>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</si>
  <si>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</si>
  <si>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</si>
  <si>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</si>
  <si>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</si>
  <si>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</si>
  <si>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</si>
  <si>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</si>
  <si>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</si>
  <si>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</si>
  <si>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</si>
  <si>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</si>
  <si>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</si>
  <si>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</si>
  <si>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</si>
  <si>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</si>
  <si>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</si>
  <si>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</si>
  <si>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</si>
  <si>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</si>
  <si>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</si>
  <si>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</si>
  <si>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</si>
  <si>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</si>
  <si>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Transformation</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</si>
  <si>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</si>
  <si>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</si>
  <si>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</si>
  <si>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</si>
  <si>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</si>
  <si>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</si>
  <si>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</si>
  <si>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</si>
  <si>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</si>
  <si>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</si>
  <si>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</si>
  <si>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</si>
  <si>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</si>
  <si>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</si>
  <si>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</si>
  <si>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</si>
  <si>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</si>
  <si>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</si>
  <si>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</si>
  <si>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</si>
  <si>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</si>
  <si>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</si>
  <si>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</si>
  <si>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</si>
  <si>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</si>
  <si>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</si>
  <si>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</si>
  <si>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</si>
  <si>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</si>
  <si>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</si>
  <si>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</si>
  <si>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</si>
  <si>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</si>
  <si>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</si>
  <si>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</si>
  <si>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</si>
  <si>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</si>
  <si>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</si>
  <si>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</si>
  <si>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</si>
  <si>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</si>
  <si>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</si>
  <si>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</si>
  <si>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</si>
  <si>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</si>
  <si>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</si>
  <si>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</si>
  <si>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</si>
  <si>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</si>
  <si>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</si>
  <si>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</si>
  <si>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</si>
  <si>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</si>
  <si>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</si>
  <si>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</si>
  <si>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</si>
  <si>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</si>
  <si>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</si>
  <si>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</si>
  <si>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</si>
  <si>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</si>
  <si>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 xml:space="preserve">https://github.com/lmruizcar/Requirements-Collector-DL-Component and https://github.com/spanichella/Requirement-Collector-ML-Component </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</si>
  <si>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</si>
  <si>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</si>
  <si>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</si>
  <si>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</si>
  <si>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</si>
  <si>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</si>
  <si>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</si>
  <si>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</si>
  <si>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</si>
  <si>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</si>
  <si>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</si>
  <si>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</si>
  <si>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r>
      <rPr/>
      <t xml:space="preserve">https://rijul5.
</t>
    </r>
    <r>
      <rPr>
        <color rgb="FF1155CC"/>
        <u/>
      </rPr>
      <t>github.io/Domain-Modelling-Traceability/</t>
    </r>
  </si>
  <si>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</si>
  <si>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</si>
  <si>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</si>
  <si>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</si>
  <si>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</si>
  <si>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</si>
  <si>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</si>
  <si>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</si>
  <si>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</si>
  <si>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</si>
  <si>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</si>
  <si>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</si>
  <si>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</si>
  <si>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</si>
  <si>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</si>
  <si>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</si>
  <si>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</si>
  <si>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</si>
  <si>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</si>
  <si>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</si>
  <si>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</si>
  <si>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</si>
  <si>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</si>
  <si>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</si>
  <si>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</si>
  <si>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</si>
  <si>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</si>
  <si>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</si>
  <si>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</si>
  <si>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</si>
  <si>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</si>
  <si>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</si>
  <si>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</si>
  <si>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</si>
  <si>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</si>
  <si>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</si>
  <si>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</si>
  <si>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</si>
  <si>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</si>
  <si>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</si>
  <si>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</si>
  <si>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</si>
  <si>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</si>
  <si>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</si>
  <si>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</si>
  <si>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</si>
  <si>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</si>
  <si>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</si>
  <si>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</si>
  <si>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</si>
  <si>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</si>
  <si>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</si>
  <si>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</si>
  <si>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</si>
  <si>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</si>
  <si>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</si>
  <si>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</si>
  <si>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</si>
  <si>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</si>
  <si>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</si>
  <si>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</si>
  <si>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</si>
  <si>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</si>
  <si>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</si>
  <si>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</si>
  <si>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</si>
  <si>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</si>
  <si>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</si>
  <si>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</si>
  <si>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</si>
  <si>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</si>
  <si>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</si>
  <si>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</si>
  <si>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</si>
  <si>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</si>
  <si>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</si>
  <si>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</si>
  <si>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</si>
  <si>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</si>
  <si>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</si>
  <si>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</si>
  <si>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</si>
  <si>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</si>
  <si>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</si>
  <si>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 xml:space="preserve">https://ﬁgshare.com/s/9002ed3093971325a438 </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</si>
  <si>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</si>
  <si>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</si>
  <si>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</si>
  <si>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</si>
  <si>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</si>
  <si>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</si>
  <si>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</si>
  <si>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</si>
  <si>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</si>
  <si>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</si>
  <si>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</si>
  <si>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</si>
  <si>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</si>
  <si>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</si>
  <si>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</si>
  <si>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</si>
  <si>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</si>
  <si>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</si>
  <si>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</si>
  <si>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</si>
  <si>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</si>
  <si>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</si>
  <si>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</si>
  <si>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</si>
  <si>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</si>
  <si>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</si>
  <si>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</si>
  <si>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</si>
  <si>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</si>
  <si>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</si>
  <si>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</si>
  <si>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</si>
  <si>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</si>
  <si>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</si>
  <si>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</si>
  <si>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</si>
  <si>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</si>
  <si>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</si>
  <si>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</si>
  <si>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</si>
  <si>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</si>
  <si>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</si>
  <si>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</si>
  <si>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</si>
  <si>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</si>
  <si>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</si>
  <si>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</si>
  <si>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</si>
  <si>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</si>
  <si>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</si>
  <si>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</si>
  <si>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</si>
  <si>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</si>
  <si>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</si>
  <si>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</si>
  <si>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</si>
  <si>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</si>
  <si>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</si>
  <si>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</si>
  <si>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</si>
  <si>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</si>
  <si>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</si>
  <si>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</si>
  <si>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</si>
  <si>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</si>
  <si>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</si>
  <si>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</si>
  <si>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</si>
  <si>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</si>
  <si>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</si>
  <si>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</si>
  <si>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</si>
  <si>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</si>
  <si>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</si>
  <si>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</si>
  <si>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</si>
  <si>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</si>
  <si>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</si>
  <si>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</si>
  <si>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</si>
  <si>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</si>
  <si>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</si>
  <si>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</si>
  <si>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</si>
  <si>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</si>
  <si>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</si>
  <si>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</si>
  <si>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</si>
  <si>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</si>
  <si>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</si>
  <si>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</si>
  <si>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</si>
  <si>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</si>
  <si>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</si>
  <si>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</si>
  <si>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</si>
  <si>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</si>
  <si>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</si>
  <si>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</si>
  <si>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</si>
  <si>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</si>
  <si>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</si>
  <si>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</si>
  <si>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</si>
  <si>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</si>
  <si>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</si>
  <si>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</si>
  <si>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</si>
  <si>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</si>
  <si>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</si>
  <si>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</si>
  <si>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</si>
  <si>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</si>
  <si>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</si>
  <si>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</si>
  <si>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</si>
  <si>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</si>
  <si>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</si>
  <si>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</si>
  <si>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</si>
  <si>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</si>
  <si>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</si>
  <si>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</si>
  <si>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</si>
  <si>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</si>
  <si>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</si>
  <si>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</si>
  <si>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</si>
  <si>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</si>
  <si>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</si>
  <si>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</si>
  <si>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</si>
  <si>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</si>
  <si>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</si>
  <si>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</si>
  <si>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</si>
  <si>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</si>
  <si>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Business rule classifier</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</si>
  <si>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</si>
  <si>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</si>
  <si>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</si>
  <si>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</si>
  <si>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</si>
  <si>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</si>
  <si>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</si>
  <si>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</si>
  <si>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</si>
  <si>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</si>
  <si>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</si>
  <si>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</si>
  <si>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</si>
  <si>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</si>
  <si>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</si>
  <si>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</si>
  <si>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</si>
  <si>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</si>
  <si>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</si>
  <si>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</si>
  <si>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</si>
  <si>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</si>
  <si>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</si>
  <si>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</si>
  <si>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</si>
  <si>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</si>
  <si>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</si>
  <si>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</si>
  <si>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</si>
  <si>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</si>
  <si>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</si>
  <si>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</si>
  <si>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</si>
  <si>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</si>
  <si>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</si>
  <si>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</si>
  <si>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</si>
  <si>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</si>
  <si>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</si>
  <si>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</si>
  <si>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</si>
  <si>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</si>
  <si>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</si>
  <si>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</si>
  <si>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</si>
  <si>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</si>
  <si>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</si>
  <si>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</si>
  <si>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</si>
  <si>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</si>
  <si>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</si>
  <si>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</si>
  <si>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</si>
  <si>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</si>
  <si>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</si>
  <si>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</si>
  <si>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</si>
  <si>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</si>
  <si>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</si>
  <si>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</si>
  <si>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</si>
  <si>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</si>
  <si>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</si>
  <si>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</si>
  <si>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</si>
  <si>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 xml:space="preserve"> 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</si>
  <si>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</si>
  <si>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</si>
  <si>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</si>
  <si>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</si>
  <si>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</si>
  <si>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</si>
  <si>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</si>
  <si>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</si>
  <si>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</si>
  <si>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</si>
  <si>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</si>
  <si>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</si>
  <si>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</si>
  <si>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 Classifier</t>
  </si>
  <si>
    <t>A tool that classifies a natural language requirements sentence as either causal or non-causal by leveraging a fine-tuned BERT model.</t>
  </si>
  <si>
    <t>https://zenodo.org/record/8033347</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</si>
  <si>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</si>
  <si>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</si>
  <si>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</si>
  <si>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</si>
  <si>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</si>
  <si>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</si>
  <si>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</si>
  <si>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</si>
  <si>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</si>
  <si>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</si>
  <si>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</si>
  <si>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</si>
  <si>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</si>
  <si>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</si>
  <si>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</si>
  <si>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</si>
  <si>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</si>
  <si>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</si>
  <si>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</si>
  <si>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</si>
  <si>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</si>
  <si>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</si>
  <si>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</si>
  <si>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</si>
  <si>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</si>
  <si>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</si>
  <si>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</si>
  <si>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</si>
  <si>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</si>
  <si>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</si>
  <si>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</si>
  <si>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</si>
  <si>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</si>
  <si>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</si>
  <si>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</si>
  <si>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</si>
  <si>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</si>
  <si>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</si>
  <si>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</si>
  <si>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</si>
  <si>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</si>
  <si>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</si>
  <si>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</si>
  <si>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</si>
  <si>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</si>
  <si>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</si>
  <si>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</si>
  <si>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</si>
  <si>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</si>
  <si>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</si>
  <si>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</si>
  <si>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</si>
  <si>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</si>
  <si>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</si>
  <si>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</si>
  <si>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</si>
  <si>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</si>
  <si>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</si>
  <si>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</si>
  <si>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</si>
  <si>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</si>
  <si>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</si>
  <si>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</si>
  <si>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</si>
  <si>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</si>
  <si>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</si>
  <si>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</si>
  <si>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Sector Classification</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</si>
  <si>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</si>
  <si>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</si>
  <si>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</si>
  <si>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</si>
  <si>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</si>
  <si>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</si>
  <si>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</si>
  <si>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</si>
  <si>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</si>
  <si>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</si>
  <si>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</si>
  <si>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</si>
  <si>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</si>
  <si>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</si>
  <si>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</si>
  <si>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</si>
  <si>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</si>
  <si>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</si>
  <si>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</si>
  <si>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</si>
  <si>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</si>
  <si>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</si>
  <si>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</si>
  <si>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</si>
  <si>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</si>
  <si>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</si>
  <si>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</si>
  <si>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</si>
  <si>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</si>
  <si>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</si>
  <si>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</si>
  <si>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</si>
  <si>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</si>
  <si>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</si>
  <si>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</si>
  <si>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</si>
  <si>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</si>
  <si>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</si>
  <si>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</si>
  <si>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</si>
  <si>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</si>
  <si>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</si>
  <si>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</si>
  <si>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</si>
  <si>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</si>
  <si>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</si>
  <si>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</si>
  <si>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</si>
  <si>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</si>
  <si>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</si>
  <si>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</si>
  <si>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</si>
  <si>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</si>
  <si>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</si>
  <si>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</si>
  <si>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</si>
  <si>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</si>
  <si>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</si>
  <si>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</si>
  <si>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</si>
  <si>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</si>
  <si>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</si>
  <si>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</si>
  <si>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</si>
  <si>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</si>
  <si>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</si>
  <si>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</si>
  <si>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</si>
  <si>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</si>
  <si>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</si>
  <si>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</si>
  <si>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</si>
  <si>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</si>
  <si>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</si>
  <si>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</si>
  <si>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</si>
  <si>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</si>
  <si>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</si>
  <si>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</si>
  <si>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</si>
  <si>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</si>
  <si>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</si>
  <si>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</si>
  <si>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</si>
  <si>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</si>
  <si>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</si>
  <si>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</si>
  <si>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</si>
  <si>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</si>
  <si>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</si>
  <si>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</si>
  <si>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</si>
  <si>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</si>
  <si>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</si>
  <si>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</si>
  <si>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</si>
  <si>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R196</t>
  </si>
  <si>
    <t>Li, T., &amp; Chen, Z. (2020). An ontology-based learning approach for automatically classifying security requirements. Journal of Systems and Software, 165, 110566.</t>
  </si>
  <si>
    <t>Security Requirements Classifier</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</si>
  <si>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</si>
  <si>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</si>
  <si>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</si>
  <si>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</si>
  <si>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</si>
  <si>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</si>
  <si>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</si>
  <si>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</si>
  <si>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</si>
  <si>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</si>
  <si>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</si>
  <si>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</si>
  <si>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</si>
  <si>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</si>
  <si>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</si>
  <si>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</si>
  <si>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</si>
  <si>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</si>
  <si>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</si>
  <si>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</si>
  <si>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</si>
  <si>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</si>
  <si>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</si>
  <si>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</si>
  <si>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</si>
  <si>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</si>
  <si>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</si>
  <si>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</si>
  <si>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</si>
  <si>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</si>
  <si>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</si>
  <si>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</si>
  <si>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</si>
  <si>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</si>
  <si>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</si>
  <si>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</si>
  <si>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</si>
  <si>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</si>
  <si>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</si>
  <si>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</si>
  <si>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</si>
  <si>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</si>
  <si>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</si>
  <si>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</si>
  <si>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</si>
  <si>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Both</t>
  </si>
  <si>
    <t>Both Source code and Executable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</si>
  <si>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</si>
  <si>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</si>
  <si>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</si>
  <si>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</si>
  <si>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</si>
  <si>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</si>
  <si>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</si>
  <si>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</si>
  <si>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</si>
  <si>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</si>
  <si>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</si>
  <si>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</si>
  <si>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</si>
  <si>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</si>
  <si>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BSD-2-Clause</t>
  </si>
  <si>
    <t>https://opensource.org/license/bsd-2-clause/</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</si>
  <si>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</si>
  <si>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</si>
  <si>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</si>
  <si>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</si>
  <si>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</si>
  <si>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</si>
  <si>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</si>
  <si>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</si>
  <si>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</si>
  <si>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</si>
  <si>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</si>
  <si>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</si>
  <si>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</si>
  <si>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</si>
  <si>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</si>
  <si>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</si>
  <si>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</si>
  <si>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</si>
  <si>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</si>
  <si>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</si>
  <si>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</si>
  <si>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</si>
  <si>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</si>
  <si>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</si>
  <si>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</si>
  <si>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</si>
  <si>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</si>
  <si>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</si>
  <si>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</si>
  <si>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</si>
  <si>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</si>
  <si>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</si>
  <si>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New, requirements-relevant text is formed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</si>
</sst>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2"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0" fillId="0" fontId="10" numFmtId="0" xfId="0" applyAlignment="1" applyFont="1">
      <alignment readingOrder="0"/>
    </xf>
    <xf borderId="0" fillId="2" fontId="9" numFmtId="0" xfId="0" applyFont="1"/>
    <xf borderId="0" fillId="0" fontId="11" numFmtId="0" xfId="0" applyAlignment="1" applyFont="1">
      <alignment readingOrder="0"/>
    </xf>
    <xf borderId="0" fillId="0" fontId="12" numFmtId="0" xfId="0" applyAlignment="1" applyFont="1">
      <alignment readingOrder="0"/>
    </xf>
    <xf borderId="0" fillId="7" fontId="13"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fcasillo/Detecting-Privacy-Requirements-from-User-Stories-by-exploiting-NLP-based-Transfer-Learning/tree/main" TargetMode="External"/><Relationship Id="rId42" Type="http://schemas.openxmlformats.org/officeDocument/2006/relationships/hyperlink" Target="https://github.com/czycurefun/Requirement-Linking-Adversial-Adaptation" TargetMode="External"/><Relationship Id="rId41" Type="http://schemas.openxmlformats.org/officeDocument/2006/relationships/hyperlink" Target="https://gitlab.uni.lu/sezzini/QAssist/" TargetMode="External"/><Relationship Id="rId44" Type="http://schemas.openxmlformats.org/officeDocument/2006/relationships/hyperlink" Target="https://gitlab.uni.lu/sabualhaija/anaphoric-ambiguity" TargetMode="External"/><Relationship Id="rId43" Type="http://schemas.openxmlformats.org/officeDocument/2006/relationships/hyperlink" Target="https://rm2pt.com/advs/inputgen" TargetMode="External"/><Relationship Id="rId46" Type="http://schemas.openxmlformats.org/officeDocument/2006/relationships/hyperlink" Target="https://rm2pt.com/rm2doc/" TargetMode="External"/><Relationship Id="rId45" Type="http://schemas.openxmlformats.org/officeDocument/2006/relationships/hyperlink" Target="https://figshare.com/articles/software/Artifact_of_Paper_DeepSTL_-_From_English_Requirements_to_Signal_Temporal_Logic_/19091282" TargetMode="External"/><Relationship Id="rId48" Type="http://schemas.openxmlformats.org/officeDocument/2006/relationships/hyperlink" Target="https://github.com/huiAlex/TAROT." TargetMode="External"/><Relationship Id="rId47" Type="http://schemas.openxmlformats.org/officeDocument/2006/relationships/hyperlink" Target="https://github.com/SNTSVV/MAANA" TargetMode="External"/><Relationship Id="rId49" Type="http://schemas.openxmlformats.org/officeDocument/2006/relationships/hyperlink" Target="https://github.com/DEMAR-requirements/DEMAR" TargetMode="External"/><Relationship Id="rId31" Type="http://schemas.openxmlformats.org/officeDocument/2006/relationships/hyperlink" Target="http://shorturl.at/ETX17" TargetMode="External"/><Relationship Id="rId30" Type="http://schemas.openxmlformats.org/officeDocument/2006/relationships/hyperlink" Target="https://github.com/RegenKordel/LYNX-TypedLinkDetection" TargetMode="External"/><Relationship Id="rId33" Type="http://schemas.openxmlformats.org/officeDocument/2006/relationships/hyperlink" Target="https://www.bjutse.com/bistar/" TargetMode="External"/><Relationship Id="rId32" Type="http://schemas.openxmlformats.org/officeDocument/2006/relationships/hyperlink" Target="https://github.com/RWolfing/BugBot" TargetMode="External"/><Relationship Id="rId35" Type="http://schemas.openxmlformats.org/officeDocument/2006/relationships/hyperlink" Target="https://github.com/awsm-research/gpt2sp" TargetMode="External"/><Relationship Id="rId34" Type="http://schemas.openxmlformats.org/officeDocument/2006/relationships/hyperlink" Target="https://github.com/parv97/EARS-Rupp-s-template-conversion-" TargetMode="External"/><Relationship Id="rId37" Type="http://schemas.openxmlformats.org/officeDocument/2006/relationships/hyperlink" Target="http://www.falessi.com/CCP/CCPsource.zip" TargetMode="External"/><Relationship Id="rId36" Type="http://schemas.openxmlformats.org/officeDocument/2006/relationships/hyperlink" Target="https://figshare.com/s/6b583d1882bb3f1baa1b" TargetMode="External"/><Relationship Id="rId39" Type="http://schemas.openxmlformats.org/officeDocument/2006/relationships/hyperlink" Target="https://github.com/osamagid/ReqClassificationRNN.git" TargetMode="External"/><Relationship Id="rId38" Type="http://schemas.openxmlformats.org/officeDocument/2006/relationships/hyperlink" Target="https://github.com/waadalhoshan/ZSL4REQ" TargetMode="External"/><Relationship Id="rId20" Type="http://schemas.openxmlformats.org/officeDocument/2006/relationships/hyperlink" Target="https://zenodo.org/record/5541679" TargetMode="External"/><Relationship Id="rId22" Type="http://schemas.openxmlformats.org/officeDocument/2006/relationships/hyperlink" Target="https://github.com/MeloFancy/DeepCoref" TargetMode="External"/><Relationship Id="rId21" Type="http://schemas.openxmlformats.org/officeDocument/2006/relationships/hyperlink" Target="https://github.com/tub-aset/spreadingactivation" TargetMode="External"/><Relationship Id="rId24" Type="http://schemas.openxmlformats.org/officeDocument/2006/relationships/hyperlink" Target="https://doi.org/10.6084/m9.figshare.14273594" TargetMode="External"/><Relationship Id="rId23" Type="http://schemas.openxmlformats.org/officeDocument/2006/relationships/hyperlink" Target="http://github.io/Domain-Modelling-Traceability/" TargetMode="External"/><Relationship Id="rId26" Type="http://schemas.openxmlformats.org/officeDocument/2006/relationships/hyperlink" Target="https://github.com/ABC-7/ARF" TargetMode="External"/><Relationship Id="rId25" Type="http://schemas.openxmlformats.org/officeDocument/2006/relationships/hyperlink" Target="https://github.com/ietz/ri-visualization" TargetMode="External"/><Relationship Id="rId28" Type="http://schemas.openxmlformats.org/officeDocument/2006/relationships/hyperlink" Target="https://github.com/ABC-7/DBRG" TargetMode="External"/><Relationship Id="rId27" Type="http://schemas.openxmlformats.org/officeDocument/2006/relationships/hyperlink" Target="https://colab.research.google.com/drive/1ur5KILoi_n-3KY0_vJcMBQDtiSYgcYeP?usp=sharing" TargetMode="External"/><Relationship Id="rId29" Type="http://schemas.openxmlformats.org/officeDocument/2006/relationships/hyperlink" Target="https://doi.org/10.35482/csc.001.2022" TargetMode="External"/><Relationship Id="rId11" Type="http://schemas.openxmlformats.org/officeDocument/2006/relationships/hyperlink" Target="https://zenodo.org/record/4009160" TargetMode="External"/><Relationship Id="rId10" Type="http://schemas.openxmlformats.org/officeDocument/2006/relationships/hyperlink" Target="https://github.com/Shniya3/TLR-KRL" TargetMode="External"/><Relationship Id="rId13" Type="http://schemas.openxmlformats.org/officeDocument/2006/relationships/hyperlink" Target="https://github.com/sevvalmehder/Classification-of-Issue-Discussions-in-Open-Source-Projects" TargetMode="External"/><Relationship Id="rId12" Type="http://schemas.openxmlformats.org/officeDocument/2006/relationships/hyperlink" Target="https://github.com/prestrepoh/Topic-Mining-From-Tweets-and-App-Reviews" TargetMode="External"/><Relationship Id="rId15" Type="http://schemas.openxmlformats.org/officeDocument/2006/relationships/hyperlink" Target="https://zenodo.org/record/3309669" TargetMode="External"/><Relationship Id="rId14" Type="http://schemas.openxmlformats.org/officeDocument/2006/relationships/hyperlink" Target="https://doi.org/10.6084/m9.figshare.8602382" TargetMode="External"/><Relationship Id="rId17" Type="http://schemas.openxmlformats.org/officeDocument/2006/relationships/hyperlink" Target="https://zenodo.org/record/3715047" TargetMode="External"/><Relationship Id="rId16" Type="http://schemas.openxmlformats.org/officeDocument/2006/relationships/hyperlink" Target="https://github.com/hrguarinv/FESRAS" TargetMode="External"/><Relationship Id="rId19" Type="http://schemas.openxmlformats.org/officeDocument/2006/relationships/hyperlink" Target="https://github.com/OpenReqEU?q=analytics&amp;type=all&amp;language=&amp;sort=" TargetMode="External"/><Relationship Id="rId18" Type="http://schemas.openxmlformats.org/officeDocument/2006/relationships/hyperlink" Target="https://mast.informatik.uni-hamburg.de/app-review-analysis/"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bowis.github.io/keyextractor/" TargetMode="External"/><Relationship Id="rId4" Type="http://schemas.openxmlformats.org/officeDocument/2006/relationships/hyperlink" Target="https://github.com/rgnana1/NFR_Classification_RNN_LSTM" TargetMode="External"/><Relationship Id="rId9" Type="http://schemas.openxmlformats.org/officeDocument/2006/relationships/hyperlink" Target="https://zenodo.org/record/3827169" TargetMode="External"/><Relationship Id="rId5" Type="http://schemas.openxmlformats.org/officeDocument/2006/relationships/hyperlink" Target="https://github.com/fcasillo/PReDUS-A-Privacy-Requirements-Detector-from-User-Stories" TargetMode="External"/><Relationship Id="rId6" Type="http://schemas.openxmlformats.org/officeDocument/2006/relationships/hyperlink" Target="https://github.com/ifak-prototypes/nlp_reform" TargetMode="External"/><Relationship Id="rId7" Type="http://schemas.openxmlformats.org/officeDocument/2006/relationships/hyperlink" Target="http://dx.doi.org/10.17632/tvjyw4pzsk.1" TargetMode="External"/><Relationship Id="rId8" Type="http://schemas.openxmlformats.org/officeDocument/2006/relationships/hyperlink" Target="https://github.com/fischJan/Automated_CEG_Creation" TargetMode="External"/><Relationship Id="rId72" Type="http://schemas.openxmlformats.org/officeDocument/2006/relationships/drawing" Target="../drawings/drawing2.xml"/><Relationship Id="rId71" Type="http://schemas.openxmlformats.org/officeDocument/2006/relationships/hyperlink" Target="https://github.com/Vibe-NLP/TooDY" TargetMode="External"/><Relationship Id="rId70" Type="http://schemas.openxmlformats.org/officeDocument/2006/relationships/hyperlink" Target="https://github.com/aqd14/ICSR-2019" TargetMode="External"/><Relationship Id="rId62" Type="http://schemas.openxmlformats.org/officeDocument/2006/relationships/hyperlink" Target="https://github.com/adailtonaraujo/RE-BERT" TargetMode="External"/><Relationship Id="rId61" Type="http://schemas.openxmlformats.org/officeDocument/2006/relationships/hyperlink" Target="https://github.com/kush1198/Sector-Classification" TargetMode="External"/><Relationship Id="rId64" Type="http://schemas.openxmlformats.org/officeDocument/2006/relationships/hyperlink" Target="https://github.com/maniara/ScenarioAmigo" TargetMode="External"/><Relationship Id="rId63" Type="http://schemas.openxmlformats.org/officeDocument/2006/relationships/hyperlink" Target="https://github.com/edgarsc22/WACeL-Java" TargetMode="External"/><Relationship Id="rId66" Type="http://schemas.openxmlformats.org/officeDocument/2006/relationships/hyperlink" Target="http://39.104.76.212:8082/" TargetMode="External"/><Relationship Id="rId65" Type="http://schemas.openxmlformats.org/officeDocument/2006/relationships/hyperlink" Target="https://github.com/m-h-s/RAPID" TargetMode="External"/><Relationship Id="rId68" Type="http://schemas.openxmlformats.org/officeDocument/2006/relationships/hyperlink" Target="https://bitbucket.org/svitusj/flame/" TargetMode="External"/><Relationship Id="rId67" Type="http://schemas.openxmlformats.org/officeDocument/2006/relationships/hyperlink" Target="https://bitbucket.org/svitusj/" TargetMode="External"/><Relationship Id="rId60" Type="http://schemas.openxmlformats.org/officeDocument/2006/relationships/hyperlink" Target="http://factrace.net/nasir/emse/" TargetMode="External"/><Relationship Id="rId69" Type="http://schemas.openxmlformats.org/officeDocument/2006/relationships/hyperlink" Target="https://zenodo.org/record/5822986" TargetMode="External"/><Relationship Id="rId51" Type="http://schemas.openxmlformats.org/officeDocument/2006/relationships/hyperlink" Target="https://github.com/paudan/sbvr-extraction" TargetMode="External"/><Relationship Id="rId50" Type="http://schemas.openxmlformats.org/officeDocument/2006/relationships/hyperlink" Target="https://zenodo.org/record/4009160" TargetMode="External"/><Relationship Id="rId53" Type="http://schemas.openxmlformats.org/officeDocument/2006/relationships/hyperlink" Target="https://github.com/OpenReqEU/requirements-classifier" TargetMode="External"/><Relationship Id="rId52" Type="http://schemas.openxmlformats.org/officeDocument/2006/relationships/hyperlink" Target="https://github.com/RELabUU/RE-SWOT" TargetMode="External"/><Relationship Id="rId55" Type="http://schemas.openxmlformats.org/officeDocument/2006/relationships/hyperlink" Target="https://doi.org/10.23644/uu.19087685.v1" TargetMode="External"/><Relationship Id="rId54" Type="http://schemas.openxmlformats.org/officeDocument/2006/relationships/hyperlink" Target="https://zenodo.org/record/8033347" TargetMode="External"/><Relationship Id="rId57" Type="http://schemas.openxmlformats.org/officeDocument/2006/relationships/hyperlink" Target="https://github.com/se-fbk/ReFeed" TargetMode="External"/><Relationship Id="rId56" Type="http://schemas.openxmlformats.org/officeDocument/2006/relationships/hyperlink" Target="https://github.com/RELabUU/REConSum" TargetMode="External"/><Relationship Id="rId59" Type="http://schemas.openxmlformats.org/officeDocument/2006/relationships/hyperlink" Target="https://github.com/RELabUU/revv-light" TargetMode="External"/><Relationship Id="rId58" Type="http://schemas.openxmlformats.org/officeDocument/2006/relationships/hyperlink" Target="https://github.com/lawenliu/MaR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opensource.org/license/bsd-2-clause/" TargetMode="Externa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t="s">
        <v>580</v>
      </c>
    </row>
    <row r="2">
      <c r="A2" s="9"/>
      <c r="B2" s="9" t="b">
        <v>0</v>
      </c>
      <c r="C2" s="10"/>
      <c r="D2" s="11"/>
      <c r="E2" s="9"/>
      <c r="F2" s="12"/>
      <c r="G2" s="13"/>
      <c r="H2" s="13"/>
      <c r="I2" s="13"/>
      <c r="J2" s="13"/>
      <c r="K2" s="13"/>
      <c r="L2" s="13"/>
      <c r="M2" s="9"/>
      <c r="N2" s="12"/>
      <c r="O2" s="9"/>
      <c r="P2" s="9"/>
      <c r="Q2" s="9"/>
      <c r="R2" s="13" t="s">
        <v>581</v>
      </c>
      <c r="T2" s="9"/>
      <c r="U2" s="9"/>
      <c r="V2" s="11"/>
      <c r="W2" s="11"/>
    </row>
    <row r="3">
      <c r="A3" s="9" t="s">
        <v>582</v>
      </c>
      <c r="B3" s="9" t="b">
        <v>0</v>
      </c>
      <c r="C3" s="10" t="s">
        <v>583</v>
      </c>
      <c r="D3" s="11" t="s">
        <v>578</v>
      </c>
      <c r="E3" s="9" t="s">
        <v>4</v>
      </c>
      <c r="F3" s="12" t="s">
        <v>584</v>
      </c>
      <c r="G3" s="13" t="s">
        <v>585</v>
      </c>
      <c r="H3" s="13" t="s">
        <v>586</v>
      </c>
      <c r="I3" s="13" t="s">
        <v>587</v>
      </c>
      <c r="J3" s="13" t="s">
        <v>588</v>
      </c>
      <c r="K3" s="13" t="s">
        <v>589</v>
      </c>
      <c r="L3" s="13" t="s">
        <v>590</v>
      </c>
      <c r="M3" s="9" t="s">
        <v>591</v>
      </c>
      <c r="N3" s="12" t="s">
        <v>592</v>
      </c>
      <c r="O3" s="9" t="s">
        <v>593</v>
      </c>
      <c r="P3" s="9" t="s">
        <v>594</v>
      </c>
      <c r="Q3" s="9" t="s">
        <v>595</v>
      </c>
      <c r="R3" s="9" t="s">
        <v>596</v>
      </c>
      <c r="S3" s="9" t="s">
        <v>597</v>
      </c>
      <c r="T3" s="9" t="s">
        <v>598</v>
      </c>
      <c r="U3" s="9" t="s">
        <v>599</v>
      </c>
      <c r="V3" s="11" t="s">
        <v>600</v>
      </c>
      <c r="W3" s="11" t="s">
        <v>601</v>
      </c>
    </row>
    <row r="4">
      <c r="A4" s="14" t="s">
        <v>602</v>
      </c>
      <c r="B4" s="14" t="b">
        <v>1</v>
      </c>
      <c r="C4" s="15" t="s">
        <v>603</v>
      </c>
      <c r="D4" s="16" t="s">
        <v>604</v>
      </c>
      <c r="E4" s="14">
        <v>2019.0</v>
      </c>
      <c r="F4" s="17" t="s">
        <v>605</v>
      </c>
      <c r="G4" s="14" t="b">
        <v>0</v>
      </c>
      <c r="H4" s="14" t="b">
        <v>0</v>
      </c>
      <c r="I4" s="14" t="b">
        <v>1</v>
      </c>
      <c r="J4" s="14" t="b">
        <v>0</v>
      </c>
      <c r="K4" s="14" t="b">
        <v>0</v>
      </c>
      <c r="L4" s="14" t="b">
        <v>0</v>
      </c>
      <c r="M4" s="14" t="str">
        <f t="shared" ref="M4:M205" si="1">IF(B4, IF(OR(J4,K4,L4), "excluded", IF(AND(G4,H4,I4), "included", "excluded")), "pending")</f>
        <v>excluded</v>
      </c>
      <c r="N4" s="18" t="s">
        <v>606</v>
      </c>
      <c r="O4" s="16"/>
      <c r="P4" s="16"/>
      <c r="Q4" s="19"/>
      <c r="R4" s="16" t="b">
        <v>0</v>
      </c>
      <c r="S4" s="16" t="b">
        <v>0</v>
      </c>
      <c r="T4" s="16"/>
      <c r="U4" s="16"/>
      <c r="V4" s="19"/>
      <c r="W4" s="16"/>
    </row>
    <row r="5">
      <c r="A5" s="14" t="s">
        <v>607</v>
      </c>
      <c r="B5" s="14" t="b">
        <v>1</v>
      </c>
      <c r="C5" s="15" t="s">
        <v>603</v>
      </c>
      <c r="D5" s="16" t="s">
        <v>608</v>
      </c>
      <c r="E5" s="14">
        <v>2019.0</v>
      </c>
      <c r="F5" s="17" t="s">
        <v>605</v>
      </c>
      <c r="G5" s="14" t="b">
        <v>1</v>
      </c>
      <c r="H5" s="14" t="b">
        <v>1</v>
      </c>
      <c r="I5" s="14" t="b">
        <v>1</v>
      </c>
      <c r="J5" s="14" t="b">
        <v>0</v>
      </c>
      <c r="K5" s="14" t="b">
        <v>0</v>
      </c>
      <c r="L5" s="14" t="b">
        <v>0</v>
      </c>
      <c r="M5" s="14" t="str">
        <f t="shared" si="1"/>
        <v>included</v>
      </c>
      <c r="N5" s="18"/>
      <c r="O5" s="16" t="s">
        <v>609</v>
      </c>
      <c r="P5" s="16" t="s">
        <v>610</v>
      </c>
      <c r="Q5" s="20" t="s">
        <v>611</v>
      </c>
      <c r="R5" s="16" t="b">
        <v>1</v>
      </c>
      <c r="S5" s="16" t="b">
        <v>0</v>
      </c>
      <c r="T5" s="16" t="s">
        <v>612</v>
      </c>
      <c r="U5" s="16" t="s">
        <v>613</v>
      </c>
      <c r="V5" s="19" t="s">
        <v>614</v>
      </c>
      <c r="W5" s="16" t="s">
        <v>615</v>
      </c>
    </row>
    <row r="6">
      <c r="A6" s="14" t="s">
        <v>616</v>
      </c>
      <c r="B6" s="14" t="b">
        <v>1</v>
      </c>
      <c r="C6" s="15" t="s">
        <v>603</v>
      </c>
      <c r="D6" s="16" t="s">
        <v>617</v>
      </c>
      <c r="E6" s="14">
        <v>2019.0</v>
      </c>
      <c r="F6" s="17" t="s">
        <v>605</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618</v>
      </c>
      <c r="B7" s="14" t="b">
        <v>1</v>
      </c>
      <c r="C7" s="15" t="s">
        <v>619</v>
      </c>
      <c r="D7" s="16" t="s">
        <v>620</v>
      </c>
      <c r="E7" s="14">
        <v>2019.0</v>
      </c>
      <c r="F7" s="17" t="s">
        <v>605</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621</v>
      </c>
      <c r="B8" s="14" t="b">
        <v>1</v>
      </c>
      <c r="C8" s="15" t="s">
        <v>603</v>
      </c>
      <c r="D8" s="16" t="s">
        <v>622</v>
      </c>
      <c r="E8" s="14">
        <v>2020.0</v>
      </c>
      <c r="F8" s="17" t="s">
        <v>605</v>
      </c>
      <c r="G8" s="14" t="b">
        <v>1</v>
      </c>
      <c r="H8" s="14" t="b">
        <v>1</v>
      </c>
      <c r="I8" s="14" t="b">
        <v>1</v>
      </c>
      <c r="J8" s="14" t="b">
        <v>0</v>
      </c>
      <c r="K8" s="14" t="b">
        <v>0</v>
      </c>
      <c r="L8" s="14" t="b">
        <v>0</v>
      </c>
      <c r="M8" s="14" t="str">
        <f t="shared" si="1"/>
        <v>included</v>
      </c>
      <c r="N8" s="18"/>
      <c r="O8" s="16" t="s">
        <v>623</v>
      </c>
      <c r="P8" s="16" t="s">
        <v>624</v>
      </c>
      <c r="Q8" s="19"/>
      <c r="R8" s="16" t="b">
        <v>0</v>
      </c>
      <c r="S8" s="16" t="b">
        <v>0</v>
      </c>
      <c r="T8" s="16" t="s">
        <v>625</v>
      </c>
      <c r="U8" s="16" t="s">
        <v>626</v>
      </c>
      <c r="V8" s="19" t="s">
        <v>627</v>
      </c>
      <c r="W8" s="16" t="s">
        <v>628</v>
      </c>
    </row>
    <row r="9">
      <c r="A9" s="14" t="s">
        <v>629</v>
      </c>
      <c r="B9" s="14" t="b">
        <v>1</v>
      </c>
      <c r="C9" s="15" t="s">
        <v>603</v>
      </c>
      <c r="D9" s="16" t="s">
        <v>630</v>
      </c>
      <c r="E9" s="14">
        <v>2020.0</v>
      </c>
      <c r="F9" s="17" t="s">
        <v>605</v>
      </c>
      <c r="G9" s="14" t="b">
        <v>0</v>
      </c>
      <c r="H9" s="14" t="b">
        <v>0</v>
      </c>
      <c r="I9" s="14" t="b">
        <v>1</v>
      </c>
      <c r="J9" s="14" t="b">
        <v>0</v>
      </c>
      <c r="K9" s="14" t="b">
        <v>0</v>
      </c>
      <c r="L9" s="14" t="b">
        <v>0</v>
      </c>
      <c r="M9" s="14" t="str">
        <f t="shared" si="1"/>
        <v>excluded</v>
      </c>
      <c r="N9" s="18" t="s">
        <v>631</v>
      </c>
      <c r="O9" s="16"/>
      <c r="P9" s="16" t="s">
        <v>632</v>
      </c>
      <c r="Q9" s="19"/>
      <c r="R9" s="16" t="b">
        <v>0</v>
      </c>
      <c r="S9" s="16" t="b">
        <v>0</v>
      </c>
      <c r="T9" s="16"/>
      <c r="U9" s="16"/>
      <c r="V9" s="19"/>
      <c r="W9" s="16"/>
    </row>
    <row r="10">
      <c r="A10" s="14" t="s">
        <v>633</v>
      </c>
      <c r="B10" s="14" t="b">
        <v>1</v>
      </c>
      <c r="C10" s="15" t="s">
        <v>619</v>
      </c>
      <c r="D10" s="16" t="s">
        <v>634</v>
      </c>
      <c r="E10" s="14">
        <v>2020.0</v>
      </c>
      <c r="F10" s="17" t="s">
        <v>605</v>
      </c>
      <c r="G10" s="14" t="b">
        <v>0</v>
      </c>
      <c r="H10" s="14" t="b">
        <v>0</v>
      </c>
      <c r="I10" s="14" t="b">
        <v>1</v>
      </c>
      <c r="J10" s="14" t="b">
        <v>0</v>
      </c>
      <c r="K10" s="14" t="b">
        <v>0</v>
      </c>
      <c r="L10" s="14" t="b">
        <v>0</v>
      </c>
      <c r="M10" s="14" t="str">
        <f t="shared" si="1"/>
        <v>excluded</v>
      </c>
      <c r="N10" s="18" t="s">
        <v>635</v>
      </c>
      <c r="O10" s="16"/>
      <c r="P10" s="16"/>
      <c r="Q10" s="19"/>
      <c r="R10" s="16" t="b">
        <v>0</v>
      </c>
      <c r="S10" s="16" t="b">
        <v>0</v>
      </c>
      <c r="T10" s="16"/>
      <c r="U10" s="16"/>
      <c r="V10" s="19"/>
      <c r="W10" s="16"/>
    </row>
    <row r="11">
      <c r="A11" s="14" t="s">
        <v>636</v>
      </c>
      <c r="B11" s="14" t="b">
        <v>1</v>
      </c>
      <c r="C11" s="15" t="s">
        <v>619</v>
      </c>
      <c r="D11" s="16" t="s">
        <v>637</v>
      </c>
      <c r="E11" s="14">
        <v>2020.0</v>
      </c>
      <c r="F11" s="17" t="s">
        <v>605</v>
      </c>
      <c r="G11" s="14" t="b">
        <v>1</v>
      </c>
      <c r="H11" s="14" t="b">
        <v>0</v>
      </c>
      <c r="I11" s="14" t="b">
        <v>0</v>
      </c>
      <c r="J11" s="14" t="b">
        <v>0</v>
      </c>
      <c r="K11" s="14" t="b">
        <v>0</v>
      </c>
      <c r="L11" s="14" t="b">
        <v>0</v>
      </c>
      <c r="M11" s="14" t="str">
        <f t="shared" si="1"/>
        <v>excluded</v>
      </c>
      <c r="N11" s="18" t="s">
        <v>638</v>
      </c>
      <c r="O11" s="16"/>
      <c r="P11" s="16"/>
      <c r="Q11" s="19"/>
      <c r="R11" s="16" t="b">
        <v>0</v>
      </c>
      <c r="S11" s="16" t="b">
        <v>0</v>
      </c>
      <c r="T11" s="16"/>
      <c r="U11" s="16"/>
      <c r="V11" s="19"/>
      <c r="W11" s="16"/>
    </row>
    <row r="12">
      <c r="A12" s="14" t="s">
        <v>639</v>
      </c>
      <c r="B12" s="14" t="b">
        <v>1</v>
      </c>
      <c r="C12" s="15" t="s">
        <v>603</v>
      </c>
      <c r="D12" s="16" t="s">
        <v>640</v>
      </c>
      <c r="E12" s="14">
        <v>2021.0</v>
      </c>
      <c r="F12" s="17" t="s">
        <v>605</v>
      </c>
      <c r="G12" s="14" t="b">
        <v>1</v>
      </c>
      <c r="H12" s="14" t="b">
        <v>1</v>
      </c>
      <c r="I12" s="14" t="b">
        <v>1</v>
      </c>
      <c r="J12" s="14" t="b">
        <v>0</v>
      </c>
      <c r="K12" s="14" t="b">
        <v>0</v>
      </c>
      <c r="L12" s="14" t="b">
        <v>0</v>
      </c>
      <c r="M12" s="14" t="str">
        <f t="shared" si="1"/>
        <v>included</v>
      </c>
      <c r="N12" s="18"/>
      <c r="O12" s="16" t="s">
        <v>641</v>
      </c>
      <c r="P12" s="16" t="s">
        <v>642</v>
      </c>
      <c r="Q12" s="20" t="s">
        <v>643</v>
      </c>
      <c r="R12" s="16" t="b">
        <v>1</v>
      </c>
      <c r="S12" s="16" t="b">
        <v>0</v>
      </c>
      <c r="T12" s="16" t="s">
        <v>644</v>
      </c>
      <c r="U12" s="16" t="s">
        <v>613</v>
      </c>
      <c r="V12" s="19" t="s">
        <v>614</v>
      </c>
      <c r="W12" s="16" t="s">
        <v>628</v>
      </c>
    </row>
    <row r="13">
      <c r="A13" s="14" t="s">
        <v>645</v>
      </c>
      <c r="B13" s="14" t="b">
        <v>1</v>
      </c>
      <c r="C13" s="15" t="s">
        <v>603</v>
      </c>
      <c r="D13" s="16" t="s">
        <v>646</v>
      </c>
      <c r="E13" s="14">
        <v>2021.0</v>
      </c>
      <c r="F13" s="17" t="s">
        <v>605</v>
      </c>
      <c r="G13" s="14" t="b">
        <v>0</v>
      </c>
      <c r="H13" s="14" t="b">
        <v>1</v>
      </c>
      <c r="I13" s="14" t="b">
        <v>1</v>
      </c>
      <c r="J13" s="14" t="b">
        <v>0</v>
      </c>
      <c r="K13" s="14" t="b">
        <v>0</v>
      </c>
      <c r="L13" s="14" t="b">
        <v>0</v>
      </c>
      <c r="M13" s="14" t="str">
        <f t="shared" si="1"/>
        <v>excluded</v>
      </c>
      <c r="N13" s="18" t="s">
        <v>647</v>
      </c>
      <c r="O13" s="16" t="s">
        <v>648</v>
      </c>
      <c r="P13" s="16" t="s">
        <v>649</v>
      </c>
      <c r="Q13" s="19"/>
      <c r="R13" s="16" t="b">
        <v>0</v>
      </c>
      <c r="S13" s="16" t="b">
        <v>0</v>
      </c>
      <c r="T13" s="16"/>
      <c r="U13" s="16"/>
      <c r="V13" s="19"/>
      <c r="W13" s="16"/>
    </row>
    <row r="14">
      <c r="A14" s="14" t="s">
        <v>650</v>
      </c>
      <c r="B14" s="14" t="b">
        <v>1</v>
      </c>
      <c r="C14" s="15" t="s">
        <v>603</v>
      </c>
      <c r="D14" s="16" t="s">
        <v>651</v>
      </c>
      <c r="E14" s="14">
        <v>2021.0</v>
      </c>
      <c r="F14" s="17" t="s">
        <v>605</v>
      </c>
      <c r="G14" s="14" t="b">
        <v>0</v>
      </c>
      <c r="H14" s="14" t="b">
        <v>0</v>
      </c>
      <c r="I14" s="14" t="b">
        <v>0</v>
      </c>
      <c r="J14" s="14" t="b">
        <v>0</v>
      </c>
      <c r="K14" s="14" t="b">
        <v>0</v>
      </c>
      <c r="L14" s="14" t="b">
        <v>1</v>
      </c>
      <c r="M14" s="14" t="str">
        <f t="shared" si="1"/>
        <v>excluded</v>
      </c>
      <c r="N14" s="18" t="s">
        <v>652</v>
      </c>
      <c r="O14" s="16"/>
      <c r="P14" s="16"/>
      <c r="Q14" s="21"/>
      <c r="R14" s="16" t="b">
        <v>0</v>
      </c>
      <c r="S14" s="16" t="b">
        <v>0</v>
      </c>
      <c r="T14" s="16"/>
      <c r="U14" s="16"/>
      <c r="V14" s="19"/>
      <c r="W14" s="16"/>
    </row>
    <row r="15">
      <c r="A15" s="14" t="s">
        <v>653</v>
      </c>
      <c r="B15" s="14" t="b">
        <v>1</v>
      </c>
      <c r="C15" s="15" t="s">
        <v>619</v>
      </c>
      <c r="D15" s="16" t="s">
        <v>654</v>
      </c>
      <c r="E15" s="14">
        <v>2021.0</v>
      </c>
      <c r="F15" s="17" t="s">
        <v>605</v>
      </c>
      <c r="G15" s="14" t="b">
        <v>1</v>
      </c>
      <c r="H15" s="14" t="b">
        <v>1</v>
      </c>
      <c r="I15" s="14" t="b">
        <v>1</v>
      </c>
      <c r="J15" s="14" t="b">
        <v>0</v>
      </c>
      <c r="K15" s="14" t="b">
        <v>0</v>
      </c>
      <c r="L15" s="14" t="b">
        <v>0</v>
      </c>
      <c r="M15" s="14" t="str">
        <f t="shared" si="1"/>
        <v>included</v>
      </c>
      <c r="N15" s="18"/>
      <c r="O15" s="16" t="s">
        <v>655</v>
      </c>
      <c r="P15" s="16" t="s">
        <v>656</v>
      </c>
      <c r="Q15" s="20" t="s">
        <v>657</v>
      </c>
      <c r="R15" s="16" t="b">
        <v>1</v>
      </c>
      <c r="S15" s="16" t="b">
        <v>0</v>
      </c>
      <c r="T15" s="16" t="s">
        <v>658</v>
      </c>
      <c r="U15" s="16" t="s">
        <v>659</v>
      </c>
      <c r="V15" s="19" t="s">
        <v>660</v>
      </c>
      <c r="W15" s="16" t="s">
        <v>580</v>
      </c>
    </row>
    <row r="16">
      <c r="A16" s="14" t="s">
        <v>661</v>
      </c>
      <c r="B16" s="14" t="b">
        <v>1</v>
      </c>
      <c r="C16" s="15" t="s">
        <v>603</v>
      </c>
      <c r="D16" s="16" t="s">
        <v>662</v>
      </c>
      <c r="E16" s="14">
        <v>2021.0</v>
      </c>
      <c r="F16" s="17" t="s">
        <v>605</v>
      </c>
      <c r="G16" s="14" t="b">
        <v>1</v>
      </c>
      <c r="H16" s="14" t="b">
        <v>1</v>
      </c>
      <c r="I16" s="14" t="b">
        <v>1</v>
      </c>
      <c r="J16" s="14" t="b">
        <v>0</v>
      </c>
      <c r="K16" s="14" t="b">
        <v>0</v>
      </c>
      <c r="L16" s="14" t="b">
        <v>0</v>
      </c>
      <c r="M16" s="14" t="str">
        <f t="shared" si="1"/>
        <v>included</v>
      </c>
      <c r="N16" s="18"/>
      <c r="O16" s="16" t="s">
        <v>663</v>
      </c>
      <c r="P16" s="16" t="s">
        <v>664</v>
      </c>
      <c r="Q16" s="19"/>
      <c r="R16" s="16" t="b">
        <v>0</v>
      </c>
      <c r="S16" s="16" t="b">
        <v>0</v>
      </c>
      <c r="T16" s="16" t="s">
        <v>625</v>
      </c>
      <c r="U16" s="16" t="s">
        <v>626</v>
      </c>
      <c r="V16" s="19" t="s">
        <v>660</v>
      </c>
      <c r="W16" s="16" t="s">
        <v>628</v>
      </c>
    </row>
    <row r="17">
      <c r="A17" s="14" t="s">
        <v>665</v>
      </c>
      <c r="B17" s="14" t="b">
        <v>1</v>
      </c>
      <c r="C17" s="15" t="s">
        <v>603</v>
      </c>
      <c r="D17" s="16" t="s">
        <v>666</v>
      </c>
      <c r="E17" s="14">
        <v>2021.0</v>
      </c>
      <c r="F17" s="17" t="s">
        <v>605</v>
      </c>
      <c r="G17" s="14" t="b">
        <v>1</v>
      </c>
      <c r="H17" s="14" t="b">
        <v>1</v>
      </c>
      <c r="I17" s="14" t="b">
        <v>1</v>
      </c>
      <c r="J17" s="14" t="b">
        <v>0</v>
      </c>
      <c r="K17" s="14" t="b">
        <v>0</v>
      </c>
      <c r="L17" s="14" t="b">
        <v>0</v>
      </c>
      <c r="M17" s="14" t="str">
        <f t="shared" si="1"/>
        <v>included</v>
      </c>
      <c r="N17" s="18"/>
      <c r="O17" s="16" t="s">
        <v>667</v>
      </c>
      <c r="P17" s="16" t="s">
        <v>668</v>
      </c>
      <c r="Q17" s="20" t="s">
        <v>669</v>
      </c>
      <c r="R17" s="16" t="b">
        <v>1</v>
      </c>
      <c r="S17" s="16" t="b">
        <v>0</v>
      </c>
      <c r="T17" s="16" t="s">
        <v>658</v>
      </c>
      <c r="U17" s="16" t="s">
        <v>659</v>
      </c>
      <c r="V17" s="19" t="s">
        <v>614</v>
      </c>
      <c r="W17" s="16" t="s">
        <v>628</v>
      </c>
    </row>
    <row r="18">
      <c r="A18" s="14" t="s">
        <v>670</v>
      </c>
      <c r="B18" s="14" t="b">
        <v>1</v>
      </c>
      <c r="C18" s="15" t="s">
        <v>603</v>
      </c>
      <c r="D18" s="16" t="s">
        <v>671</v>
      </c>
      <c r="E18" s="14">
        <v>2021.0</v>
      </c>
      <c r="F18" s="17" t="s">
        <v>605</v>
      </c>
      <c r="G18" s="14" t="b">
        <v>1</v>
      </c>
      <c r="H18" s="14" t="b">
        <v>1</v>
      </c>
      <c r="I18" s="14" t="b">
        <v>1</v>
      </c>
      <c r="J18" s="14" t="b">
        <v>0</v>
      </c>
      <c r="K18" s="14" t="b">
        <v>0</v>
      </c>
      <c r="L18" s="14" t="b">
        <v>0</v>
      </c>
      <c r="M18" s="14" t="str">
        <f t="shared" si="1"/>
        <v>included</v>
      </c>
      <c r="N18" s="18"/>
      <c r="O18" s="16" t="s">
        <v>672</v>
      </c>
      <c r="P18" s="16" t="s">
        <v>673</v>
      </c>
      <c r="Q18" s="19"/>
      <c r="R18" s="16" t="b">
        <v>0</v>
      </c>
      <c r="S18" s="16" t="b">
        <v>0</v>
      </c>
      <c r="T18" s="16" t="s">
        <v>625</v>
      </c>
      <c r="U18" s="16" t="s">
        <v>626</v>
      </c>
      <c r="V18" s="19" t="s">
        <v>674</v>
      </c>
      <c r="W18" s="16" t="s">
        <v>580</v>
      </c>
    </row>
    <row r="19">
      <c r="A19" s="14" t="s">
        <v>675</v>
      </c>
      <c r="B19" s="14" t="b">
        <v>1</v>
      </c>
      <c r="C19" s="15" t="s">
        <v>603</v>
      </c>
      <c r="D19" s="16" t="s">
        <v>676</v>
      </c>
      <c r="E19" s="14">
        <v>2022.0</v>
      </c>
      <c r="F19" s="17" t="s">
        <v>605</v>
      </c>
      <c r="G19" s="14" t="b">
        <v>1</v>
      </c>
      <c r="H19" s="14" t="b">
        <v>1</v>
      </c>
      <c r="I19" s="14" t="b">
        <v>1</v>
      </c>
      <c r="J19" s="14" t="b">
        <v>0</v>
      </c>
      <c r="K19" s="14" t="b">
        <v>0</v>
      </c>
      <c r="L19" s="14" t="b">
        <v>0</v>
      </c>
      <c r="M19" s="14" t="str">
        <f t="shared" si="1"/>
        <v>included</v>
      </c>
      <c r="N19" s="18"/>
      <c r="O19" s="16" t="s">
        <v>677</v>
      </c>
      <c r="P19" s="16" t="s">
        <v>678</v>
      </c>
      <c r="Q19" s="20" t="s">
        <v>679</v>
      </c>
      <c r="R19" s="16" t="b">
        <v>1</v>
      </c>
      <c r="S19" s="16" t="b">
        <v>0</v>
      </c>
      <c r="T19" s="16" t="s">
        <v>658</v>
      </c>
      <c r="U19" s="16" t="s">
        <v>659</v>
      </c>
      <c r="V19" s="19" t="s">
        <v>660</v>
      </c>
      <c r="W19" s="16" t="s">
        <v>628</v>
      </c>
    </row>
    <row r="20">
      <c r="A20" s="14" t="s">
        <v>680</v>
      </c>
      <c r="B20" s="14" t="b">
        <v>1</v>
      </c>
      <c r="C20" s="15" t="s">
        <v>603</v>
      </c>
      <c r="D20" s="16" t="s">
        <v>681</v>
      </c>
      <c r="E20" s="14">
        <v>2022.0</v>
      </c>
      <c r="F20" s="17" t="s">
        <v>605</v>
      </c>
      <c r="G20" s="14" t="b">
        <v>1</v>
      </c>
      <c r="H20" s="14" t="b">
        <v>1</v>
      </c>
      <c r="I20" s="14" t="b">
        <v>1</v>
      </c>
      <c r="J20" s="14" t="b">
        <v>0</v>
      </c>
      <c r="K20" s="14" t="b">
        <v>0</v>
      </c>
      <c r="L20" s="14" t="b">
        <v>0</v>
      </c>
      <c r="M20" s="14" t="str">
        <f t="shared" si="1"/>
        <v>included</v>
      </c>
      <c r="N20" s="18" t="s">
        <v>682</v>
      </c>
      <c r="O20" s="16" t="s">
        <v>683</v>
      </c>
      <c r="P20" s="16" t="s">
        <v>684</v>
      </c>
      <c r="Q20" s="22" t="s">
        <v>685</v>
      </c>
      <c r="R20" s="16" t="b">
        <v>1</v>
      </c>
      <c r="S20" s="16" t="b">
        <v>0</v>
      </c>
      <c r="T20" s="16" t="s">
        <v>686</v>
      </c>
      <c r="U20" s="16" t="s">
        <v>659</v>
      </c>
      <c r="V20" s="19" t="s">
        <v>674</v>
      </c>
      <c r="W20" s="16" t="s">
        <v>580</v>
      </c>
    </row>
    <row r="21">
      <c r="A21" s="14" t="s">
        <v>687</v>
      </c>
      <c r="B21" s="14" t="b">
        <v>1</v>
      </c>
      <c r="C21" s="15" t="s">
        <v>603</v>
      </c>
      <c r="D21" s="16" t="s">
        <v>688</v>
      </c>
      <c r="E21" s="14">
        <v>2023.0</v>
      </c>
      <c r="F21" s="17" t="s">
        <v>605</v>
      </c>
      <c r="G21" s="14" t="b">
        <v>1</v>
      </c>
      <c r="H21" s="14" t="b">
        <v>1</v>
      </c>
      <c r="I21" s="14" t="b">
        <v>1</v>
      </c>
      <c r="J21" s="14" t="b">
        <v>0</v>
      </c>
      <c r="K21" s="14" t="b">
        <v>0</v>
      </c>
      <c r="L21" s="14" t="b">
        <v>0</v>
      </c>
      <c r="M21" s="14" t="str">
        <f t="shared" si="1"/>
        <v>included</v>
      </c>
      <c r="N21" s="18"/>
      <c r="O21" s="16" t="s">
        <v>689</v>
      </c>
      <c r="P21" s="16" t="s">
        <v>690</v>
      </c>
      <c r="Q21" s="22" t="s">
        <v>691</v>
      </c>
      <c r="R21" s="16" t="b">
        <v>1</v>
      </c>
      <c r="S21" s="16" t="b">
        <v>0</v>
      </c>
      <c r="T21" s="16" t="s">
        <v>692</v>
      </c>
      <c r="U21" s="16" t="s">
        <v>693</v>
      </c>
      <c r="V21" s="19" t="s">
        <v>694</v>
      </c>
      <c r="W21" s="16" t="s">
        <v>615</v>
      </c>
    </row>
    <row r="22">
      <c r="A22" s="14" t="s">
        <v>695</v>
      </c>
      <c r="B22" s="14" t="b">
        <v>1</v>
      </c>
      <c r="C22" s="15" t="s">
        <v>603</v>
      </c>
      <c r="D22" s="16" t="s">
        <v>696</v>
      </c>
      <c r="E22" s="14">
        <v>2019.0</v>
      </c>
      <c r="F22" s="17" t="s">
        <v>697</v>
      </c>
      <c r="G22" s="14" t="b">
        <v>1</v>
      </c>
      <c r="H22" s="14" t="b">
        <v>1</v>
      </c>
      <c r="I22" s="14" t="b">
        <v>1</v>
      </c>
      <c r="J22" s="14" t="b">
        <v>0</v>
      </c>
      <c r="K22" s="14" t="b">
        <v>0</v>
      </c>
      <c r="L22" s="14" t="b">
        <v>0</v>
      </c>
      <c r="M22" s="14" t="str">
        <f t="shared" si="1"/>
        <v>included</v>
      </c>
      <c r="N22" s="18"/>
      <c r="O22" s="16" t="s">
        <v>698</v>
      </c>
      <c r="P22" s="16" t="s">
        <v>699</v>
      </c>
      <c r="Q22" s="22" t="s">
        <v>700</v>
      </c>
      <c r="R22" s="16" t="b">
        <v>1</v>
      </c>
      <c r="S22" s="16" t="b">
        <v>0</v>
      </c>
      <c r="T22" s="16" t="s">
        <v>658</v>
      </c>
      <c r="U22" s="16" t="s">
        <v>659</v>
      </c>
      <c r="V22" s="19" t="s">
        <v>674</v>
      </c>
      <c r="W22" s="16" t="s">
        <v>580</v>
      </c>
    </row>
    <row r="23">
      <c r="A23" s="14" t="s">
        <v>701</v>
      </c>
      <c r="B23" s="14" t="b">
        <v>1</v>
      </c>
      <c r="C23" s="15" t="s">
        <v>603</v>
      </c>
      <c r="D23" s="16" t="s">
        <v>702</v>
      </c>
      <c r="E23" s="14">
        <v>2019.0</v>
      </c>
      <c r="F23" s="17" t="s">
        <v>697</v>
      </c>
      <c r="G23" s="14" t="b">
        <v>1</v>
      </c>
      <c r="H23" s="14" t="b">
        <v>1</v>
      </c>
      <c r="I23" s="14" t="b">
        <v>1</v>
      </c>
      <c r="J23" s="14" t="b">
        <v>0</v>
      </c>
      <c r="K23" s="14" t="b">
        <v>0</v>
      </c>
      <c r="L23" s="14" t="b">
        <v>0</v>
      </c>
      <c r="M23" s="14" t="str">
        <f t="shared" si="1"/>
        <v>included</v>
      </c>
      <c r="N23" s="18"/>
      <c r="O23" s="16" t="s">
        <v>703</v>
      </c>
      <c r="P23" s="16" t="s">
        <v>704</v>
      </c>
      <c r="Q23" s="19"/>
      <c r="R23" s="16" t="b">
        <v>0</v>
      </c>
      <c r="S23" s="16" t="b">
        <v>0</v>
      </c>
      <c r="T23" s="16" t="s">
        <v>625</v>
      </c>
      <c r="U23" s="16" t="s">
        <v>626</v>
      </c>
      <c r="V23" s="19" t="s">
        <v>694</v>
      </c>
      <c r="W23" s="16" t="s">
        <v>628</v>
      </c>
    </row>
    <row r="24">
      <c r="A24" s="14" t="s">
        <v>705</v>
      </c>
      <c r="B24" s="14" t="b">
        <v>1</v>
      </c>
      <c r="C24" s="15" t="s">
        <v>603</v>
      </c>
      <c r="D24" s="16" t="s">
        <v>706</v>
      </c>
      <c r="E24" s="14">
        <v>2019.0</v>
      </c>
      <c r="F24" s="17" t="s">
        <v>697</v>
      </c>
      <c r="G24" s="14" t="b">
        <v>1</v>
      </c>
      <c r="H24" s="14" t="b">
        <v>1</v>
      </c>
      <c r="I24" s="14" t="b">
        <v>1</v>
      </c>
      <c r="J24" s="14" t="b">
        <v>0</v>
      </c>
      <c r="K24" s="14" t="b">
        <v>0</v>
      </c>
      <c r="L24" s="14" t="b">
        <v>0</v>
      </c>
      <c r="M24" s="14" t="str">
        <f t="shared" si="1"/>
        <v>included</v>
      </c>
      <c r="N24" s="18"/>
      <c r="O24" s="16" t="s">
        <v>707</v>
      </c>
      <c r="P24" s="16" t="s">
        <v>708</v>
      </c>
      <c r="Q24" s="19"/>
      <c r="R24" s="16" t="b">
        <v>0</v>
      </c>
      <c r="S24" s="16" t="b">
        <v>0</v>
      </c>
      <c r="T24" s="16" t="s">
        <v>625</v>
      </c>
      <c r="U24" s="16" t="s">
        <v>626</v>
      </c>
      <c r="V24" s="19" t="s">
        <v>660</v>
      </c>
      <c r="W24" s="16" t="s">
        <v>709</v>
      </c>
    </row>
    <row r="25">
      <c r="A25" s="14" t="s">
        <v>710</v>
      </c>
      <c r="B25" s="14" t="b">
        <v>1</v>
      </c>
      <c r="C25" s="15" t="s">
        <v>603</v>
      </c>
      <c r="D25" s="16" t="s">
        <v>711</v>
      </c>
      <c r="E25" s="14">
        <v>2020.0</v>
      </c>
      <c r="F25" s="17" t="s">
        <v>697</v>
      </c>
      <c r="G25" s="14" t="b">
        <v>1</v>
      </c>
      <c r="H25" s="14" t="b">
        <v>1</v>
      </c>
      <c r="I25" s="14" t="b">
        <v>1</v>
      </c>
      <c r="J25" s="14" t="b">
        <v>0</v>
      </c>
      <c r="K25" s="14" t="b">
        <v>0</v>
      </c>
      <c r="L25" s="14" t="b">
        <v>0</v>
      </c>
      <c r="M25" s="14" t="str">
        <f t="shared" si="1"/>
        <v>included</v>
      </c>
      <c r="N25" s="18"/>
      <c r="O25" s="16" t="s">
        <v>712</v>
      </c>
      <c r="P25" s="16" t="s">
        <v>713</v>
      </c>
      <c r="Q25" s="19"/>
      <c r="R25" s="16" t="b">
        <v>0</v>
      </c>
      <c r="S25" s="16" t="b">
        <v>0</v>
      </c>
      <c r="T25" s="16" t="s">
        <v>625</v>
      </c>
      <c r="U25" s="16" t="s">
        <v>714</v>
      </c>
      <c r="V25" s="19" t="s">
        <v>715</v>
      </c>
      <c r="W25" s="16" t="s">
        <v>580</v>
      </c>
    </row>
    <row r="26">
      <c r="A26" s="14" t="s">
        <v>716</v>
      </c>
      <c r="B26" s="14" t="b">
        <v>1</v>
      </c>
      <c r="C26" s="15" t="s">
        <v>603</v>
      </c>
      <c r="D26" s="16" t="s">
        <v>717</v>
      </c>
      <c r="E26" s="14">
        <v>2020.0</v>
      </c>
      <c r="F26" s="17" t="s">
        <v>697</v>
      </c>
      <c r="G26" s="14" t="b">
        <v>1</v>
      </c>
      <c r="H26" s="14" t="b">
        <v>1</v>
      </c>
      <c r="I26" s="14" t="b">
        <v>1</v>
      </c>
      <c r="J26" s="14" t="b">
        <v>0</v>
      </c>
      <c r="K26" s="14" t="b">
        <v>0</v>
      </c>
      <c r="L26" s="14" t="b">
        <v>0</v>
      </c>
      <c r="M26" s="14" t="str">
        <f t="shared" si="1"/>
        <v>included</v>
      </c>
      <c r="N26" s="18"/>
      <c r="O26" s="16" t="s">
        <v>718</v>
      </c>
      <c r="P26" s="16" t="s">
        <v>719</v>
      </c>
      <c r="Q26" s="19"/>
      <c r="R26" s="16" t="b">
        <v>0</v>
      </c>
      <c r="S26" s="16" t="b">
        <v>0</v>
      </c>
      <c r="T26" s="16" t="s">
        <v>625</v>
      </c>
      <c r="U26" s="16" t="s">
        <v>626</v>
      </c>
      <c r="V26" s="19" t="s">
        <v>694</v>
      </c>
      <c r="W26" s="16" t="s">
        <v>628</v>
      </c>
    </row>
    <row r="27">
      <c r="A27" s="14" t="s">
        <v>720</v>
      </c>
      <c r="B27" s="14" t="b">
        <v>1</v>
      </c>
      <c r="C27" s="15" t="s">
        <v>619</v>
      </c>
      <c r="D27" s="16" t="s">
        <v>721</v>
      </c>
      <c r="E27" s="14">
        <v>2020.0</v>
      </c>
      <c r="F27" s="17" t="s">
        <v>697</v>
      </c>
      <c r="G27" s="14" t="b">
        <v>1</v>
      </c>
      <c r="H27" s="14" t="b">
        <v>1</v>
      </c>
      <c r="I27" s="14" t="b">
        <v>1</v>
      </c>
      <c r="J27" s="14" t="b">
        <v>0</v>
      </c>
      <c r="K27" s="14" t="b">
        <v>0</v>
      </c>
      <c r="L27" s="14" t="b">
        <v>0</v>
      </c>
      <c r="M27" s="14" t="str">
        <f t="shared" si="1"/>
        <v>included</v>
      </c>
      <c r="N27" s="18"/>
      <c r="O27" s="16" t="s">
        <v>722</v>
      </c>
      <c r="P27" s="16" t="s">
        <v>723</v>
      </c>
      <c r="Q27" s="20" t="s">
        <v>724</v>
      </c>
      <c r="R27" s="16" t="b">
        <v>1</v>
      </c>
      <c r="S27" s="16" t="b">
        <v>0</v>
      </c>
      <c r="T27" s="16" t="s">
        <v>725</v>
      </c>
      <c r="U27" s="16" t="s">
        <v>693</v>
      </c>
      <c r="V27" s="19" t="s">
        <v>614</v>
      </c>
      <c r="W27" s="16" t="s">
        <v>615</v>
      </c>
    </row>
    <row r="28">
      <c r="A28" s="14" t="s">
        <v>726</v>
      </c>
      <c r="B28" s="14" t="b">
        <v>1</v>
      </c>
      <c r="C28" s="15" t="s">
        <v>619</v>
      </c>
      <c r="D28" s="16" t="s">
        <v>727</v>
      </c>
      <c r="E28" s="14">
        <v>2020.0</v>
      </c>
      <c r="F28" s="17" t="s">
        <v>697</v>
      </c>
      <c r="G28" s="14" t="b">
        <v>1</v>
      </c>
      <c r="H28" s="14" t="b">
        <v>1</v>
      </c>
      <c r="I28" s="14" t="b">
        <v>1</v>
      </c>
      <c r="J28" s="14" t="b">
        <v>0</v>
      </c>
      <c r="K28" s="14" t="b">
        <v>0</v>
      </c>
      <c r="L28" s="14" t="b">
        <v>0</v>
      </c>
      <c r="M28" s="14" t="str">
        <f t="shared" si="1"/>
        <v>included</v>
      </c>
      <c r="N28" s="18"/>
      <c r="O28" s="16" t="s">
        <v>728</v>
      </c>
      <c r="P28" s="16" t="s">
        <v>729</v>
      </c>
      <c r="Q28" s="20" t="s">
        <v>730</v>
      </c>
      <c r="R28" s="16" t="b">
        <v>1</v>
      </c>
      <c r="S28" s="16" t="b">
        <v>0</v>
      </c>
      <c r="T28" s="16" t="s">
        <v>658</v>
      </c>
      <c r="U28" s="16" t="s">
        <v>659</v>
      </c>
      <c r="V28" s="19" t="s">
        <v>614</v>
      </c>
      <c r="W28" s="16" t="s">
        <v>615</v>
      </c>
    </row>
    <row r="29">
      <c r="A29" s="14" t="s">
        <v>731</v>
      </c>
      <c r="B29" s="14" t="b">
        <v>1</v>
      </c>
      <c r="C29" s="15" t="s">
        <v>603</v>
      </c>
      <c r="D29" s="16" t="s">
        <v>732</v>
      </c>
      <c r="E29" s="14">
        <v>2020.0</v>
      </c>
      <c r="F29" s="17" t="s">
        <v>697</v>
      </c>
      <c r="G29" s="14" t="b">
        <v>0</v>
      </c>
      <c r="H29" s="14" t="b">
        <v>0</v>
      </c>
      <c r="I29" s="14" t="b">
        <v>1</v>
      </c>
      <c r="J29" s="14" t="b">
        <v>0</v>
      </c>
      <c r="K29" s="14" t="b">
        <v>0</v>
      </c>
      <c r="L29" s="14" t="b">
        <v>0</v>
      </c>
      <c r="M29" s="14" t="str">
        <f t="shared" si="1"/>
        <v>excluded</v>
      </c>
      <c r="N29" s="18" t="s">
        <v>733</v>
      </c>
      <c r="O29" s="16"/>
      <c r="P29" s="16"/>
      <c r="Q29" s="19"/>
      <c r="R29" s="16" t="b">
        <v>0</v>
      </c>
      <c r="S29" s="16" t="b">
        <v>0</v>
      </c>
      <c r="T29" s="16"/>
      <c r="U29" s="16"/>
      <c r="V29" s="19"/>
      <c r="W29" s="16"/>
    </row>
    <row r="30">
      <c r="A30" s="14" t="s">
        <v>734</v>
      </c>
      <c r="B30" s="14" t="b">
        <v>1</v>
      </c>
      <c r="C30" s="15" t="s">
        <v>603</v>
      </c>
      <c r="D30" s="16" t="s">
        <v>735</v>
      </c>
      <c r="E30" s="14">
        <v>2020.0</v>
      </c>
      <c r="F30" s="17" t="s">
        <v>697</v>
      </c>
      <c r="G30" s="14" t="b">
        <v>1</v>
      </c>
      <c r="H30" s="14" t="b">
        <v>1</v>
      </c>
      <c r="I30" s="14" t="b">
        <v>1</v>
      </c>
      <c r="J30" s="14" t="b">
        <v>0</v>
      </c>
      <c r="K30" s="14" t="b">
        <v>0</v>
      </c>
      <c r="L30" s="14" t="b">
        <v>0</v>
      </c>
      <c r="M30" s="14" t="str">
        <f t="shared" si="1"/>
        <v>included</v>
      </c>
      <c r="N30" s="18"/>
      <c r="O30" s="16" t="s">
        <v>736</v>
      </c>
      <c r="P30" s="16" t="s">
        <v>737</v>
      </c>
      <c r="Q30" s="19"/>
      <c r="R30" s="16" t="b">
        <v>0</v>
      </c>
      <c r="S30" s="16" t="b">
        <v>0</v>
      </c>
      <c r="T30" s="16" t="s">
        <v>625</v>
      </c>
      <c r="U30" s="16" t="s">
        <v>626</v>
      </c>
      <c r="V30" s="19" t="s">
        <v>627</v>
      </c>
      <c r="W30" s="16" t="s">
        <v>580</v>
      </c>
    </row>
    <row r="31">
      <c r="A31" s="14" t="s">
        <v>738</v>
      </c>
      <c r="B31" s="14" t="b">
        <v>1</v>
      </c>
      <c r="C31" s="15" t="s">
        <v>619</v>
      </c>
      <c r="D31" s="16" t="s">
        <v>739</v>
      </c>
      <c r="E31" s="14">
        <v>2020.0</v>
      </c>
      <c r="F31" s="17" t="s">
        <v>697</v>
      </c>
      <c r="G31" s="14" t="b">
        <v>1</v>
      </c>
      <c r="H31" s="14" t="b">
        <v>1</v>
      </c>
      <c r="I31" s="14" t="b">
        <v>1</v>
      </c>
      <c r="J31" s="14" t="b">
        <v>0</v>
      </c>
      <c r="K31" s="14" t="b">
        <v>0</v>
      </c>
      <c r="L31" s="14" t="b">
        <v>0</v>
      </c>
      <c r="M31" s="14" t="str">
        <f t="shared" si="1"/>
        <v>included</v>
      </c>
      <c r="N31" s="18"/>
      <c r="O31" s="16" t="s">
        <v>740</v>
      </c>
      <c r="P31" s="16" t="s">
        <v>741</v>
      </c>
      <c r="Q31" s="20" t="s">
        <v>742</v>
      </c>
      <c r="R31" s="16" t="b">
        <v>1</v>
      </c>
      <c r="S31" s="16" t="b">
        <v>0</v>
      </c>
      <c r="T31" s="16" t="s">
        <v>644</v>
      </c>
      <c r="U31" s="16" t="s">
        <v>693</v>
      </c>
      <c r="V31" s="19" t="s">
        <v>674</v>
      </c>
      <c r="W31" s="16" t="s">
        <v>628</v>
      </c>
    </row>
    <row r="32">
      <c r="A32" s="14" t="s">
        <v>743</v>
      </c>
      <c r="B32" s="14" t="b">
        <v>1</v>
      </c>
      <c r="C32" s="15" t="s">
        <v>619</v>
      </c>
      <c r="D32" s="16" t="s">
        <v>744</v>
      </c>
      <c r="E32" s="14">
        <v>2020.0</v>
      </c>
      <c r="F32" s="17" t="s">
        <v>697</v>
      </c>
      <c r="G32" s="14" t="b">
        <v>1</v>
      </c>
      <c r="H32" s="14" t="b">
        <v>1</v>
      </c>
      <c r="I32" s="14" t="b">
        <v>0</v>
      </c>
      <c r="J32" s="14" t="b">
        <v>0</v>
      </c>
      <c r="K32" s="14" t="b">
        <v>0</v>
      </c>
      <c r="L32" s="14" t="b">
        <v>0</v>
      </c>
      <c r="M32" s="14" t="str">
        <f t="shared" si="1"/>
        <v>excluded</v>
      </c>
      <c r="N32" s="18" t="s">
        <v>745</v>
      </c>
      <c r="O32" s="16"/>
      <c r="P32" s="16"/>
      <c r="Q32" s="19"/>
      <c r="R32" s="16" t="b">
        <v>0</v>
      </c>
      <c r="S32" s="16" t="b">
        <v>0</v>
      </c>
      <c r="T32" s="16"/>
      <c r="U32" s="16"/>
      <c r="V32" s="19"/>
      <c r="W32" s="16"/>
    </row>
    <row r="33">
      <c r="A33" s="14" t="s">
        <v>746</v>
      </c>
      <c r="B33" s="14" t="b">
        <v>1</v>
      </c>
      <c r="C33" s="15" t="s">
        <v>603</v>
      </c>
      <c r="D33" s="16" t="s">
        <v>747</v>
      </c>
      <c r="E33" s="14">
        <v>2021.0</v>
      </c>
      <c r="F33" s="17" t="s">
        <v>697</v>
      </c>
      <c r="G33" s="14" t="b">
        <v>1</v>
      </c>
      <c r="H33" s="14" t="b">
        <v>1</v>
      </c>
      <c r="I33" s="14" t="b">
        <v>1</v>
      </c>
      <c r="J33" s="14" t="b">
        <v>0</v>
      </c>
      <c r="K33" s="14" t="b">
        <v>0</v>
      </c>
      <c r="L33" s="14" t="b">
        <v>0</v>
      </c>
      <c r="M33" s="14" t="str">
        <f t="shared" si="1"/>
        <v>included</v>
      </c>
      <c r="N33" s="18"/>
      <c r="O33" s="16" t="s">
        <v>748</v>
      </c>
      <c r="P33" s="16" t="s">
        <v>749</v>
      </c>
      <c r="Q33" s="19"/>
      <c r="R33" s="16" t="b">
        <v>0</v>
      </c>
      <c r="S33" s="16" t="b">
        <v>0</v>
      </c>
      <c r="T33" s="16" t="s">
        <v>625</v>
      </c>
      <c r="U33" s="16" t="s">
        <v>626</v>
      </c>
      <c r="V33" s="19" t="s">
        <v>660</v>
      </c>
      <c r="W33" s="16" t="s">
        <v>709</v>
      </c>
    </row>
    <row r="34">
      <c r="A34" s="14" t="s">
        <v>750</v>
      </c>
      <c r="B34" s="14" t="b">
        <v>1</v>
      </c>
      <c r="C34" s="15" t="s">
        <v>619</v>
      </c>
      <c r="D34" s="16" t="s">
        <v>751</v>
      </c>
      <c r="E34" s="14">
        <v>2021.0</v>
      </c>
      <c r="F34" s="17" t="s">
        <v>697</v>
      </c>
      <c r="G34" s="14" t="b">
        <v>1</v>
      </c>
      <c r="H34" s="14" t="b">
        <v>1</v>
      </c>
      <c r="I34" s="14" t="b">
        <v>1</v>
      </c>
      <c r="J34" s="14" t="b">
        <v>0</v>
      </c>
      <c r="K34" s="14" t="b">
        <v>0</v>
      </c>
      <c r="L34" s="14" t="b">
        <v>0</v>
      </c>
      <c r="M34" s="14" t="str">
        <f t="shared" si="1"/>
        <v>included</v>
      </c>
      <c r="N34" s="18"/>
      <c r="O34" s="16" t="s">
        <v>752</v>
      </c>
      <c r="P34" s="16" t="s">
        <v>753</v>
      </c>
      <c r="Q34" s="19"/>
      <c r="R34" s="16" t="b">
        <v>0</v>
      </c>
      <c r="S34" s="16" t="b">
        <v>0</v>
      </c>
      <c r="T34" s="16" t="s">
        <v>625</v>
      </c>
      <c r="U34" s="16" t="s">
        <v>626</v>
      </c>
      <c r="V34" s="19" t="s">
        <v>674</v>
      </c>
      <c r="W34" s="16" t="s">
        <v>580</v>
      </c>
    </row>
    <row r="35">
      <c r="A35" s="14" t="s">
        <v>754</v>
      </c>
      <c r="B35" s="14" t="b">
        <v>1</v>
      </c>
      <c r="C35" s="15" t="s">
        <v>603</v>
      </c>
      <c r="D35" s="16" t="s">
        <v>755</v>
      </c>
      <c r="E35" s="14">
        <v>2021.0</v>
      </c>
      <c r="F35" s="17" t="s">
        <v>697</v>
      </c>
      <c r="G35" s="14" t="b">
        <v>1</v>
      </c>
      <c r="H35" s="14" t="b">
        <v>1</v>
      </c>
      <c r="I35" s="14" t="b">
        <v>1</v>
      </c>
      <c r="J35" s="14" t="b">
        <v>0</v>
      </c>
      <c r="K35" s="14" t="b">
        <v>0</v>
      </c>
      <c r="L35" s="14" t="b">
        <v>0</v>
      </c>
      <c r="M35" s="14" t="str">
        <f t="shared" si="1"/>
        <v>included</v>
      </c>
      <c r="N35" s="18"/>
      <c r="O35" s="16" t="s">
        <v>756</v>
      </c>
      <c r="P35" s="16" t="s">
        <v>757</v>
      </c>
      <c r="Q35" s="20" t="s">
        <v>758</v>
      </c>
      <c r="R35" s="16" t="b">
        <v>1</v>
      </c>
      <c r="S35" s="16" t="b">
        <v>0</v>
      </c>
      <c r="T35" s="16" t="s">
        <v>644</v>
      </c>
      <c r="U35" s="16" t="s">
        <v>613</v>
      </c>
      <c r="V35" s="19" t="s">
        <v>627</v>
      </c>
      <c r="W35" s="16" t="s">
        <v>628</v>
      </c>
    </row>
    <row r="36">
      <c r="A36" s="14" t="s">
        <v>759</v>
      </c>
      <c r="B36" s="14" t="b">
        <v>1</v>
      </c>
      <c r="C36" s="15" t="s">
        <v>619</v>
      </c>
      <c r="D36" s="16" t="s">
        <v>760</v>
      </c>
      <c r="E36" s="14">
        <v>2021.0</v>
      </c>
      <c r="F36" s="17" t="s">
        <v>697</v>
      </c>
      <c r="G36" s="14" t="b">
        <v>1</v>
      </c>
      <c r="H36" s="14" t="b">
        <v>1</v>
      </c>
      <c r="I36" s="14" t="b">
        <v>1</v>
      </c>
      <c r="J36" s="14" t="b">
        <v>0</v>
      </c>
      <c r="K36" s="14" t="b">
        <v>0</v>
      </c>
      <c r="L36" s="14" t="b">
        <v>0</v>
      </c>
      <c r="M36" s="14" t="str">
        <f t="shared" si="1"/>
        <v>included</v>
      </c>
      <c r="N36" s="18"/>
      <c r="O36" s="16" t="s">
        <v>761</v>
      </c>
      <c r="P36" s="16" t="s">
        <v>762</v>
      </c>
      <c r="Q36" s="19"/>
      <c r="R36" s="16" t="b">
        <v>0</v>
      </c>
      <c r="S36" s="16" t="b">
        <v>0</v>
      </c>
      <c r="T36" s="16" t="s">
        <v>625</v>
      </c>
      <c r="U36" s="16" t="s">
        <v>626</v>
      </c>
      <c r="V36" s="19" t="s">
        <v>627</v>
      </c>
      <c r="W36" s="16" t="s">
        <v>580</v>
      </c>
    </row>
    <row r="37">
      <c r="A37" s="14" t="s">
        <v>763</v>
      </c>
      <c r="B37" s="14" t="b">
        <v>1</v>
      </c>
      <c r="C37" s="15" t="s">
        <v>603</v>
      </c>
      <c r="D37" s="16" t="s">
        <v>764</v>
      </c>
      <c r="E37" s="14">
        <v>2021.0</v>
      </c>
      <c r="F37" s="17" t="s">
        <v>697</v>
      </c>
      <c r="G37" s="14" t="b">
        <v>1</v>
      </c>
      <c r="H37" s="14" t="b">
        <v>0</v>
      </c>
      <c r="I37" s="14" t="b">
        <v>0</v>
      </c>
      <c r="J37" s="14" t="b">
        <v>0</v>
      </c>
      <c r="K37" s="14" t="b">
        <v>0</v>
      </c>
      <c r="L37" s="14" t="b">
        <v>0</v>
      </c>
      <c r="M37" s="14" t="str">
        <f t="shared" si="1"/>
        <v>excluded</v>
      </c>
      <c r="N37" s="18" t="s">
        <v>765</v>
      </c>
      <c r="O37" s="16"/>
      <c r="P37" s="16"/>
      <c r="Q37" s="19"/>
      <c r="R37" s="16" t="b">
        <v>0</v>
      </c>
      <c r="S37" s="16" t="b">
        <v>0</v>
      </c>
      <c r="T37" s="16"/>
      <c r="U37" s="16"/>
      <c r="V37" s="19"/>
      <c r="W37" s="16"/>
    </row>
    <row r="38">
      <c r="A38" s="14" t="s">
        <v>766</v>
      </c>
      <c r="B38" s="14" t="b">
        <v>1</v>
      </c>
      <c r="C38" s="15" t="s">
        <v>603</v>
      </c>
      <c r="D38" s="16" t="s">
        <v>767</v>
      </c>
      <c r="E38" s="14">
        <v>2021.0</v>
      </c>
      <c r="F38" s="17" t="s">
        <v>697</v>
      </c>
      <c r="G38" s="14" t="b">
        <v>1</v>
      </c>
      <c r="H38" s="14" t="b">
        <v>1</v>
      </c>
      <c r="I38" s="14" t="b">
        <v>1</v>
      </c>
      <c r="J38" s="14" t="b">
        <v>0</v>
      </c>
      <c r="K38" s="14" t="b">
        <v>0</v>
      </c>
      <c r="L38" s="14" t="b">
        <v>0</v>
      </c>
      <c r="M38" s="14" t="str">
        <f t="shared" si="1"/>
        <v>included</v>
      </c>
      <c r="N38" s="18"/>
      <c r="O38" s="16" t="s">
        <v>768</v>
      </c>
      <c r="P38" s="16" t="s">
        <v>769</v>
      </c>
      <c r="Q38" s="19"/>
      <c r="R38" s="16" t="b">
        <v>0</v>
      </c>
      <c r="S38" s="16" t="b">
        <v>0</v>
      </c>
      <c r="T38" s="16" t="s">
        <v>625</v>
      </c>
      <c r="U38" s="16" t="s">
        <v>626</v>
      </c>
      <c r="V38" s="19" t="s">
        <v>614</v>
      </c>
      <c r="W38" s="16" t="s">
        <v>615</v>
      </c>
    </row>
    <row r="39">
      <c r="A39" s="14" t="s">
        <v>770</v>
      </c>
      <c r="B39" s="14" t="b">
        <v>1</v>
      </c>
      <c r="C39" s="15" t="s">
        <v>619</v>
      </c>
      <c r="D39" s="16" t="s">
        <v>771</v>
      </c>
      <c r="E39" s="14">
        <v>2021.0</v>
      </c>
      <c r="F39" s="17" t="s">
        <v>697</v>
      </c>
      <c r="G39" s="14" t="b">
        <v>1</v>
      </c>
      <c r="H39" s="14" t="b">
        <v>1</v>
      </c>
      <c r="I39" s="14" t="b">
        <v>1</v>
      </c>
      <c r="J39" s="14" t="b">
        <v>0</v>
      </c>
      <c r="K39" s="14" t="b">
        <v>0</v>
      </c>
      <c r="L39" s="14" t="b">
        <v>0</v>
      </c>
      <c r="M39" s="14" t="str">
        <f t="shared" si="1"/>
        <v>included</v>
      </c>
      <c r="N39" s="18"/>
      <c r="O39" s="16" t="s">
        <v>772</v>
      </c>
      <c r="P39" s="16" t="s">
        <v>773</v>
      </c>
      <c r="Q39" s="19" t="s">
        <v>774</v>
      </c>
      <c r="R39" s="16" t="b">
        <v>1</v>
      </c>
      <c r="S39" s="16" t="b">
        <v>0</v>
      </c>
      <c r="T39" s="16" t="s">
        <v>658</v>
      </c>
      <c r="U39" s="16" t="s">
        <v>659</v>
      </c>
      <c r="V39" s="19" t="s">
        <v>674</v>
      </c>
      <c r="W39" s="16" t="s">
        <v>580</v>
      </c>
    </row>
    <row r="40">
      <c r="A40" s="14" t="s">
        <v>775</v>
      </c>
      <c r="B40" s="14" t="b">
        <v>1</v>
      </c>
      <c r="C40" s="15" t="s">
        <v>603</v>
      </c>
      <c r="D40" s="16" t="s">
        <v>776</v>
      </c>
      <c r="E40" s="14">
        <v>2021.0</v>
      </c>
      <c r="F40" s="17" t="s">
        <v>697</v>
      </c>
      <c r="G40" s="14" t="b">
        <v>1</v>
      </c>
      <c r="H40" s="14" t="b">
        <v>0</v>
      </c>
      <c r="I40" s="14" t="b">
        <v>1</v>
      </c>
      <c r="J40" s="14" t="b">
        <v>0</v>
      </c>
      <c r="K40" s="14" t="b">
        <v>0</v>
      </c>
      <c r="L40" s="14" t="b">
        <v>0</v>
      </c>
      <c r="M40" s="14" t="str">
        <f t="shared" si="1"/>
        <v>excluded</v>
      </c>
      <c r="N40" s="18" t="s">
        <v>777</v>
      </c>
      <c r="O40" s="16"/>
      <c r="P40" s="16"/>
      <c r="Q40" s="19"/>
      <c r="R40" s="16" t="b">
        <v>0</v>
      </c>
      <c r="S40" s="16" t="b">
        <v>0</v>
      </c>
      <c r="T40" s="16"/>
      <c r="U40" s="16"/>
      <c r="V40" s="19"/>
      <c r="W40" s="16"/>
    </row>
    <row r="41">
      <c r="A41" s="14" t="s">
        <v>778</v>
      </c>
      <c r="B41" s="14" t="b">
        <v>1</v>
      </c>
      <c r="C41" s="15" t="s">
        <v>619</v>
      </c>
      <c r="D41" s="16" t="s">
        <v>779</v>
      </c>
      <c r="E41" s="14">
        <v>2022.0</v>
      </c>
      <c r="F41" s="17" t="s">
        <v>697</v>
      </c>
      <c r="G41" s="14" t="b">
        <v>1</v>
      </c>
      <c r="H41" s="14" t="b">
        <v>1</v>
      </c>
      <c r="I41" s="14" t="b">
        <v>1</v>
      </c>
      <c r="J41" s="14" t="b">
        <v>0</v>
      </c>
      <c r="K41" s="14" t="b">
        <v>0</v>
      </c>
      <c r="L41" s="14" t="b">
        <v>0</v>
      </c>
      <c r="M41" s="14" t="str">
        <f t="shared" si="1"/>
        <v>included</v>
      </c>
      <c r="N41" s="18" t="s">
        <v>780</v>
      </c>
      <c r="O41" s="16" t="s">
        <v>781</v>
      </c>
      <c r="P41" s="16" t="s">
        <v>782</v>
      </c>
      <c r="Q41" s="19" t="s">
        <v>783</v>
      </c>
      <c r="R41" s="16" t="b">
        <v>1</v>
      </c>
      <c r="S41" s="16" t="b">
        <v>0</v>
      </c>
      <c r="T41" s="16" t="s">
        <v>658</v>
      </c>
      <c r="U41" s="16" t="s">
        <v>659</v>
      </c>
      <c r="V41" s="19" t="s">
        <v>627</v>
      </c>
      <c r="W41" s="16" t="s">
        <v>784</v>
      </c>
    </row>
    <row r="42">
      <c r="A42" s="14" t="s">
        <v>785</v>
      </c>
      <c r="B42" s="14" t="b">
        <v>1</v>
      </c>
      <c r="C42" s="15" t="s">
        <v>603</v>
      </c>
      <c r="D42" s="16" t="s">
        <v>786</v>
      </c>
      <c r="E42" s="14">
        <v>2022.0</v>
      </c>
      <c r="F42" s="17" t="s">
        <v>697</v>
      </c>
      <c r="G42" s="14" t="b">
        <v>1</v>
      </c>
      <c r="H42" s="14" t="b">
        <v>1</v>
      </c>
      <c r="I42" s="14" t="b">
        <v>1</v>
      </c>
      <c r="J42" s="14" t="b">
        <v>0</v>
      </c>
      <c r="K42" s="14" t="b">
        <v>0</v>
      </c>
      <c r="L42" s="14" t="b">
        <v>0</v>
      </c>
      <c r="M42" s="14" t="str">
        <f t="shared" si="1"/>
        <v>included</v>
      </c>
      <c r="N42" s="18"/>
      <c r="O42" s="16" t="s">
        <v>787</v>
      </c>
      <c r="P42" s="16" t="s">
        <v>788</v>
      </c>
      <c r="Q42" s="20" t="s">
        <v>789</v>
      </c>
      <c r="R42" s="16" t="b">
        <v>1</v>
      </c>
      <c r="S42" s="16" t="b">
        <v>0</v>
      </c>
      <c r="T42" s="16" t="s">
        <v>658</v>
      </c>
      <c r="U42" s="16" t="s">
        <v>659</v>
      </c>
      <c r="V42" s="19" t="s">
        <v>627</v>
      </c>
      <c r="W42" s="16" t="s">
        <v>628</v>
      </c>
    </row>
    <row r="43">
      <c r="A43" s="14" t="s">
        <v>790</v>
      </c>
      <c r="B43" s="14" t="b">
        <v>1</v>
      </c>
      <c r="C43" s="15" t="s">
        <v>603</v>
      </c>
      <c r="D43" s="16" t="s">
        <v>791</v>
      </c>
      <c r="E43" s="14">
        <v>2019.0</v>
      </c>
      <c r="F43" s="17" t="s">
        <v>792</v>
      </c>
      <c r="G43" s="14" t="b">
        <v>1</v>
      </c>
      <c r="H43" s="14" t="b">
        <v>1</v>
      </c>
      <c r="I43" s="14" t="b">
        <v>1</v>
      </c>
      <c r="J43" s="14" t="b">
        <v>0</v>
      </c>
      <c r="K43" s="14" t="b">
        <v>0</v>
      </c>
      <c r="L43" s="14" t="b">
        <v>0</v>
      </c>
      <c r="M43" s="14" t="str">
        <f t="shared" si="1"/>
        <v>included</v>
      </c>
      <c r="N43" s="18"/>
      <c r="O43" s="16" t="s">
        <v>793</v>
      </c>
      <c r="P43" s="16" t="s">
        <v>794</v>
      </c>
      <c r="Q43" s="22" t="s">
        <v>795</v>
      </c>
      <c r="R43" s="16" t="b">
        <v>1</v>
      </c>
      <c r="S43" s="16" t="b">
        <v>0</v>
      </c>
      <c r="T43" s="16" t="s">
        <v>796</v>
      </c>
      <c r="U43" s="16" t="s">
        <v>693</v>
      </c>
      <c r="V43" s="19" t="s">
        <v>674</v>
      </c>
      <c r="W43" s="16" t="s">
        <v>628</v>
      </c>
    </row>
    <row r="44">
      <c r="A44" s="14" t="s">
        <v>797</v>
      </c>
      <c r="B44" s="14" t="b">
        <v>1</v>
      </c>
      <c r="C44" s="15" t="s">
        <v>603</v>
      </c>
      <c r="D44" s="16" t="s">
        <v>798</v>
      </c>
      <c r="E44" s="14">
        <v>2019.0</v>
      </c>
      <c r="F44" s="17" t="s">
        <v>792</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799</v>
      </c>
      <c r="B45" s="14" t="b">
        <v>1</v>
      </c>
      <c r="C45" s="15" t="s">
        <v>603</v>
      </c>
      <c r="D45" s="16" t="s">
        <v>800</v>
      </c>
      <c r="E45" s="14">
        <v>2019.0</v>
      </c>
      <c r="F45" s="17" t="s">
        <v>792</v>
      </c>
      <c r="G45" s="14" t="b">
        <v>1</v>
      </c>
      <c r="H45" s="14" t="b">
        <v>1</v>
      </c>
      <c r="I45" s="14" t="b">
        <v>1</v>
      </c>
      <c r="J45" s="14" t="b">
        <v>0</v>
      </c>
      <c r="K45" s="14" t="b">
        <v>0</v>
      </c>
      <c r="L45" s="14" t="b">
        <v>0</v>
      </c>
      <c r="M45" s="14" t="str">
        <f t="shared" si="1"/>
        <v>included</v>
      </c>
      <c r="N45" s="18"/>
      <c r="O45" s="16" t="s">
        <v>801</v>
      </c>
      <c r="P45" s="16" t="s">
        <v>802</v>
      </c>
      <c r="Q45" s="20" t="s">
        <v>803</v>
      </c>
      <c r="R45" s="16" t="b">
        <v>1</v>
      </c>
      <c r="S45" s="16" t="b">
        <v>0</v>
      </c>
      <c r="T45" s="16" t="s">
        <v>796</v>
      </c>
      <c r="U45" s="16" t="s">
        <v>693</v>
      </c>
      <c r="V45" s="19" t="s">
        <v>660</v>
      </c>
      <c r="W45" s="16" t="s">
        <v>628</v>
      </c>
    </row>
    <row r="46">
      <c r="A46" s="14" t="s">
        <v>804</v>
      </c>
      <c r="B46" s="14" t="b">
        <v>1</v>
      </c>
      <c r="C46" s="15" t="s">
        <v>603</v>
      </c>
      <c r="D46" s="16" t="s">
        <v>805</v>
      </c>
      <c r="E46" s="14">
        <v>2019.0</v>
      </c>
      <c r="F46" s="17" t="s">
        <v>792</v>
      </c>
      <c r="G46" s="14" t="b">
        <v>1</v>
      </c>
      <c r="H46" s="14" t="b">
        <v>1</v>
      </c>
      <c r="I46" s="14" t="b">
        <v>0</v>
      </c>
      <c r="J46" s="14" t="b">
        <v>0</v>
      </c>
      <c r="K46" s="14" t="b">
        <v>0</v>
      </c>
      <c r="L46" s="14" t="b">
        <v>0</v>
      </c>
      <c r="M46" s="14" t="str">
        <f t="shared" si="1"/>
        <v>excluded</v>
      </c>
      <c r="N46" s="18" t="s">
        <v>806</v>
      </c>
      <c r="O46" s="16"/>
      <c r="P46" s="16"/>
      <c r="Q46" s="19"/>
      <c r="R46" s="16" t="b">
        <v>0</v>
      </c>
      <c r="S46" s="16" t="b">
        <v>0</v>
      </c>
      <c r="T46" s="16"/>
      <c r="U46" s="16"/>
      <c r="V46" s="19"/>
      <c r="W46" s="16"/>
    </row>
    <row r="47">
      <c r="A47" s="14" t="s">
        <v>807</v>
      </c>
      <c r="B47" s="14" t="b">
        <v>1</v>
      </c>
      <c r="C47" s="15" t="s">
        <v>603</v>
      </c>
      <c r="D47" s="16" t="s">
        <v>808</v>
      </c>
      <c r="E47" s="14">
        <v>2019.0</v>
      </c>
      <c r="F47" s="17" t="s">
        <v>792</v>
      </c>
      <c r="G47" s="14" t="b">
        <v>1</v>
      </c>
      <c r="H47" s="14" t="b">
        <v>1</v>
      </c>
      <c r="I47" s="14" t="b">
        <v>1</v>
      </c>
      <c r="J47" s="14" t="b">
        <v>0</v>
      </c>
      <c r="K47" s="14" t="b">
        <v>0</v>
      </c>
      <c r="L47" s="14" t="b">
        <v>0</v>
      </c>
      <c r="M47" s="14" t="str">
        <f t="shared" si="1"/>
        <v>included</v>
      </c>
      <c r="N47" s="18"/>
      <c r="O47" s="16" t="s">
        <v>809</v>
      </c>
      <c r="P47" s="16" t="s">
        <v>810</v>
      </c>
      <c r="Q47" s="19"/>
      <c r="R47" s="16" t="b">
        <v>0</v>
      </c>
      <c r="S47" s="16" t="b">
        <v>0</v>
      </c>
      <c r="T47" s="16" t="s">
        <v>625</v>
      </c>
      <c r="U47" s="16" t="s">
        <v>626</v>
      </c>
      <c r="V47" s="19" t="s">
        <v>627</v>
      </c>
      <c r="W47" s="16" t="s">
        <v>628</v>
      </c>
    </row>
    <row r="48">
      <c r="A48" s="14" t="s">
        <v>811</v>
      </c>
      <c r="B48" s="14" t="b">
        <v>1</v>
      </c>
      <c r="C48" s="15" t="s">
        <v>812</v>
      </c>
      <c r="D48" s="16" t="s">
        <v>813</v>
      </c>
      <c r="E48" s="14">
        <v>2019.0</v>
      </c>
      <c r="F48" s="17" t="s">
        <v>792</v>
      </c>
      <c r="G48" s="14" t="b">
        <v>1</v>
      </c>
      <c r="H48" s="14" t="b">
        <v>1</v>
      </c>
      <c r="I48" s="14" t="b">
        <v>1</v>
      </c>
      <c r="J48" s="14" t="b">
        <v>0</v>
      </c>
      <c r="K48" s="14" t="b">
        <v>0</v>
      </c>
      <c r="L48" s="14" t="b">
        <v>0</v>
      </c>
      <c r="M48" s="14" t="str">
        <f t="shared" si="1"/>
        <v>included</v>
      </c>
      <c r="N48" s="18"/>
      <c r="O48" s="16" t="s">
        <v>814</v>
      </c>
      <c r="P48" s="16" t="s">
        <v>815</v>
      </c>
      <c r="Q48" s="20" t="s">
        <v>816</v>
      </c>
      <c r="R48" s="16" t="b">
        <v>1</v>
      </c>
      <c r="S48" s="16" t="b">
        <v>0</v>
      </c>
      <c r="T48" s="16" t="s">
        <v>658</v>
      </c>
      <c r="U48" s="16" t="s">
        <v>659</v>
      </c>
      <c r="V48" s="19" t="s">
        <v>694</v>
      </c>
      <c r="W48" s="16" t="s">
        <v>615</v>
      </c>
    </row>
    <row r="49">
      <c r="A49" s="14" t="s">
        <v>817</v>
      </c>
      <c r="B49" s="14" t="b">
        <v>1</v>
      </c>
      <c r="C49" s="15" t="s">
        <v>603</v>
      </c>
      <c r="D49" s="16" t="s">
        <v>818</v>
      </c>
      <c r="E49" s="14">
        <v>2019.0</v>
      </c>
      <c r="F49" s="17" t="s">
        <v>792</v>
      </c>
      <c r="G49" s="14" t="b">
        <v>1</v>
      </c>
      <c r="H49" s="14" t="b">
        <v>1</v>
      </c>
      <c r="I49" s="14" t="b">
        <v>1</v>
      </c>
      <c r="J49" s="14" t="b">
        <v>0</v>
      </c>
      <c r="K49" s="14" t="b">
        <v>0</v>
      </c>
      <c r="L49" s="14" t="b">
        <v>0</v>
      </c>
      <c r="M49" s="14" t="str">
        <f t="shared" si="1"/>
        <v>included</v>
      </c>
      <c r="N49" s="18" t="s">
        <v>819</v>
      </c>
      <c r="O49" s="16" t="s">
        <v>820</v>
      </c>
      <c r="P49" s="16" t="s">
        <v>821</v>
      </c>
      <c r="Q49" s="20" t="s">
        <v>822</v>
      </c>
      <c r="R49" s="16" t="b">
        <v>1</v>
      </c>
      <c r="S49" s="16" t="b">
        <v>0</v>
      </c>
      <c r="T49" s="16" t="s">
        <v>692</v>
      </c>
      <c r="U49" s="16" t="s">
        <v>693</v>
      </c>
      <c r="V49" s="19" t="s">
        <v>627</v>
      </c>
      <c r="W49" s="16" t="s">
        <v>823</v>
      </c>
    </row>
    <row r="50">
      <c r="A50" s="14" t="s">
        <v>824</v>
      </c>
      <c r="B50" s="14" t="b">
        <v>1</v>
      </c>
      <c r="C50" s="15" t="s">
        <v>603</v>
      </c>
      <c r="D50" s="16" t="s">
        <v>825</v>
      </c>
      <c r="E50" s="14">
        <v>2019.0</v>
      </c>
      <c r="F50" s="17" t="s">
        <v>792</v>
      </c>
      <c r="G50" s="14" t="b">
        <v>1</v>
      </c>
      <c r="H50" s="14" t="b">
        <v>1</v>
      </c>
      <c r="I50" s="14" t="b">
        <v>1</v>
      </c>
      <c r="J50" s="14" t="b">
        <v>0</v>
      </c>
      <c r="K50" s="14" t="b">
        <v>0</v>
      </c>
      <c r="L50" s="14" t="b">
        <v>0</v>
      </c>
      <c r="M50" s="14" t="str">
        <f t="shared" si="1"/>
        <v>included</v>
      </c>
      <c r="N50" s="18"/>
      <c r="O50" s="16" t="s">
        <v>826</v>
      </c>
      <c r="P50" s="16" t="s">
        <v>827</v>
      </c>
      <c r="Q50" s="19"/>
      <c r="R50" s="16" t="b">
        <v>0</v>
      </c>
      <c r="S50" s="16" t="b">
        <v>0</v>
      </c>
      <c r="T50" s="16" t="s">
        <v>625</v>
      </c>
      <c r="U50" s="16" t="s">
        <v>626</v>
      </c>
      <c r="V50" s="19" t="s">
        <v>660</v>
      </c>
      <c r="W50" s="16" t="s">
        <v>628</v>
      </c>
    </row>
    <row r="51">
      <c r="A51" s="14" t="s">
        <v>828</v>
      </c>
      <c r="B51" s="14" t="b">
        <v>1</v>
      </c>
      <c r="C51" s="15" t="s">
        <v>603</v>
      </c>
      <c r="D51" s="16" t="s">
        <v>829</v>
      </c>
      <c r="E51" s="14">
        <v>2019.0</v>
      </c>
      <c r="F51" s="17" t="s">
        <v>792</v>
      </c>
      <c r="G51" s="14" t="b">
        <v>1</v>
      </c>
      <c r="H51" s="14" t="b">
        <v>1</v>
      </c>
      <c r="I51" s="14" t="b">
        <v>1</v>
      </c>
      <c r="J51" s="14" t="b">
        <v>0</v>
      </c>
      <c r="K51" s="14" t="b">
        <v>0</v>
      </c>
      <c r="L51" s="14" t="b">
        <v>0</v>
      </c>
      <c r="M51" s="14" t="str">
        <f t="shared" si="1"/>
        <v>included</v>
      </c>
      <c r="N51" s="18"/>
      <c r="O51" s="16" t="s">
        <v>830</v>
      </c>
      <c r="P51" s="16" t="s">
        <v>831</v>
      </c>
      <c r="Q51" s="19"/>
      <c r="R51" s="16" t="b">
        <v>0</v>
      </c>
      <c r="S51" s="16" t="b">
        <v>0</v>
      </c>
      <c r="T51" s="16" t="s">
        <v>625</v>
      </c>
      <c r="U51" s="16" t="s">
        <v>626</v>
      </c>
      <c r="V51" s="19" t="s">
        <v>660</v>
      </c>
      <c r="W51" s="16" t="s">
        <v>709</v>
      </c>
    </row>
    <row r="52">
      <c r="A52" s="14" t="s">
        <v>832</v>
      </c>
      <c r="B52" s="14" t="b">
        <v>1</v>
      </c>
      <c r="C52" s="15" t="s">
        <v>619</v>
      </c>
      <c r="D52" s="16" t="s">
        <v>833</v>
      </c>
      <c r="E52" s="14">
        <v>2019.0</v>
      </c>
      <c r="F52" s="17" t="s">
        <v>792</v>
      </c>
      <c r="G52" s="14" t="b">
        <v>1</v>
      </c>
      <c r="H52" s="14" t="b">
        <v>1</v>
      </c>
      <c r="I52" s="14" t="b">
        <v>1</v>
      </c>
      <c r="J52" s="14" t="b">
        <v>0</v>
      </c>
      <c r="K52" s="14" t="b">
        <v>0</v>
      </c>
      <c r="L52" s="14" t="b">
        <v>0</v>
      </c>
      <c r="M52" s="14" t="str">
        <f t="shared" si="1"/>
        <v>included</v>
      </c>
      <c r="N52" s="18" t="s">
        <v>834</v>
      </c>
      <c r="O52" s="16" t="s">
        <v>835</v>
      </c>
      <c r="P52" s="16" t="s">
        <v>836</v>
      </c>
      <c r="Q52" s="20" t="s">
        <v>837</v>
      </c>
      <c r="R52" s="16" t="b">
        <v>1</v>
      </c>
      <c r="S52" s="16" t="b">
        <v>0</v>
      </c>
      <c r="T52" s="16" t="s">
        <v>625</v>
      </c>
      <c r="U52" s="16" t="s">
        <v>838</v>
      </c>
      <c r="V52" s="19" t="s">
        <v>627</v>
      </c>
      <c r="W52" s="16" t="s">
        <v>580</v>
      </c>
    </row>
    <row r="53">
      <c r="A53" s="14" t="s">
        <v>839</v>
      </c>
      <c r="B53" s="14" t="b">
        <v>1</v>
      </c>
      <c r="C53" s="15" t="s">
        <v>619</v>
      </c>
      <c r="D53" s="16" t="s">
        <v>840</v>
      </c>
      <c r="E53" s="14">
        <v>2019.0</v>
      </c>
      <c r="F53" s="17" t="s">
        <v>792</v>
      </c>
      <c r="G53" s="14" t="b">
        <v>1</v>
      </c>
      <c r="H53" s="14" t="b">
        <v>1</v>
      </c>
      <c r="I53" s="14" t="b">
        <v>1</v>
      </c>
      <c r="J53" s="14" t="b">
        <v>0</v>
      </c>
      <c r="K53" s="14" t="b">
        <v>0</v>
      </c>
      <c r="L53" s="14" t="b">
        <v>0</v>
      </c>
      <c r="M53" s="14" t="str">
        <f t="shared" si="1"/>
        <v>included</v>
      </c>
      <c r="N53" s="18" t="s">
        <v>841</v>
      </c>
      <c r="O53" s="16" t="s">
        <v>842</v>
      </c>
      <c r="P53" s="16" t="s">
        <v>843</v>
      </c>
      <c r="Q53" s="19"/>
      <c r="R53" s="16" t="b">
        <v>0</v>
      </c>
      <c r="S53" s="16" t="b">
        <v>0</v>
      </c>
      <c r="T53" s="16" t="s">
        <v>625</v>
      </c>
      <c r="U53" s="16" t="s">
        <v>626</v>
      </c>
      <c r="V53" s="19" t="s">
        <v>694</v>
      </c>
      <c r="W53" s="16" t="s">
        <v>580</v>
      </c>
    </row>
    <row r="54">
      <c r="A54" s="14" t="s">
        <v>844</v>
      </c>
      <c r="B54" s="14" t="b">
        <v>1</v>
      </c>
      <c r="C54" s="15" t="s">
        <v>619</v>
      </c>
      <c r="D54" s="16" t="s">
        <v>845</v>
      </c>
      <c r="E54" s="14">
        <v>2019.0</v>
      </c>
      <c r="F54" s="17" t="s">
        <v>792</v>
      </c>
      <c r="G54" s="14" t="b">
        <v>1</v>
      </c>
      <c r="H54" s="14" t="b">
        <v>1</v>
      </c>
      <c r="I54" s="14" t="b">
        <v>0</v>
      </c>
      <c r="J54" s="14" t="b">
        <v>0</v>
      </c>
      <c r="K54" s="14" t="b">
        <v>0</v>
      </c>
      <c r="L54" s="14" t="b">
        <v>0</v>
      </c>
      <c r="M54" s="14" t="str">
        <f t="shared" si="1"/>
        <v>excluded</v>
      </c>
      <c r="N54" s="18" t="s">
        <v>846</v>
      </c>
      <c r="O54" s="16"/>
      <c r="P54" s="16"/>
      <c r="Q54" s="19"/>
      <c r="R54" s="16" t="b">
        <v>0</v>
      </c>
      <c r="S54" s="16" t="b">
        <v>0</v>
      </c>
      <c r="T54" s="16"/>
      <c r="U54" s="16"/>
      <c r="V54" s="19"/>
      <c r="W54" s="16"/>
    </row>
    <row r="55">
      <c r="A55" s="14" t="s">
        <v>847</v>
      </c>
      <c r="B55" s="14" t="b">
        <v>1</v>
      </c>
      <c r="C55" s="15" t="s">
        <v>812</v>
      </c>
      <c r="D55" s="16" t="s">
        <v>848</v>
      </c>
      <c r="E55" s="14">
        <v>2019.0</v>
      </c>
      <c r="F55" s="17" t="s">
        <v>792</v>
      </c>
      <c r="G55" s="14" t="b">
        <v>1</v>
      </c>
      <c r="H55" s="14" t="b">
        <v>1</v>
      </c>
      <c r="I55" s="14" t="b">
        <v>0</v>
      </c>
      <c r="J55" s="14" t="b">
        <v>0</v>
      </c>
      <c r="K55" s="14" t="b">
        <v>0</v>
      </c>
      <c r="L55" s="14" t="b">
        <v>0</v>
      </c>
      <c r="M55" s="14" t="str">
        <f t="shared" si="1"/>
        <v>excluded</v>
      </c>
      <c r="N55" s="18" t="s">
        <v>849</v>
      </c>
      <c r="O55" s="16"/>
      <c r="P55" s="16"/>
      <c r="Q55" s="19"/>
      <c r="R55" s="16" t="b">
        <v>0</v>
      </c>
      <c r="S55" s="16" t="b">
        <v>0</v>
      </c>
      <c r="T55" s="16"/>
      <c r="U55" s="16"/>
      <c r="V55" s="19"/>
      <c r="W55" s="16"/>
    </row>
    <row r="56">
      <c r="A56" s="14" t="s">
        <v>850</v>
      </c>
      <c r="B56" s="14" t="b">
        <v>1</v>
      </c>
      <c r="C56" s="15" t="s">
        <v>619</v>
      </c>
      <c r="D56" s="16" t="s">
        <v>851</v>
      </c>
      <c r="E56" s="14">
        <v>2019.0</v>
      </c>
      <c r="F56" s="17" t="s">
        <v>792</v>
      </c>
      <c r="G56" s="14" t="b">
        <v>1</v>
      </c>
      <c r="H56" s="14" t="b">
        <v>1</v>
      </c>
      <c r="I56" s="14" t="b">
        <v>1</v>
      </c>
      <c r="J56" s="14" t="b">
        <v>0</v>
      </c>
      <c r="K56" s="14" t="b">
        <v>0</v>
      </c>
      <c r="L56" s="14" t="b">
        <v>0</v>
      </c>
      <c r="M56" s="14" t="str">
        <f t="shared" si="1"/>
        <v>included</v>
      </c>
      <c r="N56" s="18"/>
      <c r="O56" s="16" t="s">
        <v>852</v>
      </c>
      <c r="P56" s="16" t="s">
        <v>853</v>
      </c>
      <c r="Q56" s="19"/>
      <c r="R56" s="16" t="b">
        <v>0</v>
      </c>
      <c r="S56" s="16" t="b">
        <v>0</v>
      </c>
      <c r="T56" s="16" t="s">
        <v>625</v>
      </c>
      <c r="U56" s="16" t="s">
        <v>626</v>
      </c>
      <c r="V56" s="19" t="s">
        <v>627</v>
      </c>
      <c r="W56" s="16" t="s">
        <v>580</v>
      </c>
    </row>
    <row r="57">
      <c r="A57" s="14" t="s">
        <v>854</v>
      </c>
      <c r="B57" s="14" t="b">
        <v>1</v>
      </c>
      <c r="C57" s="15" t="s">
        <v>603</v>
      </c>
      <c r="D57" s="16" t="s">
        <v>855</v>
      </c>
      <c r="E57" s="14">
        <v>2019.0</v>
      </c>
      <c r="F57" s="17" t="s">
        <v>792</v>
      </c>
      <c r="G57" s="14" t="b">
        <v>1</v>
      </c>
      <c r="H57" s="14" t="b">
        <v>1</v>
      </c>
      <c r="I57" s="14" t="b">
        <v>1</v>
      </c>
      <c r="J57" s="14" t="b">
        <v>0</v>
      </c>
      <c r="K57" s="14" t="b">
        <v>0</v>
      </c>
      <c r="L57" s="14" t="b">
        <v>0</v>
      </c>
      <c r="M57" s="14" t="str">
        <f t="shared" si="1"/>
        <v>included</v>
      </c>
      <c r="N57" s="18"/>
      <c r="O57" s="16" t="s">
        <v>856</v>
      </c>
      <c r="P57" s="16" t="s">
        <v>857</v>
      </c>
      <c r="Q57" s="20" t="s">
        <v>858</v>
      </c>
      <c r="R57" s="16" t="b">
        <v>1</v>
      </c>
      <c r="S57" s="16" t="b">
        <v>0</v>
      </c>
      <c r="T57" s="16" t="s">
        <v>612</v>
      </c>
      <c r="U57" s="16" t="s">
        <v>613</v>
      </c>
      <c r="V57" s="19" t="s">
        <v>627</v>
      </c>
      <c r="W57" s="16" t="s">
        <v>580</v>
      </c>
    </row>
    <row r="58">
      <c r="A58" s="14" t="s">
        <v>859</v>
      </c>
      <c r="B58" s="14" t="b">
        <v>1</v>
      </c>
      <c r="C58" s="15" t="s">
        <v>603</v>
      </c>
      <c r="D58" s="16" t="s">
        <v>860</v>
      </c>
      <c r="E58" s="14">
        <v>2019.0</v>
      </c>
      <c r="F58" s="17" t="s">
        <v>792</v>
      </c>
      <c r="G58" s="14" t="b">
        <v>0</v>
      </c>
      <c r="H58" s="14" t="b">
        <v>0</v>
      </c>
      <c r="I58" s="14" t="b">
        <v>0</v>
      </c>
      <c r="J58" s="14" t="b">
        <v>0</v>
      </c>
      <c r="K58" s="14" t="b">
        <v>0</v>
      </c>
      <c r="L58" s="14" t="b">
        <v>1</v>
      </c>
      <c r="M58" s="14" t="str">
        <f t="shared" si="1"/>
        <v>excluded</v>
      </c>
      <c r="N58" s="18" t="s">
        <v>861</v>
      </c>
      <c r="O58" s="16"/>
      <c r="P58" s="16"/>
      <c r="Q58" s="19"/>
      <c r="R58" s="16" t="b">
        <v>0</v>
      </c>
      <c r="S58" s="16" t="b">
        <v>0</v>
      </c>
      <c r="T58" s="16"/>
      <c r="U58" s="16"/>
      <c r="V58" s="19"/>
      <c r="W58" s="16"/>
    </row>
    <row r="59">
      <c r="A59" s="14" t="s">
        <v>862</v>
      </c>
      <c r="B59" s="14" t="b">
        <v>1</v>
      </c>
      <c r="C59" s="15" t="s">
        <v>603</v>
      </c>
      <c r="D59" s="16" t="s">
        <v>863</v>
      </c>
      <c r="E59" s="14">
        <v>2019.0</v>
      </c>
      <c r="F59" s="17" t="s">
        <v>792</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864</v>
      </c>
      <c r="B60" s="14" t="b">
        <v>1</v>
      </c>
      <c r="C60" s="15" t="s">
        <v>603</v>
      </c>
      <c r="D60" s="16" t="s">
        <v>865</v>
      </c>
      <c r="E60" s="14">
        <v>2019.0</v>
      </c>
      <c r="F60" s="17" t="s">
        <v>792</v>
      </c>
      <c r="G60" s="14" t="b">
        <v>1</v>
      </c>
      <c r="H60" s="14" t="b">
        <v>1</v>
      </c>
      <c r="I60" s="14" t="b">
        <v>1</v>
      </c>
      <c r="J60" s="14" t="b">
        <v>0</v>
      </c>
      <c r="K60" s="14" t="b">
        <v>0</v>
      </c>
      <c r="L60" s="14" t="b">
        <v>0</v>
      </c>
      <c r="M60" s="14" t="str">
        <f t="shared" si="1"/>
        <v>included</v>
      </c>
      <c r="N60" s="18" t="s">
        <v>866</v>
      </c>
      <c r="O60" s="16" t="s">
        <v>867</v>
      </c>
      <c r="P60" s="16" t="s">
        <v>868</v>
      </c>
      <c r="Q60" s="19"/>
      <c r="R60" s="16" t="b">
        <v>0</v>
      </c>
      <c r="S60" s="16" t="b">
        <v>0</v>
      </c>
      <c r="T60" s="16" t="s">
        <v>625</v>
      </c>
      <c r="U60" s="16" t="s">
        <v>626</v>
      </c>
      <c r="V60" s="19" t="s">
        <v>694</v>
      </c>
      <c r="W60" s="16" t="s">
        <v>869</v>
      </c>
    </row>
    <row r="61">
      <c r="A61" s="14" t="s">
        <v>870</v>
      </c>
      <c r="B61" s="14" t="b">
        <v>1</v>
      </c>
      <c r="C61" s="15" t="s">
        <v>619</v>
      </c>
      <c r="D61" s="16" t="s">
        <v>871</v>
      </c>
      <c r="E61" s="14">
        <v>2019.0</v>
      </c>
      <c r="F61" s="17" t="s">
        <v>792</v>
      </c>
      <c r="G61" s="14" t="b">
        <v>1</v>
      </c>
      <c r="H61" s="14" t="b">
        <v>1</v>
      </c>
      <c r="I61" s="14" t="b">
        <v>0</v>
      </c>
      <c r="J61" s="14" t="b">
        <v>0</v>
      </c>
      <c r="K61" s="14" t="b">
        <v>0</v>
      </c>
      <c r="L61" s="14" t="b">
        <v>0</v>
      </c>
      <c r="M61" s="14" t="str">
        <f t="shared" si="1"/>
        <v>excluded</v>
      </c>
      <c r="N61" s="18" t="s">
        <v>872</v>
      </c>
      <c r="O61" s="16"/>
      <c r="P61" s="16"/>
      <c r="Q61" s="19"/>
      <c r="R61" s="16" t="b">
        <v>0</v>
      </c>
      <c r="S61" s="16" t="b">
        <v>0</v>
      </c>
      <c r="T61" s="16"/>
      <c r="U61" s="16"/>
      <c r="V61" s="19"/>
      <c r="W61" s="16"/>
    </row>
    <row r="62">
      <c r="A62" s="14" t="s">
        <v>873</v>
      </c>
      <c r="B62" s="14" t="b">
        <v>1</v>
      </c>
      <c r="C62" s="15" t="s">
        <v>603</v>
      </c>
      <c r="D62" s="16" t="s">
        <v>874</v>
      </c>
      <c r="E62" s="14">
        <v>2019.0</v>
      </c>
      <c r="F62" s="17" t="s">
        <v>792</v>
      </c>
      <c r="G62" s="14" t="b">
        <v>1</v>
      </c>
      <c r="H62" s="14" t="b">
        <v>1</v>
      </c>
      <c r="I62" s="14" t="b">
        <v>1</v>
      </c>
      <c r="J62" s="14" t="b">
        <v>0</v>
      </c>
      <c r="K62" s="14" t="b">
        <v>0</v>
      </c>
      <c r="L62" s="14" t="b">
        <v>0</v>
      </c>
      <c r="M62" s="14" t="str">
        <f t="shared" si="1"/>
        <v>included</v>
      </c>
      <c r="N62" s="18"/>
      <c r="O62" s="16" t="s">
        <v>875</v>
      </c>
      <c r="P62" s="16" t="s">
        <v>876</v>
      </c>
      <c r="Q62" s="19"/>
      <c r="R62" s="16" t="b">
        <v>0</v>
      </c>
      <c r="S62" s="16" t="b">
        <v>0</v>
      </c>
      <c r="T62" s="16" t="s">
        <v>625</v>
      </c>
      <c r="U62" s="16" t="s">
        <v>626</v>
      </c>
      <c r="V62" s="19" t="s">
        <v>614</v>
      </c>
      <c r="W62" s="16" t="s">
        <v>628</v>
      </c>
    </row>
    <row r="63">
      <c r="A63" s="14" t="s">
        <v>877</v>
      </c>
      <c r="B63" s="14" t="b">
        <v>1</v>
      </c>
      <c r="C63" s="15" t="s">
        <v>603</v>
      </c>
      <c r="D63" s="16" t="s">
        <v>878</v>
      </c>
      <c r="E63" s="14">
        <v>2020.0</v>
      </c>
      <c r="F63" s="17" t="s">
        <v>792</v>
      </c>
      <c r="G63" s="14" t="b">
        <v>1</v>
      </c>
      <c r="H63" s="14" t="b">
        <v>1</v>
      </c>
      <c r="I63" s="14" t="b">
        <v>1</v>
      </c>
      <c r="J63" s="14" t="b">
        <v>0</v>
      </c>
      <c r="K63" s="14" t="b">
        <v>0</v>
      </c>
      <c r="L63" s="14" t="b">
        <v>0</v>
      </c>
      <c r="M63" s="14" t="str">
        <f t="shared" si="1"/>
        <v>included</v>
      </c>
      <c r="N63" s="18"/>
      <c r="O63" s="16" t="s">
        <v>879</v>
      </c>
      <c r="P63" s="16" t="s">
        <v>880</v>
      </c>
      <c r="Q63" s="20" t="s">
        <v>881</v>
      </c>
      <c r="R63" s="16" t="b">
        <v>1</v>
      </c>
      <c r="S63" s="16" t="b">
        <v>0</v>
      </c>
      <c r="T63" s="16" t="s">
        <v>796</v>
      </c>
      <c r="U63" s="16" t="s">
        <v>693</v>
      </c>
      <c r="V63" s="19" t="s">
        <v>660</v>
      </c>
      <c r="W63" s="16" t="s">
        <v>628</v>
      </c>
    </row>
    <row r="64">
      <c r="A64" s="14" t="s">
        <v>882</v>
      </c>
      <c r="B64" s="14" t="b">
        <v>1</v>
      </c>
      <c r="C64" s="15" t="s">
        <v>603</v>
      </c>
      <c r="D64" s="16" t="s">
        <v>883</v>
      </c>
      <c r="E64" s="14">
        <v>2020.0</v>
      </c>
      <c r="F64" s="17" t="s">
        <v>792</v>
      </c>
      <c r="G64" s="14" t="b">
        <v>1</v>
      </c>
      <c r="H64" s="14" t="b">
        <v>1</v>
      </c>
      <c r="I64" s="14" t="b">
        <v>1</v>
      </c>
      <c r="J64" s="14" t="b">
        <v>0</v>
      </c>
      <c r="K64" s="14" t="b">
        <v>0</v>
      </c>
      <c r="L64" s="14" t="b">
        <v>0</v>
      </c>
      <c r="M64" s="14" t="str">
        <f t="shared" si="1"/>
        <v>included</v>
      </c>
      <c r="N64" s="18"/>
      <c r="O64" s="16" t="s">
        <v>884</v>
      </c>
      <c r="P64" s="16" t="s">
        <v>885</v>
      </c>
      <c r="Q64" s="19"/>
      <c r="R64" s="16" t="b">
        <v>0</v>
      </c>
      <c r="S64" s="16" t="b">
        <v>0</v>
      </c>
      <c r="T64" s="16" t="s">
        <v>625</v>
      </c>
      <c r="U64" s="16" t="s">
        <v>626</v>
      </c>
      <c r="V64" s="19" t="s">
        <v>660</v>
      </c>
      <c r="W64" s="16" t="s">
        <v>709</v>
      </c>
    </row>
    <row r="65">
      <c r="A65" s="14" t="s">
        <v>886</v>
      </c>
      <c r="B65" s="14" t="b">
        <v>1</v>
      </c>
      <c r="C65" s="15" t="s">
        <v>619</v>
      </c>
      <c r="D65" s="16" t="s">
        <v>887</v>
      </c>
      <c r="E65" s="14">
        <v>2020.0</v>
      </c>
      <c r="F65" s="17" t="s">
        <v>792</v>
      </c>
      <c r="G65" s="14" t="b">
        <v>1</v>
      </c>
      <c r="H65" s="14" t="b">
        <v>1</v>
      </c>
      <c r="I65" s="14" t="b">
        <v>1</v>
      </c>
      <c r="J65" s="14" t="b">
        <v>0</v>
      </c>
      <c r="K65" s="14" t="b">
        <v>0</v>
      </c>
      <c r="L65" s="14" t="b">
        <v>0</v>
      </c>
      <c r="M65" s="14" t="str">
        <f t="shared" si="1"/>
        <v>included</v>
      </c>
      <c r="N65" s="18"/>
      <c r="O65" s="16" t="s">
        <v>888</v>
      </c>
      <c r="P65" s="16" t="s">
        <v>889</v>
      </c>
      <c r="Q65" s="19"/>
      <c r="R65" s="16" t="b">
        <v>0</v>
      </c>
      <c r="S65" s="16" t="b">
        <v>0</v>
      </c>
      <c r="T65" s="16" t="s">
        <v>625</v>
      </c>
      <c r="U65" s="16" t="s">
        <v>626</v>
      </c>
      <c r="V65" s="19" t="s">
        <v>614</v>
      </c>
      <c r="W65" s="16" t="s">
        <v>709</v>
      </c>
    </row>
    <row r="66">
      <c r="A66" s="14" t="s">
        <v>890</v>
      </c>
      <c r="B66" s="14" t="b">
        <v>1</v>
      </c>
      <c r="C66" s="15" t="s">
        <v>603</v>
      </c>
      <c r="D66" s="16" t="s">
        <v>891</v>
      </c>
      <c r="E66" s="14">
        <v>2020.0</v>
      </c>
      <c r="F66" s="17" t="s">
        <v>792</v>
      </c>
      <c r="G66" s="14" t="b">
        <v>1</v>
      </c>
      <c r="H66" s="14" t="b">
        <v>1</v>
      </c>
      <c r="I66" s="14" t="b">
        <v>1</v>
      </c>
      <c r="J66" s="14" t="b">
        <v>0</v>
      </c>
      <c r="K66" s="14" t="b">
        <v>0</v>
      </c>
      <c r="L66" s="14" t="b">
        <v>0</v>
      </c>
      <c r="M66" s="14" t="str">
        <f t="shared" si="1"/>
        <v>included</v>
      </c>
      <c r="N66" s="18"/>
      <c r="O66" s="16" t="s">
        <v>892</v>
      </c>
      <c r="P66" s="16" t="s">
        <v>893</v>
      </c>
      <c r="Q66" s="19"/>
      <c r="R66" s="16" t="b">
        <v>0</v>
      </c>
      <c r="S66" s="16" t="b">
        <v>0</v>
      </c>
      <c r="T66" s="16" t="s">
        <v>625</v>
      </c>
      <c r="U66" s="16" t="s">
        <v>626</v>
      </c>
      <c r="V66" s="19" t="s">
        <v>614</v>
      </c>
      <c r="W66" s="16" t="s">
        <v>628</v>
      </c>
    </row>
    <row r="67">
      <c r="A67" s="14" t="s">
        <v>894</v>
      </c>
      <c r="B67" s="14" t="b">
        <v>1</v>
      </c>
      <c r="C67" s="15" t="s">
        <v>619</v>
      </c>
      <c r="D67" s="16" t="s">
        <v>895</v>
      </c>
      <c r="E67" s="14">
        <v>2020.0</v>
      </c>
      <c r="F67" s="17" t="s">
        <v>792</v>
      </c>
      <c r="G67" s="14" t="b">
        <v>1</v>
      </c>
      <c r="H67" s="14" t="b">
        <v>1</v>
      </c>
      <c r="I67" s="14" t="b">
        <v>1</v>
      </c>
      <c r="J67" s="14" t="b">
        <v>0</v>
      </c>
      <c r="K67" s="14" t="b">
        <v>0</v>
      </c>
      <c r="L67" s="14" t="b">
        <v>0</v>
      </c>
      <c r="M67" s="14" t="str">
        <f t="shared" si="1"/>
        <v>included</v>
      </c>
      <c r="N67" s="18" t="s">
        <v>896</v>
      </c>
      <c r="O67" s="16" t="s">
        <v>897</v>
      </c>
      <c r="P67" s="16" t="s">
        <v>898</v>
      </c>
      <c r="Q67" s="19"/>
      <c r="R67" s="16" t="b">
        <v>0</v>
      </c>
      <c r="S67" s="16" t="b">
        <v>0</v>
      </c>
      <c r="T67" s="16" t="s">
        <v>625</v>
      </c>
      <c r="U67" s="16" t="s">
        <v>626</v>
      </c>
      <c r="V67" s="19" t="s">
        <v>627</v>
      </c>
      <c r="W67" s="16" t="s">
        <v>628</v>
      </c>
    </row>
    <row r="68">
      <c r="A68" s="14" t="s">
        <v>899</v>
      </c>
      <c r="B68" s="14" t="b">
        <v>1</v>
      </c>
      <c r="C68" s="15" t="s">
        <v>619</v>
      </c>
      <c r="D68" s="16" t="s">
        <v>900</v>
      </c>
      <c r="E68" s="14">
        <v>2020.0</v>
      </c>
      <c r="F68" s="17" t="s">
        <v>792</v>
      </c>
      <c r="G68" s="14" t="b">
        <v>1</v>
      </c>
      <c r="H68" s="14" t="b">
        <v>1</v>
      </c>
      <c r="I68" s="14" t="b">
        <v>1</v>
      </c>
      <c r="J68" s="14" t="b">
        <v>0</v>
      </c>
      <c r="K68" s="14" t="b">
        <v>0</v>
      </c>
      <c r="L68" s="14" t="b">
        <v>0</v>
      </c>
      <c r="M68" s="14" t="str">
        <f t="shared" si="1"/>
        <v>included</v>
      </c>
      <c r="N68" s="23" t="s">
        <v>901</v>
      </c>
      <c r="O68" s="16" t="s">
        <v>902</v>
      </c>
      <c r="P68" s="16" t="s">
        <v>903</v>
      </c>
      <c r="Q68" s="19"/>
      <c r="R68" s="16" t="b">
        <v>0</v>
      </c>
      <c r="S68" s="16" t="b">
        <v>0</v>
      </c>
      <c r="T68" s="16" t="s">
        <v>625</v>
      </c>
      <c r="U68" s="16" t="s">
        <v>626</v>
      </c>
      <c r="V68" s="19" t="s">
        <v>614</v>
      </c>
      <c r="W68" s="16" t="s">
        <v>615</v>
      </c>
    </row>
    <row r="69">
      <c r="A69" s="14" t="s">
        <v>904</v>
      </c>
      <c r="B69" s="14" t="b">
        <v>1</v>
      </c>
      <c r="C69" s="15" t="s">
        <v>603</v>
      </c>
      <c r="D69" s="16" t="s">
        <v>905</v>
      </c>
      <c r="E69" s="14">
        <v>2020.0</v>
      </c>
      <c r="F69" s="17" t="s">
        <v>792</v>
      </c>
      <c r="G69" s="14" t="b">
        <v>1</v>
      </c>
      <c r="H69" s="14" t="b">
        <v>1</v>
      </c>
      <c r="I69" s="14" t="b">
        <v>1</v>
      </c>
      <c r="J69" s="14" t="b">
        <v>0</v>
      </c>
      <c r="K69" s="14" t="b">
        <v>0</v>
      </c>
      <c r="L69" s="14" t="b">
        <v>0</v>
      </c>
      <c r="M69" s="14" t="str">
        <f t="shared" si="1"/>
        <v>included</v>
      </c>
      <c r="N69" s="18"/>
      <c r="O69" s="16" t="s">
        <v>906</v>
      </c>
      <c r="P69" s="16" t="s">
        <v>907</v>
      </c>
      <c r="Q69" s="20" t="s">
        <v>908</v>
      </c>
      <c r="R69" s="16" t="b">
        <v>1</v>
      </c>
      <c r="S69" s="16" t="b">
        <v>0</v>
      </c>
      <c r="T69" s="16" t="s">
        <v>658</v>
      </c>
      <c r="U69" s="16" t="s">
        <v>659</v>
      </c>
      <c r="V69" s="19" t="s">
        <v>660</v>
      </c>
      <c r="W69" s="16" t="s">
        <v>628</v>
      </c>
    </row>
    <row r="70">
      <c r="A70" s="14" t="s">
        <v>909</v>
      </c>
      <c r="B70" s="14" t="b">
        <v>1</v>
      </c>
      <c r="C70" s="15" t="s">
        <v>603</v>
      </c>
      <c r="D70" s="16" t="s">
        <v>910</v>
      </c>
      <c r="E70" s="14">
        <v>2020.0</v>
      </c>
      <c r="F70" s="17" t="s">
        <v>792</v>
      </c>
      <c r="G70" s="14" t="b">
        <v>1</v>
      </c>
      <c r="H70" s="14" t="b">
        <v>1</v>
      </c>
      <c r="I70" s="14" t="b">
        <v>1</v>
      </c>
      <c r="J70" s="14" t="b">
        <v>0</v>
      </c>
      <c r="K70" s="14" t="b">
        <v>0</v>
      </c>
      <c r="L70" s="14" t="b">
        <v>0</v>
      </c>
      <c r="M70" s="14" t="str">
        <f t="shared" si="1"/>
        <v>included</v>
      </c>
      <c r="N70" s="18"/>
      <c r="O70" s="16" t="s">
        <v>911</v>
      </c>
      <c r="P70" s="16" t="s">
        <v>912</v>
      </c>
      <c r="Q70" s="19"/>
      <c r="R70" s="16" t="b">
        <v>0</v>
      </c>
      <c r="S70" s="16" t="b">
        <v>0</v>
      </c>
      <c r="T70" s="16" t="s">
        <v>625</v>
      </c>
      <c r="U70" s="16" t="s">
        <v>626</v>
      </c>
      <c r="V70" s="19" t="s">
        <v>627</v>
      </c>
      <c r="W70" s="16" t="s">
        <v>580</v>
      </c>
    </row>
    <row r="71">
      <c r="A71" s="14" t="s">
        <v>913</v>
      </c>
      <c r="B71" s="14" t="b">
        <v>1</v>
      </c>
      <c r="C71" s="15" t="s">
        <v>603</v>
      </c>
      <c r="D71" s="16" t="s">
        <v>914</v>
      </c>
      <c r="E71" s="14">
        <v>2020.0</v>
      </c>
      <c r="F71" s="17" t="s">
        <v>792</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915</v>
      </c>
      <c r="B72" s="14" t="b">
        <v>1</v>
      </c>
      <c r="C72" s="15" t="s">
        <v>619</v>
      </c>
      <c r="D72" s="16" t="s">
        <v>916</v>
      </c>
      <c r="E72" s="14">
        <v>2020.0</v>
      </c>
      <c r="F72" s="17" t="s">
        <v>792</v>
      </c>
      <c r="G72" s="14" t="b">
        <v>1</v>
      </c>
      <c r="H72" s="14" t="b">
        <v>1</v>
      </c>
      <c r="I72" s="14" t="b">
        <v>1</v>
      </c>
      <c r="J72" s="14" t="b">
        <v>0</v>
      </c>
      <c r="K72" s="14" t="b">
        <v>0</v>
      </c>
      <c r="L72" s="14" t="b">
        <v>0</v>
      </c>
      <c r="M72" s="14" t="str">
        <f t="shared" si="1"/>
        <v>included</v>
      </c>
      <c r="N72" s="18" t="s">
        <v>917</v>
      </c>
      <c r="O72" s="16" t="s">
        <v>918</v>
      </c>
      <c r="P72" s="16" t="s">
        <v>919</v>
      </c>
      <c r="Q72" s="19"/>
      <c r="R72" s="16" t="b">
        <v>0</v>
      </c>
      <c r="S72" s="16" t="b">
        <v>0</v>
      </c>
      <c r="T72" s="16" t="s">
        <v>625</v>
      </c>
      <c r="U72" s="16" t="s">
        <v>626</v>
      </c>
      <c r="V72" s="19" t="s">
        <v>694</v>
      </c>
      <c r="W72" s="16" t="s">
        <v>869</v>
      </c>
    </row>
    <row r="73">
      <c r="A73" s="14" t="s">
        <v>920</v>
      </c>
      <c r="B73" s="14" t="b">
        <v>1</v>
      </c>
      <c r="C73" s="15" t="s">
        <v>603</v>
      </c>
      <c r="D73" s="16" t="s">
        <v>921</v>
      </c>
      <c r="E73" s="14">
        <v>2020.0</v>
      </c>
      <c r="F73" s="17" t="s">
        <v>792</v>
      </c>
      <c r="G73" s="14" t="b">
        <v>1</v>
      </c>
      <c r="H73" s="14" t="b">
        <v>1</v>
      </c>
      <c r="I73" s="14" t="b">
        <v>0</v>
      </c>
      <c r="J73" s="14" t="b">
        <v>0</v>
      </c>
      <c r="K73" s="14" t="b">
        <v>0</v>
      </c>
      <c r="L73" s="14" t="b">
        <v>0</v>
      </c>
      <c r="M73" s="14" t="str">
        <f t="shared" si="1"/>
        <v>excluded</v>
      </c>
      <c r="N73" s="18"/>
      <c r="O73" s="16" t="s">
        <v>922</v>
      </c>
      <c r="P73" s="16"/>
      <c r="Q73" s="19"/>
      <c r="R73" s="16" t="b">
        <v>0</v>
      </c>
      <c r="S73" s="16" t="b">
        <v>0</v>
      </c>
      <c r="T73" s="16"/>
      <c r="U73" s="16"/>
      <c r="V73" s="19"/>
      <c r="W73" s="16"/>
    </row>
    <row r="74">
      <c r="A74" s="14" t="s">
        <v>923</v>
      </c>
      <c r="B74" s="14" t="b">
        <v>1</v>
      </c>
      <c r="C74" s="15" t="s">
        <v>603</v>
      </c>
      <c r="D74" s="16" t="s">
        <v>924</v>
      </c>
      <c r="E74" s="14">
        <v>2020.0</v>
      </c>
      <c r="F74" s="17" t="s">
        <v>792</v>
      </c>
      <c r="G74" s="14" t="b">
        <v>1</v>
      </c>
      <c r="H74" s="14" t="b">
        <v>1</v>
      </c>
      <c r="I74" s="14" t="b">
        <v>1</v>
      </c>
      <c r="J74" s="14" t="b">
        <v>0</v>
      </c>
      <c r="K74" s="14" t="b">
        <v>0</v>
      </c>
      <c r="L74" s="14" t="b">
        <v>0</v>
      </c>
      <c r="M74" s="14" t="str">
        <f t="shared" si="1"/>
        <v>included</v>
      </c>
      <c r="N74" s="18"/>
      <c r="O74" s="16" t="s">
        <v>925</v>
      </c>
      <c r="P74" s="16" t="s">
        <v>926</v>
      </c>
      <c r="Q74" s="19"/>
      <c r="R74" s="16" t="b">
        <v>0</v>
      </c>
      <c r="S74" s="16" t="b">
        <v>0</v>
      </c>
      <c r="T74" s="16" t="s">
        <v>625</v>
      </c>
      <c r="U74" s="16" t="s">
        <v>626</v>
      </c>
      <c r="V74" s="19" t="s">
        <v>660</v>
      </c>
      <c r="W74" s="16" t="s">
        <v>869</v>
      </c>
    </row>
    <row r="75">
      <c r="A75" s="14" t="s">
        <v>927</v>
      </c>
      <c r="B75" s="14" t="b">
        <v>1</v>
      </c>
      <c r="C75" s="15" t="s">
        <v>603</v>
      </c>
      <c r="D75" s="16" t="s">
        <v>928</v>
      </c>
      <c r="E75" s="14">
        <v>2020.0</v>
      </c>
      <c r="F75" s="17" t="s">
        <v>792</v>
      </c>
      <c r="G75" s="14" t="b">
        <v>1</v>
      </c>
      <c r="H75" s="14" t="b">
        <v>1</v>
      </c>
      <c r="I75" s="14" t="b">
        <v>1</v>
      </c>
      <c r="J75" s="14" t="b">
        <v>0</v>
      </c>
      <c r="K75" s="14" t="b">
        <v>0</v>
      </c>
      <c r="L75" s="14" t="b">
        <v>0</v>
      </c>
      <c r="M75" s="14" t="str">
        <f t="shared" si="1"/>
        <v>included</v>
      </c>
      <c r="N75" s="18"/>
      <c r="O75" s="16" t="s">
        <v>929</v>
      </c>
      <c r="P75" s="16" t="s">
        <v>930</v>
      </c>
      <c r="Q75" s="19" t="s">
        <v>931</v>
      </c>
      <c r="R75" s="16" t="b">
        <v>1</v>
      </c>
      <c r="S75" s="16" t="b">
        <v>0</v>
      </c>
      <c r="T75" s="16" t="s">
        <v>658</v>
      </c>
      <c r="U75" s="16" t="s">
        <v>659</v>
      </c>
      <c r="V75" s="19" t="s">
        <v>627</v>
      </c>
      <c r="W75" s="16" t="s">
        <v>628</v>
      </c>
    </row>
    <row r="76">
      <c r="A76" s="14" t="s">
        <v>932</v>
      </c>
      <c r="B76" s="14" t="b">
        <v>1</v>
      </c>
      <c r="C76" s="15" t="s">
        <v>603</v>
      </c>
      <c r="D76" s="16" t="s">
        <v>933</v>
      </c>
      <c r="E76" s="14">
        <v>2020.0</v>
      </c>
      <c r="F76" s="17" t="s">
        <v>792</v>
      </c>
      <c r="G76" s="14" t="b">
        <v>1</v>
      </c>
      <c r="H76" s="14" t="b">
        <v>1</v>
      </c>
      <c r="I76" s="14" t="b">
        <v>1</v>
      </c>
      <c r="J76" s="14" t="b">
        <v>0</v>
      </c>
      <c r="K76" s="14" t="b">
        <v>0</v>
      </c>
      <c r="L76" s="14" t="b">
        <v>0</v>
      </c>
      <c r="M76" s="14" t="str">
        <f t="shared" si="1"/>
        <v>included</v>
      </c>
      <c r="N76" s="18"/>
      <c r="O76" s="16" t="s">
        <v>934</v>
      </c>
      <c r="P76" s="16" t="s">
        <v>935</v>
      </c>
      <c r="Q76" s="19"/>
      <c r="R76" s="16" t="b">
        <v>0</v>
      </c>
      <c r="S76" s="16" t="b">
        <v>0</v>
      </c>
      <c r="T76" s="16" t="s">
        <v>625</v>
      </c>
      <c r="U76" s="16" t="s">
        <v>626</v>
      </c>
      <c r="V76" s="19" t="s">
        <v>660</v>
      </c>
      <c r="W76" s="16" t="s">
        <v>709</v>
      </c>
    </row>
    <row r="77">
      <c r="A77" s="14" t="s">
        <v>936</v>
      </c>
      <c r="B77" s="14" t="b">
        <v>1</v>
      </c>
      <c r="C77" s="15" t="s">
        <v>603</v>
      </c>
      <c r="D77" s="16" t="s">
        <v>937</v>
      </c>
      <c r="E77" s="14">
        <v>2021.0</v>
      </c>
      <c r="F77" s="17" t="s">
        <v>792</v>
      </c>
      <c r="G77" s="14" t="b">
        <v>1</v>
      </c>
      <c r="H77" s="14" t="b">
        <v>1</v>
      </c>
      <c r="I77" s="14" t="b">
        <v>1</v>
      </c>
      <c r="J77" s="14" t="b">
        <v>0</v>
      </c>
      <c r="K77" s="14" t="b">
        <v>0</v>
      </c>
      <c r="L77" s="14" t="b">
        <v>0</v>
      </c>
      <c r="M77" s="14" t="str">
        <f t="shared" si="1"/>
        <v>included</v>
      </c>
      <c r="N77" s="18"/>
      <c r="O77" s="16" t="s">
        <v>938</v>
      </c>
      <c r="P77" s="16" t="s">
        <v>939</v>
      </c>
      <c r="Q77" s="19"/>
      <c r="R77" s="16" t="b">
        <v>0</v>
      </c>
      <c r="S77" s="16" t="b">
        <v>0</v>
      </c>
      <c r="T77" s="16" t="s">
        <v>625</v>
      </c>
      <c r="U77" s="16" t="s">
        <v>626</v>
      </c>
      <c r="V77" s="19" t="s">
        <v>627</v>
      </c>
      <c r="W77" s="16" t="s">
        <v>869</v>
      </c>
    </row>
    <row r="78">
      <c r="A78" s="14" t="s">
        <v>940</v>
      </c>
      <c r="B78" s="14" t="b">
        <v>1</v>
      </c>
      <c r="C78" s="15" t="s">
        <v>619</v>
      </c>
      <c r="D78" s="16" t="s">
        <v>941</v>
      </c>
      <c r="E78" s="14">
        <v>2021.0</v>
      </c>
      <c r="F78" s="17" t="s">
        <v>792</v>
      </c>
      <c r="G78" s="14" t="b">
        <v>1</v>
      </c>
      <c r="H78" s="14" t="b">
        <v>1</v>
      </c>
      <c r="I78" s="14" t="b">
        <v>1</v>
      </c>
      <c r="J78" s="14" t="b">
        <v>0</v>
      </c>
      <c r="K78" s="14" t="b">
        <v>0</v>
      </c>
      <c r="L78" s="14" t="b">
        <v>0</v>
      </c>
      <c r="M78" s="14" t="str">
        <f t="shared" si="1"/>
        <v>included</v>
      </c>
      <c r="N78" s="18"/>
      <c r="O78" s="16" t="s">
        <v>942</v>
      </c>
      <c r="P78" s="16" t="s">
        <v>943</v>
      </c>
      <c r="Q78" s="20" t="s">
        <v>944</v>
      </c>
      <c r="R78" s="16" t="b">
        <v>1</v>
      </c>
      <c r="S78" s="16" t="b">
        <v>0</v>
      </c>
      <c r="T78" s="16" t="s">
        <v>625</v>
      </c>
      <c r="U78" s="16" t="s">
        <v>838</v>
      </c>
      <c r="V78" s="19" t="s">
        <v>614</v>
      </c>
      <c r="W78" s="16" t="s">
        <v>615</v>
      </c>
    </row>
    <row r="79">
      <c r="A79" s="14" t="s">
        <v>945</v>
      </c>
      <c r="B79" s="14" t="b">
        <v>1</v>
      </c>
      <c r="C79" s="15" t="s">
        <v>603</v>
      </c>
      <c r="D79" s="16" t="s">
        <v>946</v>
      </c>
      <c r="E79" s="14">
        <v>2021.0</v>
      </c>
      <c r="F79" s="17" t="s">
        <v>792</v>
      </c>
      <c r="G79" s="14" t="b">
        <v>1</v>
      </c>
      <c r="H79" s="14" t="b">
        <v>1</v>
      </c>
      <c r="I79" s="14" t="b">
        <v>1</v>
      </c>
      <c r="J79" s="14" t="b">
        <v>0</v>
      </c>
      <c r="K79" s="14" t="b">
        <v>0</v>
      </c>
      <c r="L79" s="14" t="b">
        <v>0</v>
      </c>
      <c r="M79" s="14" t="str">
        <f t="shared" si="1"/>
        <v>included</v>
      </c>
      <c r="N79" s="18"/>
      <c r="O79" s="16" t="s">
        <v>947</v>
      </c>
      <c r="P79" s="16" t="s">
        <v>948</v>
      </c>
      <c r="Q79" s="22" t="s">
        <v>949</v>
      </c>
      <c r="R79" s="16" t="b">
        <v>1</v>
      </c>
      <c r="S79" s="16" t="b">
        <v>0</v>
      </c>
      <c r="T79" s="16" t="s">
        <v>692</v>
      </c>
      <c r="U79" s="16" t="s">
        <v>693</v>
      </c>
      <c r="V79" s="19" t="s">
        <v>627</v>
      </c>
      <c r="W79" s="16" t="s">
        <v>628</v>
      </c>
    </row>
    <row r="80">
      <c r="A80" s="14" t="s">
        <v>950</v>
      </c>
      <c r="B80" s="14" t="b">
        <v>1</v>
      </c>
      <c r="C80" s="15" t="s">
        <v>603</v>
      </c>
      <c r="D80" s="16" t="s">
        <v>951</v>
      </c>
      <c r="E80" s="14">
        <v>2021.0</v>
      </c>
      <c r="F80" s="17" t="s">
        <v>792</v>
      </c>
      <c r="G80" s="14" t="b">
        <v>1</v>
      </c>
      <c r="H80" s="14" t="b">
        <v>1</v>
      </c>
      <c r="I80" s="14" t="b">
        <v>1</v>
      </c>
      <c r="J80" s="14" t="b">
        <v>0</v>
      </c>
      <c r="K80" s="14" t="b">
        <v>0</v>
      </c>
      <c r="L80" s="14" t="b">
        <v>0</v>
      </c>
      <c r="M80" s="14" t="str">
        <f t="shared" si="1"/>
        <v>included</v>
      </c>
      <c r="N80" s="18"/>
      <c r="O80" s="16" t="s">
        <v>952</v>
      </c>
      <c r="P80" s="16" t="s">
        <v>953</v>
      </c>
      <c r="Q80" s="19"/>
      <c r="R80" s="16" t="b">
        <v>0</v>
      </c>
      <c r="S80" s="16" t="b">
        <v>0</v>
      </c>
      <c r="T80" s="16" t="s">
        <v>625</v>
      </c>
      <c r="U80" s="16" t="s">
        <v>626</v>
      </c>
      <c r="V80" s="19" t="s">
        <v>674</v>
      </c>
      <c r="W80" s="16" t="s">
        <v>580</v>
      </c>
    </row>
    <row r="81">
      <c r="A81" s="14" t="s">
        <v>954</v>
      </c>
      <c r="B81" s="14" t="b">
        <v>1</v>
      </c>
      <c r="C81" s="15" t="s">
        <v>603</v>
      </c>
      <c r="D81" s="16" t="s">
        <v>955</v>
      </c>
      <c r="E81" s="14">
        <v>2021.0</v>
      </c>
      <c r="F81" s="17" t="s">
        <v>792</v>
      </c>
      <c r="G81" s="14" t="b">
        <v>1</v>
      </c>
      <c r="H81" s="14" t="b">
        <v>1</v>
      </c>
      <c r="I81" s="14" t="b">
        <v>1</v>
      </c>
      <c r="J81" s="14" t="b">
        <v>0</v>
      </c>
      <c r="K81" s="14" t="b">
        <v>0</v>
      </c>
      <c r="L81" s="14" t="b">
        <v>0</v>
      </c>
      <c r="M81" s="14" t="str">
        <f t="shared" si="1"/>
        <v>included</v>
      </c>
      <c r="N81" s="18"/>
      <c r="O81" s="16" t="s">
        <v>956</v>
      </c>
      <c r="P81" s="16" t="s">
        <v>957</v>
      </c>
      <c r="Q81" s="19"/>
      <c r="R81" s="16" t="b">
        <v>0</v>
      </c>
      <c r="S81" s="16" t="b">
        <v>0</v>
      </c>
      <c r="T81" s="16" t="s">
        <v>625</v>
      </c>
      <c r="U81" s="16" t="s">
        <v>626</v>
      </c>
      <c r="V81" s="19" t="s">
        <v>627</v>
      </c>
      <c r="W81" s="16" t="s">
        <v>628</v>
      </c>
    </row>
    <row r="82">
      <c r="A82" s="14" t="s">
        <v>958</v>
      </c>
      <c r="B82" s="14" t="b">
        <v>1</v>
      </c>
      <c r="C82" s="15" t="s">
        <v>603</v>
      </c>
      <c r="D82" s="16" t="s">
        <v>959</v>
      </c>
      <c r="E82" s="14">
        <v>2021.0</v>
      </c>
      <c r="F82" s="17" t="s">
        <v>792</v>
      </c>
      <c r="G82" s="14" t="b">
        <v>1</v>
      </c>
      <c r="H82" s="14" t="b">
        <v>1</v>
      </c>
      <c r="I82" s="14" t="b">
        <v>1</v>
      </c>
      <c r="J82" s="14" t="b">
        <v>0</v>
      </c>
      <c r="K82" s="14" t="b">
        <v>0</v>
      </c>
      <c r="L82" s="14" t="b">
        <v>0</v>
      </c>
      <c r="M82" s="14" t="str">
        <f t="shared" si="1"/>
        <v>included</v>
      </c>
      <c r="N82" s="18"/>
      <c r="O82" s="16" t="s">
        <v>960</v>
      </c>
      <c r="P82" s="16" t="s">
        <v>961</v>
      </c>
      <c r="Q82" s="20" t="s">
        <v>962</v>
      </c>
      <c r="R82" s="16" t="b">
        <v>1</v>
      </c>
      <c r="S82" s="16" t="b">
        <v>0</v>
      </c>
      <c r="T82" s="16" t="s">
        <v>612</v>
      </c>
      <c r="U82" s="16" t="s">
        <v>613</v>
      </c>
      <c r="V82" s="19" t="s">
        <v>627</v>
      </c>
      <c r="W82" s="16" t="s">
        <v>869</v>
      </c>
    </row>
    <row r="83">
      <c r="A83" s="14" t="s">
        <v>963</v>
      </c>
      <c r="B83" s="14" t="b">
        <v>1</v>
      </c>
      <c r="C83" s="15" t="s">
        <v>603</v>
      </c>
      <c r="D83" s="16" t="s">
        <v>964</v>
      </c>
      <c r="E83" s="14">
        <v>2021.0</v>
      </c>
      <c r="F83" s="17" t="s">
        <v>792</v>
      </c>
      <c r="G83" s="14" t="b">
        <v>1</v>
      </c>
      <c r="H83" s="14" t="b">
        <v>1</v>
      </c>
      <c r="I83" s="14" t="b">
        <v>1</v>
      </c>
      <c r="J83" s="14" t="b">
        <v>0</v>
      </c>
      <c r="K83" s="14" t="b">
        <v>0</v>
      </c>
      <c r="L83" s="14" t="b">
        <v>0</v>
      </c>
      <c r="M83" s="14" t="str">
        <f t="shared" si="1"/>
        <v>included</v>
      </c>
      <c r="N83" s="18"/>
      <c r="O83" s="16" t="s">
        <v>965</v>
      </c>
      <c r="P83" s="16" t="s">
        <v>966</v>
      </c>
      <c r="Q83" s="19"/>
      <c r="R83" s="16" t="b">
        <v>0</v>
      </c>
      <c r="S83" s="16" t="b">
        <v>0</v>
      </c>
      <c r="T83" s="16" t="s">
        <v>625</v>
      </c>
      <c r="U83" s="16" t="s">
        <v>626</v>
      </c>
      <c r="V83" s="19" t="s">
        <v>660</v>
      </c>
      <c r="W83" s="16" t="s">
        <v>628</v>
      </c>
    </row>
    <row r="84">
      <c r="A84" s="14" t="s">
        <v>967</v>
      </c>
      <c r="B84" s="14" t="b">
        <v>1</v>
      </c>
      <c r="C84" s="15" t="s">
        <v>603</v>
      </c>
      <c r="D84" s="16" t="s">
        <v>968</v>
      </c>
      <c r="E84" s="14">
        <v>2021.0</v>
      </c>
      <c r="F84" s="17" t="s">
        <v>792</v>
      </c>
      <c r="G84" s="14" t="b">
        <v>1</v>
      </c>
      <c r="H84" s="14" t="b">
        <v>1</v>
      </c>
      <c r="I84" s="14" t="b">
        <v>1</v>
      </c>
      <c r="J84" s="14" t="b">
        <v>0</v>
      </c>
      <c r="K84" s="14" t="b">
        <v>0</v>
      </c>
      <c r="L84" s="14" t="b">
        <v>0</v>
      </c>
      <c r="M84" s="14" t="str">
        <f t="shared" si="1"/>
        <v>included</v>
      </c>
      <c r="N84" s="18"/>
      <c r="O84" s="16" t="s">
        <v>969</v>
      </c>
      <c r="P84" s="16" t="s">
        <v>970</v>
      </c>
      <c r="Q84" s="22" t="s">
        <v>971</v>
      </c>
      <c r="R84" s="16" t="b">
        <v>1</v>
      </c>
      <c r="S84" s="16" t="b">
        <v>0</v>
      </c>
      <c r="T84" s="16" t="s">
        <v>658</v>
      </c>
      <c r="U84" s="16" t="s">
        <v>659</v>
      </c>
      <c r="V84" s="19" t="s">
        <v>674</v>
      </c>
      <c r="W84" s="16" t="s">
        <v>580</v>
      </c>
    </row>
    <row r="85">
      <c r="A85" s="14" t="s">
        <v>972</v>
      </c>
      <c r="B85" s="14" t="b">
        <v>1</v>
      </c>
      <c r="C85" s="15" t="s">
        <v>603</v>
      </c>
      <c r="D85" s="16" t="s">
        <v>973</v>
      </c>
      <c r="E85" s="14">
        <v>2021.0</v>
      </c>
      <c r="F85" s="17" t="s">
        <v>792</v>
      </c>
      <c r="G85" s="14" t="b">
        <v>1</v>
      </c>
      <c r="H85" s="14" t="b">
        <v>1</v>
      </c>
      <c r="I85" s="14" t="b">
        <v>1</v>
      </c>
      <c r="J85" s="14" t="b">
        <v>0</v>
      </c>
      <c r="K85" s="14" t="b">
        <v>0</v>
      </c>
      <c r="L85" s="14" t="b">
        <v>0</v>
      </c>
      <c r="M85" s="14" t="str">
        <f t="shared" si="1"/>
        <v>included</v>
      </c>
      <c r="N85" s="18"/>
      <c r="O85" s="16" t="s">
        <v>974</v>
      </c>
      <c r="P85" s="16" t="s">
        <v>975</v>
      </c>
      <c r="Q85" s="19"/>
      <c r="R85" s="16" t="b">
        <v>0</v>
      </c>
      <c r="S85" s="16" t="b">
        <v>0</v>
      </c>
      <c r="T85" s="16" t="s">
        <v>625</v>
      </c>
      <c r="U85" s="16" t="s">
        <v>626</v>
      </c>
      <c r="V85" s="19" t="s">
        <v>694</v>
      </c>
      <c r="W85" s="16" t="s">
        <v>869</v>
      </c>
    </row>
    <row r="86">
      <c r="A86" s="14" t="s">
        <v>976</v>
      </c>
      <c r="B86" s="14" t="b">
        <v>1</v>
      </c>
      <c r="C86" s="15" t="s">
        <v>812</v>
      </c>
      <c r="D86" s="16" t="s">
        <v>977</v>
      </c>
      <c r="E86" s="14">
        <v>2021.0</v>
      </c>
      <c r="F86" s="17" t="s">
        <v>792</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978</v>
      </c>
      <c r="B87" s="14" t="b">
        <v>1</v>
      </c>
      <c r="C87" s="15" t="s">
        <v>603</v>
      </c>
      <c r="D87" s="16" t="s">
        <v>979</v>
      </c>
      <c r="E87" s="14">
        <v>2021.0</v>
      </c>
      <c r="F87" s="17" t="s">
        <v>792</v>
      </c>
      <c r="G87" s="14" t="b">
        <v>1</v>
      </c>
      <c r="H87" s="14" t="b">
        <v>1</v>
      </c>
      <c r="I87" s="14" t="b">
        <v>0</v>
      </c>
      <c r="J87" s="14" t="b">
        <v>0</v>
      </c>
      <c r="K87" s="14" t="b">
        <v>0</v>
      </c>
      <c r="L87" s="14" t="b">
        <v>0</v>
      </c>
      <c r="M87" s="14" t="str">
        <f t="shared" si="1"/>
        <v>excluded</v>
      </c>
      <c r="N87" s="18"/>
      <c r="O87" s="16" t="s">
        <v>980</v>
      </c>
      <c r="P87" s="16" t="s">
        <v>981</v>
      </c>
      <c r="Q87" s="19"/>
      <c r="R87" s="16" t="b">
        <v>0</v>
      </c>
      <c r="S87" s="16" t="b">
        <v>0</v>
      </c>
      <c r="T87" s="16"/>
      <c r="U87" s="16"/>
      <c r="V87" s="19"/>
      <c r="W87" s="16"/>
    </row>
    <row r="88">
      <c r="A88" s="14" t="s">
        <v>982</v>
      </c>
      <c r="B88" s="14" t="b">
        <v>1</v>
      </c>
      <c r="C88" s="15" t="s">
        <v>603</v>
      </c>
      <c r="D88" s="16" t="s">
        <v>983</v>
      </c>
      <c r="E88" s="14">
        <v>2021.0</v>
      </c>
      <c r="F88" s="17" t="s">
        <v>792</v>
      </c>
      <c r="G88" s="14" t="b">
        <v>1</v>
      </c>
      <c r="H88" s="14" t="b">
        <v>1</v>
      </c>
      <c r="I88" s="14" t="b">
        <v>1</v>
      </c>
      <c r="J88" s="14" t="b">
        <v>0</v>
      </c>
      <c r="K88" s="14" t="b">
        <v>0</v>
      </c>
      <c r="L88" s="14" t="b">
        <v>0</v>
      </c>
      <c r="M88" s="14" t="str">
        <f t="shared" si="1"/>
        <v>included</v>
      </c>
      <c r="N88" s="18"/>
      <c r="O88" s="16" t="s">
        <v>984</v>
      </c>
      <c r="P88" s="16" t="s">
        <v>985</v>
      </c>
      <c r="Q88" s="20" t="s">
        <v>986</v>
      </c>
      <c r="R88" s="16" t="b">
        <v>1</v>
      </c>
      <c r="S88" s="16" t="b">
        <v>0</v>
      </c>
      <c r="T88" s="16" t="s">
        <v>658</v>
      </c>
      <c r="U88" s="16" t="s">
        <v>659</v>
      </c>
      <c r="V88" s="19" t="s">
        <v>660</v>
      </c>
      <c r="W88" s="16" t="s">
        <v>580</v>
      </c>
    </row>
    <row r="89">
      <c r="A89" s="14" t="s">
        <v>987</v>
      </c>
      <c r="B89" s="14" t="b">
        <v>1</v>
      </c>
      <c r="C89" s="15" t="s">
        <v>603</v>
      </c>
      <c r="D89" s="16" t="s">
        <v>988</v>
      </c>
      <c r="E89" s="14">
        <v>2021.0</v>
      </c>
      <c r="F89" s="17" t="s">
        <v>792</v>
      </c>
      <c r="G89" s="14" t="b">
        <v>1</v>
      </c>
      <c r="H89" s="14" t="b">
        <v>1</v>
      </c>
      <c r="I89" s="14" t="b">
        <v>1</v>
      </c>
      <c r="J89" s="14" t="b">
        <v>0</v>
      </c>
      <c r="K89" s="14" t="b">
        <v>0</v>
      </c>
      <c r="L89" s="14" t="b">
        <v>0</v>
      </c>
      <c r="M89" s="14" t="str">
        <f t="shared" si="1"/>
        <v>included</v>
      </c>
      <c r="N89" s="18"/>
      <c r="O89" s="16" t="s">
        <v>989</v>
      </c>
      <c r="P89" s="16" t="s">
        <v>990</v>
      </c>
      <c r="Q89" s="20" t="s">
        <v>991</v>
      </c>
      <c r="R89" s="16" t="b">
        <v>1</v>
      </c>
      <c r="S89" s="16" t="b">
        <v>0</v>
      </c>
      <c r="T89" s="16" t="s">
        <v>658</v>
      </c>
      <c r="U89" s="16" t="s">
        <v>659</v>
      </c>
      <c r="V89" s="19" t="s">
        <v>627</v>
      </c>
      <c r="W89" s="16" t="s">
        <v>784</v>
      </c>
    </row>
    <row r="90">
      <c r="A90" s="14" t="s">
        <v>992</v>
      </c>
      <c r="B90" s="14" t="b">
        <v>1</v>
      </c>
      <c r="C90" s="15" t="s">
        <v>619</v>
      </c>
      <c r="D90" s="16" t="s">
        <v>993</v>
      </c>
      <c r="E90" s="14">
        <v>2021.0</v>
      </c>
      <c r="F90" s="17" t="s">
        <v>792</v>
      </c>
      <c r="G90" s="14" t="b">
        <v>1</v>
      </c>
      <c r="H90" s="14" t="b">
        <v>1</v>
      </c>
      <c r="I90" s="14" t="b">
        <v>1</v>
      </c>
      <c r="J90" s="14" t="b">
        <v>0</v>
      </c>
      <c r="K90" s="14" t="b">
        <v>0</v>
      </c>
      <c r="L90" s="14" t="b">
        <v>0</v>
      </c>
      <c r="M90" s="14" t="str">
        <f t="shared" si="1"/>
        <v>included</v>
      </c>
      <c r="N90" s="18" t="s">
        <v>994</v>
      </c>
      <c r="O90" s="16" t="s">
        <v>995</v>
      </c>
      <c r="P90" s="16" t="s">
        <v>996</v>
      </c>
      <c r="Q90" s="19"/>
      <c r="R90" s="16" t="b">
        <v>0</v>
      </c>
      <c r="S90" s="16" t="b">
        <v>0</v>
      </c>
      <c r="T90" s="16" t="s">
        <v>625</v>
      </c>
      <c r="U90" s="16" t="s">
        <v>626</v>
      </c>
      <c r="V90" s="19" t="s">
        <v>614</v>
      </c>
      <c r="W90" s="16" t="s">
        <v>615</v>
      </c>
    </row>
    <row r="91">
      <c r="A91" s="14" t="s">
        <v>997</v>
      </c>
      <c r="B91" s="14" t="b">
        <v>1</v>
      </c>
      <c r="C91" s="15" t="s">
        <v>603</v>
      </c>
      <c r="D91" s="16" t="s">
        <v>998</v>
      </c>
      <c r="E91" s="14">
        <v>2021.0</v>
      </c>
      <c r="F91" s="17" t="s">
        <v>792</v>
      </c>
      <c r="G91" s="14" t="b">
        <v>1</v>
      </c>
      <c r="H91" s="14" t="b">
        <v>1</v>
      </c>
      <c r="I91" s="14" t="b">
        <v>1</v>
      </c>
      <c r="J91" s="14" t="b">
        <v>0</v>
      </c>
      <c r="K91" s="14" t="b">
        <v>0</v>
      </c>
      <c r="L91" s="14" t="b">
        <v>0</v>
      </c>
      <c r="M91" s="14" t="str">
        <f t="shared" si="1"/>
        <v>included</v>
      </c>
      <c r="N91" s="18"/>
      <c r="O91" s="16" t="s">
        <v>999</v>
      </c>
      <c r="P91" s="16" t="s">
        <v>1000</v>
      </c>
      <c r="Q91" s="19"/>
      <c r="R91" s="16" t="b">
        <v>0</v>
      </c>
      <c r="S91" s="16" t="b">
        <v>0</v>
      </c>
      <c r="T91" s="16" t="s">
        <v>625</v>
      </c>
      <c r="U91" s="16" t="s">
        <v>626</v>
      </c>
      <c r="V91" s="19" t="s">
        <v>660</v>
      </c>
      <c r="W91" s="16" t="s">
        <v>628</v>
      </c>
    </row>
    <row r="92">
      <c r="A92" s="14" t="s">
        <v>1001</v>
      </c>
      <c r="B92" s="14" t="b">
        <v>1</v>
      </c>
      <c r="C92" s="15" t="s">
        <v>603</v>
      </c>
      <c r="D92" s="16" t="s">
        <v>1002</v>
      </c>
      <c r="E92" s="14">
        <v>2021.0</v>
      </c>
      <c r="F92" s="17" t="s">
        <v>792</v>
      </c>
      <c r="G92" s="14" t="b">
        <v>1</v>
      </c>
      <c r="H92" s="14" t="b">
        <v>1</v>
      </c>
      <c r="I92" s="14" t="b">
        <v>0</v>
      </c>
      <c r="J92" s="14" t="b">
        <v>0</v>
      </c>
      <c r="K92" s="14" t="b">
        <v>0</v>
      </c>
      <c r="L92" s="14" t="b">
        <v>0</v>
      </c>
      <c r="M92" s="14" t="str">
        <f t="shared" si="1"/>
        <v>excluded</v>
      </c>
      <c r="N92" s="18"/>
      <c r="O92" s="16" t="s">
        <v>1003</v>
      </c>
      <c r="P92" s="16"/>
      <c r="Q92" s="19"/>
      <c r="R92" s="16" t="b">
        <v>0</v>
      </c>
      <c r="S92" s="16" t="b">
        <v>0</v>
      </c>
      <c r="T92" s="16"/>
      <c r="U92" s="16"/>
      <c r="V92" s="19"/>
      <c r="W92" s="16"/>
    </row>
    <row r="93">
      <c r="A93" s="14" t="s">
        <v>1004</v>
      </c>
      <c r="B93" s="14" t="b">
        <v>1</v>
      </c>
      <c r="C93" s="15" t="s">
        <v>812</v>
      </c>
      <c r="D93" s="16" t="s">
        <v>1005</v>
      </c>
      <c r="E93" s="14">
        <v>2021.0</v>
      </c>
      <c r="F93" s="17" t="s">
        <v>792</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1006</v>
      </c>
      <c r="B94" s="14" t="b">
        <v>1</v>
      </c>
      <c r="C94" s="15" t="s">
        <v>603</v>
      </c>
      <c r="D94" s="16" t="s">
        <v>1007</v>
      </c>
      <c r="E94" s="14">
        <v>2021.0</v>
      </c>
      <c r="F94" s="17" t="s">
        <v>792</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1008</v>
      </c>
      <c r="B95" s="14" t="b">
        <v>1</v>
      </c>
      <c r="C95" s="15" t="s">
        <v>603</v>
      </c>
      <c r="D95" s="16" t="s">
        <v>1009</v>
      </c>
      <c r="E95" s="14">
        <v>2021.0</v>
      </c>
      <c r="F95" s="17" t="s">
        <v>792</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1010</v>
      </c>
      <c r="B96" s="14" t="b">
        <v>1</v>
      </c>
      <c r="C96" s="15" t="s">
        <v>603</v>
      </c>
      <c r="D96" s="16" t="s">
        <v>1011</v>
      </c>
      <c r="E96" s="14">
        <v>2022.0</v>
      </c>
      <c r="F96" s="17" t="s">
        <v>792</v>
      </c>
      <c r="G96" s="14" t="b">
        <v>1</v>
      </c>
      <c r="H96" s="14" t="b">
        <v>1</v>
      </c>
      <c r="I96" s="14" t="b">
        <v>0</v>
      </c>
      <c r="J96" s="14" t="b">
        <v>0</v>
      </c>
      <c r="K96" s="14" t="b">
        <v>0</v>
      </c>
      <c r="L96" s="14" t="b">
        <v>0</v>
      </c>
      <c r="M96" s="14" t="str">
        <f t="shared" si="1"/>
        <v>excluded</v>
      </c>
      <c r="N96" s="18" t="s">
        <v>1012</v>
      </c>
      <c r="O96" s="16"/>
      <c r="P96" s="16" t="s">
        <v>1013</v>
      </c>
      <c r="Q96" s="20" t="s">
        <v>1014</v>
      </c>
      <c r="R96" s="16" t="b">
        <v>0</v>
      </c>
      <c r="S96" s="16" t="b">
        <v>0</v>
      </c>
      <c r="T96" s="16"/>
      <c r="U96" s="16"/>
      <c r="V96" s="19"/>
      <c r="W96" s="16"/>
    </row>
    <row r="97">
      <c r="A97" s="14" t="s">
        <v>1015</v>
      </c>
      <c r="B97" s="14" t="b">
        <v>1</v>
      </c>
      <c r="C97" s="15" t="s">
        <v>619</v>
      </c>
      <c r="D97" s="16" t="s">
        <v>1016</v>
      </c>
      <c r="E97" s="14">
        <v>2022.0</v>
      </c>
      <c r="F97" s="17" t="s">
        <v>792</v>
      </c>
      <c r="G97" s="14" t="b">
        <v>1</v>
      </c>
      <c r="H97" s="14" t="b">
        <v>1</v>
      </c>
      <c r="I97" s="14" t="b">
        <v>1</v>
      </c>
      <c r="J97" s="14" t="b">
        <v>0</v>
      </c>
      <c r="K97" s="14" t="b">
        <v>0</v>
      </c>
      <c r="L97" s="14" t="b">
        <v>0</v>
      </c>
      <c r="M97" s="14" t="str">
        <f t="shared" si="1"/>
        <v>included</v>
      </c>
      <c r="N97" s="18"/>
      <c r="O97" s="16" t="s">
        <v>1017</v>
      </c>
      <c r="P97" s="16" t="s">
        <v>1018</v>
      </c>
      <c r="Q97" s="20" t="s">
        <v>1019</v>
      </c>
      <c r="R97" s="16" t="b">
        <v>1</v>
      </c>
      <c r="S97" s="16" t="b">
        <v>0</v>
      </c>
      <c r="T97" s="16" t="s">
        <v>644</v>
      </c>
      <c r="U97" s="16" t="s">
        <v>613</v>
      </c>
      <c r="V97" s="19" t="s">
        <v>614</v>
      </c>
      <c r="W97" s="16" t="s">
        <v>615</v>
      </c>
    </row>
    <row r="98">
      <c r="A98" s="14" t="s">
        <v>1020</v>
      </c>
      <c r="B98" s="14" t="b">
        <v>1</v>
      </c>
      <c r="C98" s="15" t="s">
        <v>619</v>
      </c>
      <c r="D98" s="16" t="s">
        <v>1021</v>
      </c>
      <c r="E98" s="14">
        <v>2022.0</v>
      </c>
      <c r="F98" s="17" t="s">
        <v>792</v>
      </c>
      <c r="G98" s="14" t="b">
        <v>1</v>
      </c>
      <c r="H98" s="14" t="b">
        <v>1</v>
      </c>
      <c r="I98" s="14" t="b">
        <v>1</v>
      </c>
      <c r="J98" s="14" t="b">
        <v>0</v>
      </c>
      <c r="K98" s="14" t="b">
        <v>0</v>
      </c>
      <c r="L98" s="14" t="b">
        <v>0</v>
      </c>
      <c r="M98" s="14" t="str">
        <f t="shared" si="1"/>
        <v>included</v>
      </c>
      <c r="N98" s="18"/>
      <c r="O98" s="16" t="s">
        <v>1022</v>
      </c>
      <c r="P98" s="16" t="s">
        <v>1023</v>
      </c>
      <c r="Q98" s="20" t="s">
        <v>1024</v>
      </c>
      <c r="R98" s="16" t="b">
        <v>1</v>
      </c>
      <c r="S98" s="16" t="b">
        <v>0</v>
      </c>
      <c r="T98" s="16" t="s">
        <v>625</v>
      </c>
      <c r="U98" s="16" t="s">
        <v>838</v>
      </c>
      <c r="V98" s="19" t="s">
        <v>627</v>
      </c>
      <c r="W98" s="16" t="s">
        <v>580</v>
      </c>
    </row>
    <row r="99">
      <c r="A99" s="14" t="s">
        <v>1025</v>
      </c>
      <c r="B99" s="14" t="b">
        <v>1</v>
      </c>
      <c r="C99" s="15" t="s">
        <v>619</v>
      </c>
      <c r="D99" s="16" t="s">
        <v>1026</v>
      </c>
      <c r="E99" s="14">
        <v>2022.0</v>
      </c>
      <c r="F99" s="17" t="s">
        <v>792</v>
      </c>
      <c r="G99" s="14" t="b">
        <v>1</v>
      </c>
      <c r="H99" s="14" t="b">
        <v>1</v>
      </c>
      <c r="I99" s="14" t="b">
        <v>1</v>
      </c>
      <c r="J99" s="14" t="b">
        <v>0</v>
      </c>
      <c r="K99" s="14" t="b">
        <v>0</v>
      </c>
      <c r="L99" s="14" t="b">
        <v>0</v>
      </c>
      <c r="M99" s="14" t="str">
        <f t="shared" si="1"/>
        <v>included</v>
      </c>
      <c r="N99" s="18"/>
      <c r="O99" s="16" t="s">
        <v>1027</v>
      </c>
      <c r="P99" s="16" t="s">
        <v>1028</v>
      </c>
      <c r="Q99" s="19" t="s">
        <v>1029</v>
      </c>
      <c r="R99" s="16" t="b">
        <v>1</v>
      </c>
      <c r="S99" s="16" t="b">
        <v>0</v>
      </c>
      <c r="T99" s="16" t="s">
        <v>692</v>
      </c>
      <c r="U99" s="16" t="s">
        <v>693</v>
      </c>
      <c r="V99" s="19" t="s">
        <v>694</v>
      </c>
      <c r="W99" s="16" t="s">
        <v>580</v>
      </c>
    </row>
    <row r="100">
      <c r="A100" s="14" t="s">
        <v>1030</v>
      </c>
      <c r="B100" s="14" t="b">
        <v>1</v>
      </c>
      <c r="C100" s="15" t="s">
        <v>603</v>
      </c>
      <c r="D100" s="16" t="s">
        <v>1031</v>
      </c>
      <c r="E100" s="14">
        <v>2022.0</v>
      </c>
      <c r="F100" s="17" t="s">
        <v>792</v>
      </c>
      <c r="G100" s="14" t="b">
        <v>0</v>
      </c>
      <c r="H100" s="14" t="b">
        <v>1</v>
      </c>
      <c r="I100" s="14" t="b">
        <v>1</v>
      </c>
      <c r="J100" s="14" t="b">
        <v>0</v>
      </c>
      <c r="K100" s="14" t="b">
        <v>0</v>
      </c>
      <c r="L100" s="14" t="b">
        <v>0</v>
      </c>
      <c r="M100" s="14" t="str">
        <f t="shared" si="1"/>
        <v>excluded</v>
      </c>
      <c r="N100" s="18" t="s">
        <v>1032</v>
      </c>
      <c r="O100" s="16"/>
      <c r="P100" s="16"/>
      <c r="Q100" s="19"/>
      <c r="R100" s="16" t="b">
        <v>0</v>
      </c>
      <c r="S100" s="16" t="b">
        <v>0</v>
      </c>
      <c r="T100" s="16"/>
      <c r="U100" s="16"/>
      <c r="V100" s="19"/>
      <c r="W100" s="16"/>
    </row>
    <row r="101">
      <c r="A101" s="14" t="s">
        <v>1033</v>
      </c>
      <c r="B101" s="14" t="b">
        <v>1</v>
      </c>
      <c r="C101" s="15" t="s">
        <v>812</v>
      </c>
      <c r="D101" s="16" t="s">
        <v>1034</v>
      </c>
      <c r="E101" s="14">
        <v>2022.0</v>
      </c>
      <c r="F101" s="17" t="s">
        <v>792</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1035</v>
      </c>
      <c r="B102" s="14" t="b">
        <v>1</v>
      </c>
      <c r="C102" s="15" t="s">
        <v>603</v>
      </c>
      <c r="D102" s="16" t="s">
        <v>1036</v>
      </c>
      <c r="E102" s="14">
        <v>2022.0</v>
      </c>
      <c r="F102" s="17" t="s">
        <v>792</v>
      </c>
      <c r="G102" s="14" t="b">
        <v>1</v>
      </c>
      <c r="H102" s="14" t="b">
        <v>0</v>
      </c>
      <c r="I102" s="14" t="b">
        <v>0</v>
      </c>
      <c r="J102" s="14" t="b">
        <v>0</v>
      </c>
      <c r="K102" s="14" t="b">
        <v>0</v>
      </c>
      <c r="L102" s="14" t="b">
        <v>0</v>
      </c>
      <c r="M102" s="14" t="str">
        <f t="shared" si="1"/>
        <v>excluded</v>
      </c>
      <c r="N102" s="18" t="s">
        <v>1037</v>
      </c>
      <c r="O102" s="16"/>
      <c r="P102" s="16"/>
      <c r="Q102" s="19"/>
      <c r="R102" s="16" t="b">
        <v>0</v>
      </c>
      <c r="S102" s="16" t="b">
        <v>0</v>
      </c>
      <c r="T102" s="16"/>
      <c r="U102" s="16"/>
      <c r="V102" s="19"/>
      <c r="W102" s="16"/>
    </row>
    <row r="103">
      <c r="A103" s="14" t="s">
        <v>1038</v>
      </c>
      <c r="B103" s="14" t="b">
        <v>1</v>
      </c>
      <c r="C103" s="15" t="s">
        <v>603</v>
      </c>
      <c r="D103" s="16" t="s">
        <v>1039</v>
      </c>
      <c r="E103" s="14">
        <v>2022.0</v>
      </c>
      <c r="F103" s="17" t="s">
        <v>792</v>
      </c>
      <c r="G103" s="14" t="b">
        <v>1</v>
      </c>
      <c r="H103" s="14" t="b">
        <v>1</v>
      </c>
      <c r="I103" s="14" t="b">
        <v>1</v>
      </c>
      <c r="J103" s="14" t="b">
        <v>0</v>
      </c>
      <c r="K103" s="14" t="b">
        <v>0</v>
      </c>
      <c r="L103" s="14" t="b">
        <v>0</v>
      </c>
      <c r="M103" s="14" t="str">
        <f t="shared" si="1"/>
        <v>included</v>
      </c>
      <c r="N103" s="18"/>
      <c r="O103" s="16" t="s">
        <v>1040</v>
      </c>
      <c r="P103" s="16" t="s">
        <v>1041</v>
      </c>
      <c r="Q103" s="20" t="s">
        <v>1042</v>
      </c>
      <c r="R103" s="16" t="b">
        <v>1</v>
      </c>
      <c r="S103" s="16" t="b">
        <v>0</v>
      </c>
      <c r="T103" s="16" t="s">
        <v>796</v>
      </c>
      <c r="U103" s="16" t="s">
        <v>613</v>
      </c>
      <c r="V103" s="19" t="s">
        <v>627</v>
      </c>
      <c r="W103" s="16" t="s">
        <v>784</v>
      </c>
    </row>
    <row r="104">
      <c r="A104" s="14" t="s">
        <v>1043</v>
      </c>
      <c r="B104" s="14" t="b">
        <v>1</v>
      </c>
      <c r="C104" s="15" t="s">
        <v>603</v>
      </c>
      <c r="D104" s="16" t="s">
        <v>1044</v>
      </c>
      <c r="E104" s="14">
        <v>2022.0</v>
      </c>
      <c r="F104" s="17" t="s">
        <v>792</v>
      </c>
      <c r="G104" s="14" t="b">
        <v>1</v>
      </c>
      <c r="H104" s="14" t="b">
        <v>1</v>
      </c>
      <c r="I104" s="14" t="b">
        <v>0</v>
      </c>
      <c r="J104" s="14" t="b">
        <v>0</v>
      </c>
      <c r="K104" s="14" t="b">
        <v>0</v>
      </c>
      <c r="L104" s="14" t="b">
        <v>0</v>
      </c>
      <c r="M104" s="14" t="str">
        <f t="shared" si="1"/>
        <v>excluded</v>
      </c>
      <c r="N104" s="18"/>
      <c r="O104" s="16" t="s">
        <v>1045</v>
      </c>
      <c r="P104" s="16" t="s">
        <v>1046</v>
      </c>
      <c r="Q104" s="19"/>
      <c r="R104" s="16" t="b">
        <v>0</v>
      </c>
      <c r="S104" s="16" t="b">
        <v>0</v>
      </c>
      <c r="T104" s="16"/>
      <c r="U104" s="16"/>
      <c r="V104" s="19"/>
      <c r="W104" s="16"/>
    </row>
    <row r="105">
      <c r="A105" s="14" t="s">
        <v>1047</v>
      </c>
      <c r="B105" s="14" t="b">
        <v>1</v>
      </c>
      <c r="C105" s="15" t="s">
        <v>603</v>
      </c>
      <c r="D105" s="16" t="s">
        <v>1048</v>
      </c>
      <c r="E105" s="14">
        <v>2022.0</v>
      </c>
      <c r="F105" s="17" t="s">
        <v>792</v>
      </c>
      <c r="G105" s="14" t="b">
        <v>1</v>
      </c>
      <c r="H105" s="14" t="b">
        <v>1</v>
      </c>
      <c r="I105" s="14" t="b">
        <v>1</v>
      </c>
      <c r="J105" s="14" t="b">
        <v>0</v>
      </c>
      <c r="K105" s="14" t="b">
        <v>0</v>
      </c>
      <c r="L105" s="14" t="b">
        <v>0</v>
      </c>
      <c r="M105" s="14" t="str">
        <f t="shared" si="1"/>
        <v>included</v>
      </c>
      <c r="N105" s="18"/>
      <c r="O105" s="16" t="s">
        <v>1049</v>
      </c>
      <c r="P105" s="16" t="s">
        <v>1050</v>
      </c>
      <c r="Q105" s="22" t="s">
        <v>1051</v>
      </c>
      <c r="R105" s="16" t="b">
        <v>0</v>
      </c>
      <c r="S105" s="16" t="b">
        <v>1</v>
      </c>
      <c r="T105" s="16" t="s">
        <v>658</v>
      </c>
      <c r="U105" s="16" t="s">
        <v>659</v>
      </c>
      <c r="V105" s="19" t="s">
        <v>694</v>
      </c>
      <c r="W105" s="16" t="s">
        <v>580</v>
      </c>
    </row>
    <row r="106">
      <c r="A106" s="14" t="s">
        <v>1052</v>
      </c>
      <c r="B106" s="14" t="b">
        <v>1</v>
      </c>
      <c r="C106" s="15" t="s">
        <v>603</v>
      </c>
      <c r="D106" s="16" t="s">
        <v>1053</v>
      </c>
      <c r="E106" s="14">
        <v>2022.0</v>
      </c>
      <c r="F106" s="17" t="s">
        <v>792</v>
      </c>
      <c r="G106" s="14" t="b">
        <v>1</v>
      </c>
      <c r="H106" s="14" t="b">
        <v>1</v>
      </c>
      <c r="I106" s="14" t="b">
        <v>1</v>
      </c>
      <c r="J106" s="14" t="b">
        <v>0</v>
      </c>
      <c r="K106" s="14" t="b">
        <v>0</v>
      </c>
      <c r="L106" s="14" t="b">
        <v>0</v>
      </c>
      <c r="M106" s="14" t="str">
        <f t="shared" si="1"/>
        <v>included</v>
      </c>
      <c r="N106" s="18"/>
      <c r="O106" s="16" t="s">
        <v>1054</v>
      </c>
      <c r="P106" s="16" t="s">
        <v>1055</v>
      </c>
      <c r="Q106" s="20" t="s">
        <v>1056</v>
      </c>
      <c r="R106" s="16" t="b">
        <v>1</v>
      </c>
      <c r="S106" s="16" t="b">
        <v>0</v>
      </c>
      <c r="T106" s="16" t="s">
        <v>658</v>
      </c>
      <c r="U106" s="16" t="s">
        <v>659</v>
      </c>
      <c r="V106" s="19" t="s">
        <v>627</v>
      </c>
      <c r="W106" s="16" t="s">
        <v>580</v>
      </c>
    </row>
    <row r="107">
      <c r="A107" s="14" t="s">
        <v>1057</v>
      </c>
      <c r="B107" s="14" t="b">
        <v>1</v>
      </c>
      <c r="C107" s="15" t="s">
        <v>619</v>
      </c>
      <c r="D107" s="16" t="s">
        <v>1058</v>
      </c>
      <c r="E107" s="14">
        <v>2022.0</v>
      </c>
      <c r="F107" s="17" t="s">
        <v>792</v>
      </c>
      <c r="G107" s="14" t="b">
        <v>1</v>
      </c>
      <c r="H107" s="14" t="b">
        <v>1</v>
      </c>
      <c r="I107" s="14" t="b">
        <v>1</v>
      </c>
      <c r="J107" s="14" t="b">
        <v>0</v>
      </c>
      <c r="K107" s="14" t="b">
        <v>0</v>
      </c>
      <c r="L107" s="14" t="b">
        <v>0</v>
      </c>
      <c r="M107" s="14" t="str">
        <f t="shared" si="1"/>
        <v>included</v>
      </c>
      <c r="N107" s="18"/>
      <c r="O107" s="16" t="s">
        <v>1059</v>
      </c>
      <c r="P107" s="16" t="s">
        <v>1060</v>
      </c>
      <c r="Q107" s="19"/>
      <c r="R107" s="16" t="b">
        <v>0</v>
      </c>
      <c r="S107" s="16" t="b">
        <v>0</v>
      </c>
      <c r="T107" s="16" t="s">
        <v>625</v>
      </c>
      <c r="U107" s="16" t="s">
        <v>626</v>
      </c>
      <c r="V107" s="19" t="s">
        <v>627</v>
      </c>
      <c r="W107" s="16" t="s">
        <v>628</v>
      </c>
    </row>
    <row r="108">
      <c r="A108" s="14" t="s">
        <v>1061</v>
      </c>
      <c r="B108" s="14" t="b">
        <v>1</v>
      </c>
      <c r="C108" s="15" t="s">
        <v>812</v>
      </c>
      <c r="D108" s="16" t="s">
        <v>1062</v>
      </c>
      <c r="E108" s="14">
        <v>2022.0</v>
      </c>
      <c r="F108" s="17" t="s">
        <v>792</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1063</v>
      </c>
      <c r="B109" s="14" t="b">
        <v>1</v>
      </c>
      <c r="C109" s="15" t="s">
        <v>603</v>
      </c>
      <c r="D109" s="16" t="s">
        <v>1064</v>
      </c>
      <c r="E109" s="14">
        <v>2022.0</v>
      </c>
      <c r="F109" s="17" t="s">
        <v>792</v>
      </c>
      <c r="G109" s="14" t="b">
        <v>1</v>
      </c>
      <c r="H109" s="14" t="b">
        <v>1</v>
      </c>
      <c r="I109" s="14" t="b">
        <v>0</v>
      </c>
      <c r="J109" s="14" t="b">
        <v>0</v>
      </c>
      <c r="K109" s="14" t="b">
        <v>0</v>
      </c>
      <c r="L109" s="14" t="b">
        <v>0</v>
      </c>
      <c r="M109" s="14" t="str">
        <f t="shared" si="1"/>
        <v>excluded</v>
      </c>
      <c r="N109" s="18" t="s">
        <v>1065</v>
      </c>
      <c r="O109" s="16" t="s">
        <v>1066</v>
      </c>
      <c r="P109" s="16" t="s">
        <v>1067</v>
      </c>
      <c r="Q109" s="19"/>
      <c r="R109" s="16" t="b">
        <v>0</v>
      </c>
      <c r="S109" s="16" t="b">
        <v>0</v>
      </c>
      <c r="T109" s="16"/>
      <c r="U109" s="16"/>
      <c r="V109" s="19"/>
      <c r="W109" s="16"/>
    </row>
    <row r="110">
      <c r="A110" s="14" t="s">
        <v>1068</v>
      </c>
      <c r="B110" s="14" t="b">
        <v>1</v>
      </c>
      <c r="C110" s="15" t="s">
        <v>603</v>
      </c>
      <c r="D110" s="16" t="s">
        <v>1069</v>
      </c>
      <c r="E110" s="14">
        <v>2023.0</v>
      </c>
      <c r="F110" s="17" t="s">
        <v>1070</v>
      </c>
      <c r="G110" s="14" t="b">
        <v>1</v>
      </c>
      <c r="H110" s="14" t="b">
        <v>1</v>
      </c>
      <c r="I110" s="14" t="b">
        <v>1</v>
      </c>
      <c r="J110" s="14" t="b">
        <v>0</v>
      </c>
      <c r="K110" s="14" t="b">
        <v>0</v>
      </c>
      <c r="L110" s="14" t="b">
        <v>0</v>
      </c>
      <c r="M110" s="14" t="str">
        <f t="shared" si="1"/>
        <v>included</v>
      </c>
      <c r="N110" s="18"/>
      <c r="O110" s="16" t="s">
        <v>1071</v>
      </c>
      <c r="P110" s="16" t="s">
        <v>1072</v>
      </c>
      <c r="Q110" s="20" t="s">
        <v>1073</v>
      </c>
      <c r="R110" s="16" t="b">
        <v>1</v>
      </c>
      <c r="S110" s="16" t="b">
        <v>0</v>
      </c>
      <c r="T110" s="16" t="s">
        <v>644</v>
      </c>
      <c r="U110" s="16" t="s">
        <v>613</v>
      </c>
      <c r="V110" s="19" t="s">
        <v>614</v>
      </c>
      <c r="W110" s="16" t="s">
        <v>628</v>
      </c>
    </row>
    <row r="111">
      <c r="A111" s="14" t="s">
        <v>1074</v>
      </c>
      <c r="B111" s="14" t="b">
        <v>1</v>
      </c>
      <c r="C111" s="15" t="s">
        <v>619</v>
      </c>
      <c r="D111" s="16" t="s">
        <v>1075</v>
      </c>
      <c r="E111" s="14">
        <v>2023.0</v>
      </c>
      <c r="F111" s="17" t="s">
        <v>1070</v>
      </c>
      <c r="G111" s="14" t="b">
        <v>1</v>
      </c>
      <c r="H111" s="14" t="b">
        <v>1</v>
      </c>
      <c r="I111" s="14" t="b">
        <v>1</v>
      </c>
      <c r="J111" s="14" t="b">
        <v>0</v>
      </c>
      <c r="K111" s="14" t="b">
        <v>0</v>
      </c>
      <c r="L111" s="14" t="b">
        <v>0</v>
      </c>
      <c r="M111" s="14" t="str">
        <f t="shared" si="1"/>
        <v>included</v>
      </c>
      <c r="N111" s="18" t="s">
        <v>1076</v>
      </c>
      <c r="O111" s="16" t="s">
        <v>1077</v>
      </c>
      <c r="P111" s="16" t="s">
        <v>1078</v>
      </c>
      <c r="Q111" s="20" t="s">
        <v>1079</v>
      </c>
      <c r="R111" s="16" t="b">
        <v>1</v>
      </c>
      <c r="S111" s="16" t="b">
        <v>0</v>
      </c>
      <c r="T111" s="16" t="s">
        <v>796</v>
      </c>
      <c r="U111" s="16" t="s">
        <v>693</v>
      </c>
      <c r="V111" s="19" t="s">
        <v>614</v>
      </c>
      <c r="W111" s="16" t="s">
        <v>615</v>
      </c>
    </row>
    <row r="112">
      <c r="A112" s="14" t="s">
        <v>1080</v>
      </c>
      <c r="B112" s="14" t="b">
        <v>1</v>
      </c>
      <c r="C112" s="15" t="s">
        <v>603</v>
      </c>
      <c r="D112" s="16" t="s">
        <v>1081</v>
      </c>
      <c r="E112" s="14">
        <v>2022.0</v>
      </c>
      <c r="F112" s="17" t="s">
        <v>1070</v>
      </c>
      <c r="G112" s="14" t="b">
        <v>1</v>
      </c>
      <c r="H112" s="14" t="b">
        <v>0</v>
      </c>
      <c r="I112" s="14" t="b">
        <v>0</v>
      </c>
      <c r="J112" s="14" t="b">
        <v>0</v>
      </c>
      <c r="K112" s="14" t="b">
        <v>0</v>
      </c>
      <c r="L112" s="14" t="b">
        <v>0</v>
      </c>
      <c r="M112" s="14" t="str">
        <f t="shared" si="1"/>
        <v>excluded</v>
      </c>
      <c r="N112" s="18" t="s">
        <v>1082</v>
      </c>
      <c r="O112" s="16"/>
      <c r="P112" s="16"/>
      <c r="Q112" s="19"/>
      <c r="R112" s="16" t="b">
        <v>0</v>
      </c>
      <c r="S112" s="16" t="b">
        <v>0</v>
      </c>
      <c r="T112" s="16"/>
      <c r="U112" s="16"/>
      <c r="V112" s="19"/>
      <c r="W112" s="16"/>
    </row>
    <row r="113">
      <c r="A113" s="14" t="s">
        <v>1083</v>
      </c>
      <c r="B113" s="14" t="b">
        <v>1</v>
      </c>
      <c r="C113" s="15" t="s">
        <v>812</v>
      </c>
      <c r="D113" s="16" t="s">
        <v>1084</v>
      </c>
      <c r="E113" s="14">
        <v>2022.0</v>
      </c>
      <c r="F113" s="17" t="s">
        <v>1070</v>
      </c>
      <c r="G113" s="14" t="b">
        <v>1</v>
      </c>
      <c r="H113" s="14" t="b">
        <v>1</v>
      </c>
      <c r="I113" s="14" t="b">
        <v>0</v>
      </c>
      <c r="J113" s="14" t="b">
        <v>0</v>
      </c>
      <c r="K113" s="14" t="b">
        <v>0</v>
      </c>
      <c r="L113" s="14" t="b">
        <v>0</v>
      </c>
      <c r="M113" s="14" t="str">
        <f t="shared" si="1"/>
        <v>excluded</v>
      </c>
      <c r="N113" s="18" t="s">
        <v>1085</v>
      </c>
      <c r="O113" s="16"/>
      <c r="P113" s="16"/>
      <c r="Q113" s="19"/>
      <c r="R113" s="16" t="b">
        <v>0</v>
      </c>
      <c r="S113" s="16" t="b">
        <v>0</v>
      </c>
      <c r="T113" s="16"/>
      <c r="U113" s="16"/>
      <c r="V113" s="19"/>
      <c r="W113" s="16"/>
    </row>
    <row r="114">
      <c r="A114" s="14" t="s">
        <v>1086</v>
      </c>
      <c r="B114" s="14" t="b">
        <v>1</v>
      </c>
      <c r="C114" s="15" t="s">
        <v>603</v>
      </c>
      <c r="D114" s="16" t="s">
        <v>1087</v>
      </c>
      <c r="E114" s="14">
        <v>2022.0</v>
      </c>
      <c r="F114" s="17" t="s">
        <v>1070</v>
      </c>
      <c r="G114" s="14" t="b">
        <v>1</v>
      </c>
      <c r="H114" s="14" t="b">
        <v>1</v>
      </c>
      <c r="I114" s="14" t="b">
        <v>1</v>
      </c>
      <c r="J114" s="14" t="b">
        <v>0</v>
      </c>
      <c r="K114" s="14" t="b">
        <v>0</v>
      </c>
      <c r="L114" s="14" t="b">
        <v>0</v>
      </c>
      <c r="M114" s="14" t="str">
        <f t="shared" si="1"/>
        <v>included</v>
      </c>
      <c r="N114" s="18"/>
      <c r="O114" s="16" t="s">
        <v>1088</v>
      </c>
      <c r="P114" s="16" t="s">
        <v>1089</v>
      </c>
      <c r="Q114" s="19"/>
      <c r="R114" s="16" t="b">
        <v>0</v>
      </c>
      <c r="S114" s="16" t="b">
        <v>0</v>
      </c>
      <c r="T114" s="16" t="s">
        <v>625</v>
      </c>
      <c r="U114" s="16" t="s">
        <v>626</v>
      </c>
      <c r="V114" s="19" t="s">
        <v>660</v>
      </c>
      <c r="W114" s="16" t="s">
        <v>580</v>
      </c>
    </row>
    <row r="115">
      <c r="A115" s="14" t="s">
        <v>1090</v>
      </c>
      <c r="B115" s="14" t="b">
        <v>1</v>
      </c>
      <c r="C115" s="15" t="s">
        <v>603</v>
      </c>
      <c r="D115" s="16" t="s">
        <v>1091</v>
      </c>
      <c r="E115" s="14">
        <v>2020.0</v>
      </c>
      <c r="F115" s="17" t="s">
        <v>1070</v>
      </c>
      <c r="G115" s="14" t="b">
        <v>1</v>
      </c>
      <c r="H115" s="14" t="b">
        <v>1</v>
      </c>
      <c r="I115" s="14" t="b">
        <v>1</v>
      </c>
      <c r="J115" s="14" t="b">
        <v>0</v>
      </c>
      <c r="K115" s="14" t="b">
        <v>0</v>
      </c>
      <c r="L115" s="14" t="b">
        <v>0</v>
      </c>
      <c r="M115" s="14" t="str">
        <f t="shared" si="1"/>
        <v>included</v>
      </c>
      <c r="N115" s="18"/>
      <c r="O115" s="16" t="s">
        <v>1092</v>
      </c>
      <c r="P115" s="16" t="s">
        <v>1093</v>
      </c>
      <c r="Q115" s="20" t="s">
        <v>1094</v>
      </c>
      <c r="R115" s="16" t="b">
        <v>1</v>
      </c>
      <c r="S115" s="16" t="b">
        <v>0</v>
      </c>
      <c r="T115" s="16" t="s">
        <v>625</v>
      </c>
      <c r="U115" s="16" t="s">
        <v>838</v>
      </c>
      <c r="V115" s="19" t="s">
        <v>614</v>
      </c>
      <c r="W115" s="16" t="s">
        <v>615</v>
      </c>
    </row>
    <row r="116">
      <c r="A116" s="14" t="s">
        <v>1095</v>
      </c>
      <c r="B116" s="14" t="b">
        <v>1</v>
      </c>
      <c r="C116" s="15" t="s">
        <v>603</v>
      </c>
      <c r="D116" s="16" t="s">
        <v>1096</v>
      </c>
      <c r="E116" s="14">
        <v>2023.0</v>
      </c>
      <c r="F116" s="17" t="s">
        <v>1097</v>
      </c>
      <c r="G116" s="14" t="b">
        <v>1</v>
      </c>
      <c r="H116" s="14" t="b">
        <v>1</v>
      </c>
      <c r="I116" s="14" t="b">
        <v>1</v>
      </c>
      <c r="J116" s="14" t="b">
        <v>0</v>
      </c>
      <c r="K116" s="14" t="b">
        <v>0</v>
      </c>
      <c r="L116" s="14" t="b">
        <v>0</v>
      </c>
      <c r="M116" s="14" t="str">
        <f t="shared" si="1"/>
        <v>included</v>
      </c>
      <c r="N116" s="18" t="s">
        <v>1098</v>
      </c>
      <c r="O116" s="16" t="s">
        <v>1099</v>
      </c>
      <c r="P116" s="16" t="s">
        <v>1100</v>
      </c>
      <c r="Q116" s="20" t="s">
        <v>1101</v>
      </c>
      <c r="R116" s="16" t="b">
        <v>1</v>
      </c>
      <c r="S116" s="16" t="b">
        <v>0</v>
      </c>
      <c r="T116" s="16" t="s">
        <v>644</v>
      </c>
      <c r="U116" s="16" t="s">
        <v>613</v>
      </c>
      <c r="V116" s="19" t="s">
        <v>715</v>
      </c>
      <c r="W116" s="16" t="s">
        <v>628</v>
      </c>
    </row>
    <row r="117">
      <c r="A117" s="14" t="s">
        <v>1102</v>
      </c>
      <c r="B117" s="14" t="b">
        <v>1</v>
      </c>
      <c r="C117" s="15" t="s">
        <v>619</v>
      </c>
      <c r="D117" s="16" t="s">
        <v>1103</v>
      </c>
      <c r="E117" s="14">
        <v>2023.0</v>
      </c>
      <c r="F117" s="17" t="s">
        <v>1097</v>
      </c>
      <c r="G117" s="14" t="b">
        <v>1</v>
      </c>
      <c r="H117" s="14" t="b">
        <v>1</v>
      </c>
      <c r="I117" s="14" t="b">
        <v>1</v>
      </c>
      <c r="J117" s="14" t="b">
        <v>0</v>
      </c>
      <c r="K117" s="14" t="b">
        <v>0</v>
      </c>
      <c r="L117" s="14" t="b">
        <v>0</v>
      </c>
      <c r="M117" s="14" t="str">
        <f t="shared" si="1"/>
        <v>included</v>
      </c>
      <c r="N117" s="18"/>
      <c r="O117" s="16" t="s">
        <v>1104</v>
      </c>
      <c r="P117" s="16" t="s">
        <v>1105</v>
      </c>
      <c r="Q117" s="19"/>
      <c r="R117" s="16" t="b">
        <v>1</v>
      </c>
      <c r="S117" s="16" t="b">
        <v>0</v>
      </c>
      <c r="T117" s="16" t="s">
        <v>625</v>
      </c>
      <c r="U117" s="16" t="s">
        <v>714</v>
      </c>
      <c r="V117" s="19" t="s">
        <v>627</v>
      </c>
      <c r="W117" s="16" t="s">
        <v>580</v>
      </c>
    </row>
    <row r="118">
      <c r="A118" s="14" t="s">
        <v>1106</v>
      </c>
      <c r="B118" s="14" t="b">
        <v>1</v>
      </c>
      <c r="C118" s="15" t="s">
        <v>603</v>
      </c>
      <c r="D118" s="16" t="s">
        <v>1107</v>
      </c>
      <c r="E118" s="14">
        <v>2022.0</v>
      </c>
      <c r="F118" s="17" t="s">
        <v>1097</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1108</v>
      </c>
      <c r="B119" s="14" t="b">
        <v>1</v>
      </c>
      <c r="C119" s="15" t="s">
        <v>603</v>
      </c>
      <c r="D119" s="16" t="s">
        <v>1109</v>
      </c>
      <c r="E119" s="14">
        <v>2022.0</v>
      </c>
      <c r="F119" s="17" t="s">
        <v>1097</v>
      </c>
      <c r="G119" s="14" t="b">
        <v>1</v>
      </c>
      <c r="H119" s="14" t="b">
        <v>1</v>
      </c>
      <c r="I119" s="14" t="b">
        <v>1</v>
      </c>
      <c r="J119" s="14" t="b">
        <v>0</v>
      </c>
      <c r="K119" s="14" t="b">
        <v>0</v>
      </c>
      <c r="L119" s="14" t="b">
        <v>0</v>
      </c>
      <c r="M119" s="14" t="str">
        <f t="shared" si="1"/>
        <v>included</v>
      </c>
      <c r="N119" s="18"/>
      <c r="O119" s="16" t="s">
        <v>1110</v>
      </c>
      <c r="P119" s="16" t="s">
        <v>1111</v>
      </c>
      <c r="Q119" s="22" t="s">
        <v>1112</v>
      </c>
      <c r="R119" s="16" t="b">
        <v>1</v>
      </c>
      <c r="S119" s="16" t="b">
        <v>0</v>
      </c>
      <c r="T119" s="16" t="s">
        <v>625</v>
      </c>
      <c r="U119" s="16" t="s">
        <v>838</v>
      </c>
      <c r="V119" s="19" t="s">
        <v>660</v>
      </c>
      <c r="W119" s="16" t="s">
        <v>628</v>
      </c>
    </row>
    <row r="120">
      <c r="A120" s="14" t="s">
        <v>1113</v>
      </c>
      <c r="B120" s="14" t="b">
        <v>1</v>
      </c>
      <c r="C120" s="15" t="s">
        <v>603</v>
      </c>
      <c r="D120" s="16" t="s">
        <v>1114</v>
      </c>
      <c r="E120" s="14">
        <v>2022.0</v>
      </c>
      <c r="F120" s="17" t="s">
        <v>1097</v>
      </c>
      <c r="G120" s="14" t="b">
        <v>1</v>
      </c>
      <c r="H120" s="14" t="b">
        <v>1</v>
      </c>
      <c r="I120" s="14" t="b">
        <v>1</v>
      </c>
      <c r="J120" s="14" t="b">
        <v>0</v>
      </c>
      <c r="K120" s="14" t="b">
        <v>0</v>
      </c>
      <c r="L120" s="14" t="b">
        <v>0</v>
      </c>
      <c r="M120" s="14" t="str">
        <f t="shared" si="1"/>
        <v>included</v>
      </c>
      <c r="N120" s="18"/>
      <c r="O120" s="16" t="s">
        <v>1115</v>
      </c>
      <c r="P120" s="16" t="s">
        <v>1116</v>
      </c>
      <c r="Q120" s="20" t="s">
        <v>1117</v>
      </c>
      <c r="R120" s="16" t="b">
        <v>1</v>
      </c>
      <c r="S120" s="16" t="b">
        <v>0</v>
      </c>
      <c r="T120" s="16" t="s">
        <v>658</v>
      </c>
      <c r="U120" s="16" t="s">
        <v>659</v>
      </c>
      <c r="V120" s="19" t="s">
        <v>627</v>
      </c>
      <c r="W120" s="16" t="s">
        <v>580</v>
      </c>
    </row>
    <row r="121">
      <c r="A121" s="14" t="s">
        <v>1118</v>
      </c>
      <c r="B121" s="14" t="b">
        <v>1</v>
      </c>
      <c r="C121" s="15" t="s">
        <v>603</v>
      </c>
      <c r="D121" s="16" t="s">
        <v>1119</v>
      </c>
      <c r="E121" s="14">
        <v>2023.0</v>
      </c>
      <c r="F121" s="17" t="s">
        <v>1120</v>
      </c>
      <c r="G121" s="14" t="b">
        <v>1</v>
      </c>
      <c r="H121" s="14" t="b">
        <v>1</v>
      </c>
      <c r="I121" s="14" t="b">
        <v>1</v>
      </c>
      <c r="J121" s="14" t="b">
        <v>0</v>
      </c>
      <c r="K121" s="14" t="b">
        <v>0</v>
      </c>
      <c r="L121" s="14" t="b">
        <v>0</v>
      </c>
      <c r="M121" s="14" t="str">
        <f t="shared" si="1"/>
        <v>included</v>
      </c>
      <c r="N121" s="18"/>
      <c r="O121" s="16" t="s">
        <v>1121</v>
      </c>
      <c r="P121" s="16" t="s">
        <v>1122</v>
      </c>
      <c r="Q121" s="20" t="s">
        <v>1123</v>
      </c>
      <c r="R121" s="16" t="b">
        <v>1</v>
      </c>
      <c r="S121" s="16" t="b">
        <v>0</v>
      </c>
      <c r="T121" s="16" t="s">
        <v>644</v>
      </c>
      <c r="U121" s="16" t="s">
        <v>613</v>
      </c>
      <c r="V121" s="19" t="s">
        <v>660</v>
      </c>
      <c r="W121" s="16" t="s">
        <v>823</v>
      </c>
    </row>
    <row r="122">
      <c r="A122" s="14" t="s">
        <v>1124</v>
      </c>
      <c r="B122" s="14" t="b">
        <v>1</v>
      </c>
      <c r="C122" s="15" t="s">
        <v>603</v>
      </c>
      <c r="D122" s="16" t="s">
        <v>1125</v>
      </c>
      <c r="E122" s="14">
        <v>2023.0</v>
      </c>
      <c r="F122" s="17" t="s">
        <v>1120</v>
      </c>
      <c r="G122" s="14" t="b">
        <v>1</v>
      </c>
      <c r="H122" s="14" t="b">
        <v>1</v>
      </c>
      <c r="I122" s="14" t="b">
        <v>1</v>
      </c>
      <c r="J122" s="14" t="b">
        <v>0</v>
      </c>
      <c r="K122" s="14" t="b">
        <v>0</v>
      </c>
      <c r="L122" s="14" t="b">
        <v>0</v>
      </c>
      <c r="M122" s="14" t="str">
        <f t="shared" si="1"/>
        <v>included</v>
      </c>
      <c r="N122" s="18"/>
      <c r="O122" s="16" t="s">
        <v>1126</v>
      </c>
      <c r="P122" s="16" t="s">
        <v>1127</v>
      </c>
      <c r="Q122" s="20" t="s">
        <v>1128</v>
      </c>
      <c r="R122" s="16" t="b">
        <v>1</v>
      </c>
      <c r="S122" s="16" t="b">
        <v>0</v>
      </c>
      <c r="T122" s="16" t="s">
        <v>658</v>
      </c>
      <c r="U122" s="16" t="s">
        <v>659</v>
      </c>
      <c r="V122" s="19" t="s">
        <v>614</v>
      </c>
      <c r="W122" s="16" t="s">
        <v>615</v>
      </c>
    </row>
    <row r="123">
      <c r="A123" s="14" t="s">
        <v>1129</v>
      </c>
      <c r="B123" s="14" t="b">
        <v>1</v>
      </c>
      <c r="C123" s="15" t="s">
        <v>603</v>
      </c>
      <c r="D123" s="16" t="s">
        <v>1130</v>
      </c>
      <c r="E123" s="14">
        <v>2023.0</v>
      </c>
      <c r="F123" s="17" t="s">
        <v>1120</v>
      </c>
      <c r="G123" s="14" t="b">
        <v>1</v>
      </c>
      <c r="H123" s="14" t="b">
        <v>1</v>
      </c>
      <c r="I123" s="14" t="b">
        <v>1</v>
      </c>
      <c r="J123" s="14" t="b">
        <v>0</v>
      </c>
      <c r="K123" s="14" t="b">
        <v>0</v>
      </c>
      <c r="L123" s="14" t="b">
        <v>0</v>
      </c>
      <c r="M123" s="14" t="str">
        <f t="shared" si="1"/>
        <v>included</v>
      </c>
      <c r="N123" s="18"/>
      <c r="O123" s="16" t="s">
        <v>1131</v>
      </c>
      <c r="P123" s="16" t="s">
        <v>1132</v>
      </c>
      <c r="Q123" s="19"/>
      <c r="R123" s="16" t="b">
        <v>0</v>
      </c>
      <c r="S123" s="16" t="b">
        <v>0</v>
      </c>
      <c r="T123" s="16" t="s">
        <v>625</v>
      </c>
      <c r="U123" s="16" t="s">
        <v>626</v>
      </c>
      <c r="V123" s="19" t="s">
        <v>627</v>
      </c>
      <c r="W123" s="16" t="s">
        <v>784</v>
      </c>
    </row>
    <row r="124">
      <c r="A124" s="14" t="s">
        <v>1133</v>
      </c>
      <c r="B124" s="14" t="b">
        <v>1</v>
      </c>
      <c r="C124" s="15" t="s">
        <v>603</v>
      </c>
      <c r="D124" s="16" t="s">
        <v>1134</v>
      </c>
      <c r="E124" s="14">
        <v>2023.0</v>
      </c>
      <c r="F124" s="17" t="s">
        <v>1120</v>
      </c>
      <c r="G124" s="14" t="b">
        <v>1</v>
      </c>
      <c r="H124" s="14" t="b">
        <v>1</v>
      </c>
      <c r="I124" s="14" t="b">
        <v>1</v>
      </c>
      <c r="J124" s="14" t="b">
        <v>0</v>
      </c>
      <c r="K124" s="14" t="b">
        <v>0</v>
      </c>
      <c r="L124" s="14" t="b">
        <v>0</v>
      </c>
      <c r="M124" s="14" t="str">
        <f t="shared" si="1"/>
        <v>included</v>
      </c>
      <c r="N124" s="18"/>
      <c r="O124" s="16" t="s">
        <v>1135</v>
      </c>
      <c r="P124" s="16" t="s">
        <v>1136</v>
      </c>
      <c r="Q124" s="19"/>
      <c r="R124" s="16" t="b">
        <v>0</v>
      </c>
      <c r="S124" s="16" t="b">
        <v>0</v>
      </c>
      <c r="T124" s="16" t="s">
        <v>625</v>
      </c>
      <c r="U124" s="16" t="s">
        <v>626</v>
      </c>
      <c r="V124" s="19" t="s">
        <v>614</v>
      </c>
      <c r="W124" s="16" t="s">
        <v>580</v>
      </c>
    </row>
    <row r="125">
      <c r="A125" s="14" t="s">
        <v>1137</v>
      </c>
      <c r="B125" s="14" t="b">
        <v>1</v>
      </c>
      <c r="C125" s="15" t="s">
        <v>603</v>
      </c>
      <c r="D125" s="16" t="s">
        <v>1138</v>
      </c>
      <c r="E125" s="14">
        <v>2023.0</v>
      </c>
      <c r="F125" s="17" t="s">
        <v>1120</v>
      </c>
      <c r="G125" s="14" t="b">
        <v>1</v>
      </c>
      <c r="H125" s="14" t="b">
        <v>1</v>
      </c>
      <c r="I125" s="14" t="b">
        <v>1</v>
      </c>
      <c r="J125" s="14" t="b">
        <v>0</v>
      </c>
      <c r="K125" s="14" t="b">
        <v>0</v>
      </c>
      <c r="L125" s="14" t="b">
        <v>0</v>
      </c>
      <c r="M125" s="14" t="str">
        <f t="shared" si="1"/>
        <v>included</v>
      </c>
      <c r="N125" s="18"/>
      <c r="O125" s="16" t="s">
        <v>1139</v>
      </c>
      <c r="P125" s="16" t="s">
        <v>1140</v>
      </c>
      <c r="Q125" s="20" t="s">
        <v>1141</v>
      </c>
      <c r="R125" s="16" t="b">
        <v>0</v>
      </c>
      <c r="S125" s="16" t="b">
        <v>1</v>
      </c>
      <c r="T125" s="16" t="s">
        <v>658</v>
      </c>
      <c r="U125" s="16" t="s">
        <v>659</v>
      </c>
      <c r="V125" s="19" t="s">
        <v>674</v>
      </c>
      <c r="W125" s="16" t="s">
        <v>784</v>
      </c>
    </row>
    <row r="126">
      <c r="A126" s="14" t="s">
        <v>1142</v>
      </c>
      <c r="B126" s="14" t="b">
        <v>1</v>
      </c>
      <c r="C126" s="15" t="s">
        <v>603</v>
      </c>
      <c r="D126" s="16" t="s">
        <v>1143</v>
      </c>
      <c r="E126" s="14">
        <v>2023.0</v>
      </c>
      <c r="F126" s="17" t="s">
        <v>1120</v>
      </c>
      <c r="G126" s="14" t="b">
        <v>1</v>
      </c>
      <c r="H126" s="14" t="b">
        <v>1</v>
      </c>
      <c r="I126" s="14" t="b">
        <v>0</v>
      </c>
      <c r="J126" s="14" t="b">
        <v>0</v>
      </c>
      <c r="K126" s="14" t="b">
        <v>0</v>
      </c>
      <c r="L126" s="14" t="b">
        <v>0</v>
      </c>
      <c r="M126" s="14" t="str">
        <f t="shared" si="1"/>
        <v>excluded</v>
      </c>
      <c r="N126" s="18" t="s">
        <v>1144</v>
      </c>
      <c r="O126" s="16" t="s">
        <v>1145</v>
      </c>
      <c r="P126" s="16" t="s">
        <v>1146</v>
      </c>
      <c r="Q126" s="19"/>
      <c r="R126" s="16" t="b">
        <v>0</v>
      </c>
      <c r="S126" s="16" t="b">
        <v>0</v>
      </c>
      <c r="T126" s="16"/>
      <c r="U126" s="16"/>
      <c r="V126" s="19"/>
      <c r="W126" s="16"/>
    </row>
    <row r="127">
      <c r="A127" s="14" t="s">
        <v>1147</v>
      </c>
      <c r="B127" s="14" t="b">
        <v>1</v>
      </c>
      <c r="C127" s="15" t="s">
        <v>603</v>
      </c>
      <c r="D127" s="16" t="s">
        <v>1148</v>
      </c>
      <c r="E127" s="14">
        <v>2022.0</v>
      </c>
      <c r="F127" s="17" t="s">
        <v>1120</v>
      </c>
      <c r="G127" s="14" t="b">
        <v>1</v>
      </c>
      <c r="H127" s="14" t="b">
        <v>1</v>
      </c>
      <c r="I127" s="14" t="b">
        <v>1</v>
      </c>
      <c r="J127" s="14" t="b">
        <v>0</v>
      </c>
      <c r="K127" s="14" t="b">
        <v>0</v>
      </c>
      <c r="L127" s="14" t="b">
        <v>0</v>
      </c>
      <c r="M127" s="14" t="str">
        <f t="shared" si="1"/>
        <v>included</v>
      </c>
      <c r="N127" s="18"/>
      <c r="O127" s="16" t="s">
        <v>1149</v>
      </c>
      <c r="P127" s="16" t="s">
        <v>1150</v>
      </c>
      <c r="Q127" s="20" t="s">
        <v>1151</v>
      </c>
      <c r="R127" s="16" t="b">
        <v>1</v>
      </c>
      <c r="S127" s="16" t="b">
        <v>0</v>
      </c>
      <c r="T127" s="16" t="s">
        <v>796</v>
      </c>
      <c r="U127" s="16" t="s">
        <v>613</v>
      </c>
      <c r="V127" s="19" t="s">
        <v>660</v>
      </c>
      <c r="W127" s="16" t="s">
        <v>709</v>
      </c>
    </row>
    <row r="128">
      <c r="A128" s="14" t="s">
        <v>1152</v>
      </c>
      <c r="B128" s="14" t="b">
        <v>1</v>
      </c>
      <c r="C128" s="15" t="s">
        <v>603</v>
      </c>
      <c r="D128" s="16" t="s">
        <v>1153</v>
      </c>
      <c r="E128" s="14">
        <v>2022.0</v>
      </c>
      <c r="F128" s="17" t="s">
        <v>1120</v>
      </c>
      <c r="G128" s="14" t="b">
        <v>1</v>
      </c>
      <c r="H128" s="14" t="b">
        <v>1</v>
      </c>
      <c r="I128" s="14" t="b">
        <v>1</v>
      </c>
      <c r="J128" s="14" t="b">
        <v>0</v>
      </c>
      <c r="K128" s="14" t="b">
        <v>0</v>
      </c>
      <c r="L128" s="14" t="b">
        <v>0</v>
      </c>
      <c r="M128" s="14" t="str">
        <f t="shared" si="1"/>
        <v>included</v>
      </c>
      <c r="N128" s="18"/>
      <c r="O128" s="16" t="s">
        <v>1154</v>
      </c>
      <c r="P128" s="16" t="s">
        <v>1155</v>
      </c>
      <c r="Q128" s="20" t="s">
        <v>1156</v>
      </c>
      <c r="R128" s="16" t="b">
        <v>1</v>
      </c>
      <c r="S128" s="16" t="b">
        <v>0</v>
      </c>
      <c r="T128" s="16" t="s">
        <v>644</v>
      </c>
      <c r="U128" s="16" t="s">
        <v>693</v>
      </c>
      <c r="V128" s="19" t="s">
        <v>674</v>
      </c>
      <c r="W128" s="16" t="s">
        <v>869</v>
      </c>
    </row>
    <row r="129">
      <c r="A129" s="14" t="s">
        <v>1157</v>
      </c>
      <c r="B129" s="14" t="b">
        <v>1</v>
      </c>
      <c r="C129" s="15" t="s">
        <v>603</v>
      </c>
      <c r="D129" s="16" t="s">
        <v>1158</v>
      </c>
      <c r="E129" s="14">
        <v>2022.0</v>
      </c>
      <c r="F129" s="17" t="s">
        <v>1120</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1159</v>
      </c>
      <c r="B130" s="14" t="b">
        <v>1</v>
      </c>
      <c r="C130" s="15" t="s">
        <v>603</v>
      </c>
      <c r="D130" s="16" t="s">
        <v>1160</v>
      </c>
      <c r="E130" s="14">
        <v>2022.0</v>
      </c>
      <c r="F130" s="17" t="s">
        <v>1120</v>
      </c>
      <c r="G130" s="14" t="b">
        <v>1</v>
      </c>
      <c r="H130" s="14" t="b">
        <v>1</v>
      </c>
      <c r="I130" s="14" t="b">
        <v>1</v>
      </c>
      <c r="J130" s="14" t="b">
        <v>0</v>
      </c>
      <c r="K130" s="14" t="b">
        <v>0</v>
      </c>
      <c r="L130" s="14" t="b">
        <v>0</v>
      </c>
      <c r="M130" s="14" t="str">
        <f t="shared" si="1"/>
        <v>included</v>
      </c>
      <c r="N130" s="18" t="s">
        <v>1161</v>
      </c>
      <c r="O130" s="16" t="s">
        <v>1162</v>
      </c>
      <c r="P130" s="16" t="s">
        <v>1163</v>
      </c>
      <c r="Q130" s="20" t="s">
        <v>1164</v>
      </c>
      <c r="R130" s="16" t="b">
        <v>0</v>
      </c>
      <c r="S130" s="16" t="b">
        <v>1</v>
      </c>
      <c r="T130" s="16" t="s">
        <v>658</v>
      </c>
      <c r="U130" s="16" t="s">
        <v>659</v>
      </c>
      <c r="V130" s="19" t="s">
        <v>614</v>
      </c>
      <c r="W130" s="16" t="s">
        <v>784</v>
      </c>
    </row>
    <row r="131">
      <c r="A131" s="14" t="s">
        <v>1165</v>
      </c>
      <c r="B131" s="14" t="b">
        <v>1</v>
      </c>
      <c r="C131" s="15" t="s">
        <v>603</v>
      </c>
      <c r="D131" s="16" t="s">
        <v>1166</v>
      </c>
      <c r="E131" s="14">
        <v>2022.0</v>
      </c>
      <c r="F131" s="17" t="s">
        <v>1120</v>
      </c>
      <c r="G131" s="14" t="b">
        <v>1</v>
      </c>
      <c r="H131" s="14" t="b">
        <v>1</v>
      </c>
      <c r="I131" s="14" t="b">
        <v>1</v>
      </c>
      <c r="J131" s="14" t="b">
        <v>0</v>
      </c>
      <c r="K131" s="14" t="b">
        <v>0</v>
      </c>
      <c r="L131" s="14" t="b">
        <v>0</v>
      </c>
      <c r="M131" s="14" t="str">
        <f t="shared" si="1"/>
        <v>included</v>
      </c>
      <c r="N131" s="18"/>
      <c r="O131" s="16" t="s">
        <v>1167</v>
      </c>
      <c r="P131" s="16" t="s">
        <v>1168</v>
      </c>
      <c r="Q131" s="19"/>
      <c r="R131" s="16" t="b">
        <v>0</v>
      </c>
      <c r="S131" s="16" t="b">
        <v>0</v>
      </c>
      <c r="T131" s="16" t="s">
        <v>625</v>
      </c>
      <c r="U131" s="16" t="s">
        <v>626</v>
      </c>
      <c r="V131" s="19" t="s">
        <v>660</v>
      </c>
      <c r="W131" s="16" t="s">
        <v>628</v>
      </c>
    </row>
    <row r="132">
      <c r="A132" s="14" t="s">
        <v>1169</v>
      </c>
      <c r="B132" s="14" t="b">
        <v>1</v>
      </c>
      <c r="C132" s="15" t="s">
        <v>603</v>
      </c>
      <c r="D132" s="16" t="s">
        <v>1170</v>
      </c>
      <c r="E132" s="14">
        <v>2021.0</v>
      </c>
      <c r="F132" s="17" t="s">
        <v>1120</v>
      </c>
      <c r="G132" s="14" t="b">
        <v>1</v>
      </c>
      <c r="H132" s="14" t="b">
        <v>1</v>
      </c>
      <c r="I132" s="14" t="b">
        <v>1</v>
      </c>
      <c r="J132" s="14" t="b">
        <v>0</v>
      </c>
      <c r="K132" s="14" t="b">
        <v>0</v>
      </c>
      <c r="L132" s="14" t="b">
        <v>0</v>
      </c>
      <c r="M132" s="14" t="str">
        <f t="shared" si="1"/>
        <v>included</v>
      </c>
      <c r="N132" s="18"/>
      <c r="O132" s="16" t="s">
        <v>1171</v>
      </c>
      <c r="P132" s="16" t="s">
        <v>1172</v>
      </c>
      <c r="Q132" s="22" t="s">
        <v>1173</v>
      </c>
      <c r="R132" s="16" t="b">
        <v>1</v>
      </c>
      <c r="S132" s="16" t="b">
        <v>0</v>
      </c>
      <c r="T132" s="16" t="s">
        <v>644</v>
      </c>
      <c r="U132" s="16" t="s">
        <v>613</v>
      </c>
      <c r="V132" s="19" t="s">
        <v>660</v>
      </c>
      <c r="W132" s="16" t="s">
        <v>709</v>
      </c>
    </row>
    <row r="133">
      <c r="A133" s="14" t="s">
        <v>1174</v>
      </c>
      <c r="B133" s="14" t="b">
        <v>1</v>
      </c>
      <c r="C133" s="15" t="s">
        <v>619</v>
      </c>
      <c r="D133" s="16" t="s">
        <v>1175</v>
      </c>
      <c r="E133" s="14">
        <v>2021.0</v>
      </c>
      <c r="F133" s="17" t="s">
        <v>1120</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1176</v>
      </c>
      <c r="B134" s="14" t="b">
        <v>1</v>
      </c>
      <c r="C134" s="15" t="s">
        <v>603</v>
      </c>
      <c r="D134" s="16" t="s">
        <v>1177</v>
      </c>
      <c r="E134" s="14">
        <v>2020.0</v>
      </c>
      <c r="F134" s="17" t="s">
        <v>1120</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1178</v>
      </c>
      <c r="B135" s="14" t="b">
        <v>1</v>
      </c>
      <c r="C135" s="15" t="s">
        <v>812</v>
      </c>
      <c r="D135" s="16" t="s">
        <v>1179</v>
      </c>
      <c r="E135" s="14">
        <v>2020.0</v>
      </c>
      <c r="F135" s="17" t="s">
        <v>1120</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1180</v>
      </c>
      <c r="B136" s="14" t="b">
        <v>1</v>
      </c>
      <c r="C136" s="15" t="s">
        <v>619</v>
      </c>
      <c r="D136" s="16" t="s">
        <v>1181</v>
      </c>
      <c r="E136" s="14">
        <v>2019.0</v>
      </c>
      <c r="F136" s="17" t="s">
        <v>1120</v>
      </c>
      <c r="G136" s="14" t="b">
        <v>1</v>
      </c>
      <c r="H136" s="14" t="b">
        <v>0</v>
      </c>
      <c r="I136" s="14" t="b">
        <v>1</v>
      </c>
      <c r="J136" s="14" t="b">
        <v>0</v>
      </c>
      <c r="K136" s="14" t="b">
        <v>0</v>
      </c>
      <c r="L136" s="14" t="b">
        <v>0</v>
      </c>
      <c r="M136" s="14" t="str">
        <f t="shared" si="1"/>
        <v>excluded</v>
      </c>
      <c r="N136" s="18" t="s">
        <v>1182</v>
      </c>
      <c r="O136" s="16" t="s">
        <v>1183</v>
      </c>
      <c r="P136" s="16" t="s">
        <v>1184</v>
      </c>
      <c r="Q136" s="19"/>
      <c r="R136" s="16" t="b">
        <v>0</v>
      </c>
      <c r="S136" s="16" t="b">
        <v>0</v>
      </c>
      <c r="T136" s="16"/>
      <c r="U136" s="16"/>
      <c r="V136" s="19" t="s">
        <v>627</v>
      </c>
      <c r="W136" s="16" t="s">
        <v>580</v>
      </c>
    </row>
    <row r="137">
      <c r="A137" s="14" t="s">
        <v>1185</v>
      </c>
      <c r="B137" s="14" t="b">
        <v>1</v>
      </c>
      <c r="C137" s="15" t="s">
        <v>812</v>
      </c>
      <c r="D137" s="16" t="s">
        <v>1186</v>
      </c>
      <c r="E137" s="14">
        <v>2019.0</v>
      </c>
      <c r="F137" s="17" t="s">
        <v>1120</v>
      </c>
      <c r="G137" s="14" t="b">
        <v>0</v>
      </c>
      <c r="H137" s="14" t="b">
        <v>1</v>
      </c>
      <c r="I137" s="14" t="b">
        <v>1</v>
      </c>
      <c r="J137" s="14" t="b">
        <v>0</v>
      </c>
      <c r="K137" s="14" t="b">
        <v>0</v>
      </c>
      <c r="L137" s="14" t="b">
        <v>0</v>
      </c>
      <c r="M137" s="14" t="str">
        <f t="shared" si="1"/>
        <v>excluded</v>
      </c>
      <c r="N137" s="18" t="s">
        <v>1187</v>
      </c>
      <c r="O137" s="16"/>
      <c r="P137" s="16"/>
      <c r="Q137" s="19"/>
      <c r="R137" s="16" t="b">
        <v>0</v>
      </c>
      <c r="S137" s="16" t="b">
        <v>0</v>
      </c>
      <c r="T137" s="16"/>
      <c r="U137" s="16"/>
      <c r="V137" s="19"/>
      <c r="W137" s="16"/>
    </row>
    <row r="138">
      <c r="A138" s="14" t="s">
        <v>1188</v>
      </c>
      <c r="B138" s="14" t="b">
        <v>1</v>
      </c>
      <c r="C138" s="15" t="s">
        <v>603</v>
      </c>
      <c r="D138" s="16" t="s">
        <v>1189</v>
      </c>
      <c r="E138" s="14">
        <v>2019.0</v>
      </c>
      <c r="F138" s="17" t="s">
        <v>1120</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1190</v>
      </c>
      <c r="B139" s="14" t="b">
        <v>1</v>
      </c>
      <c r="C139" s="15" t="s">
        <v>603</v>
      </c>
      <c r="D139" s="16" t="s">
        <v>1191</v>
      </c>
      <c r="E139" s="14">
        <v>2022.0</v>
      </c>
      <c r="F139" s="17" t="s">
        <v>1192</v>
      </c>
      <c r="G139" s="14" t="b">
        <v>1</v>
      </c>
      <c r="H139" s="14" t="b">
        <v>1</v>
      </c>
      <c r="I139" s="14" t="b">
        <v>1</v>
      </c>
      <c r="J139" s="14" t="b">
        <v>0</v>
      </c>
      <c r="K139" s="14" t="b">
        <v>0</v>
      </c>
      <c r="L139" s="14" t="b">
        <v>0</v>
      </c>
      <c r="M139" s="14" t="str">
        <f t="shared" si="1"/>
        <v>included</v>
      </c>
      <c r="N139" s="18"/>
      <c r="O139" s="16" t="s">
        <v>1193</v>
      </c>
      <c r="P139" s="16" t="s">
        <v>1194</v>
      </c>
      <c r="Q139" s="19"/>
      <c r="R139" s="16" t="b">
        <v>0</v>
      </c>
      <c r="S139" s="16" t="b">
        <v>0</v>
      </c>
      <c r="T139" s="16" t="s">
        <v>625</v>
      </c>
      <c r="U139" s="16" t="s">
        <v>626</v>
      </c>
      <c r="V139" s="19" t="s">
        <v>715</v>
      </c>
      <c r="W139" s="16" t="s">
        <v>628</v>
      </c>
    </row>
    <row r="140">
      <c r="A140" s="14" t="s">
        <v>1195</v>
      </c>
      <c r="B140" s="14" t="b">
        <v>1</v>
      </c>
      <c r="C140" s="15" t="s">
        <v>619</v>
      </c>
      <c r="D140" s="16" t="s">
        <v>1196</v>
      </c>
      <c r="E140" s="14">
        <v>2022.0</v>
      </c>
      <c r="F140" s="17" t="s">
        <v>1192</v>
      </c>
      <c r="G140" s="14" t="b">
        <v>1</v>
      </c>
      <c r="H140" s="14" t="b">
        <v>1</v>
      </c>
      <c r="I140" s="14" t="b">
        <v>1</v>
      </c>
      <c r="J140" s="14" t="b">
        <v>0</v>
      </c>
      <c r="K140" s="14" t="b">
        <v>0</v>
      </c>
      <c r="L140" s="14" t="b">
        <v>0</v>
      </c>
      <c r="M140" s="14" t="str">
        <f t="shared" si="1"/>
        <v>included</v>
      </c>
      <c r="N140" s="18"/>
      <c r="O140" s="16" t="s">
        <v>1197</v>
      </c>
      <c r="P140" s="16" t="s">
        <v>1198</v>
      </c>
      <c r="Q140" s="20" t="s">
        <v>1199</v>
      </c>
      <c r="R140" s="16" t="b">
        <v>1</v>
      </c>
      <c r="S140" s="16" t="b">
        <v>0</v>
      </c>
      <c r="T140" s="16" t="s">
        <v>658</v>
      </c>
      <c r="U140" s="16" t="s">
        <v>659</v>
      </c>
      <c r="V140" s="19" t="s">
        <v>614</v>
      </c>
      <c r="W140" s="16" t="s">
        <v>615</v>
      </c>
    </row>
    <row r="141">
      <c r="A141" s="14" t="s">
        <v>1200</v>
      </c>
      <c r="B141" s="14" t="b">
        <v>1</v>
      </c>
      <c r="C141" s="15" t="s">
        <v>603</v>
      </c>
      <c r="D141" s="16" t="s">
        <v>1201</v>
      </c>
      <c r="E141" s="14">
        <v>2021.0</v>
      </c>
      <c r="F141" s="17" t="s">
        <v>1192</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1202</v>
      </c>
      <c r="B142" s="14" t="b">
        <v>1</v>
      </c>
      <c r="C142" s="15" t="s">
        <v>603</v>
      </c>
      <c r="D142" s="16" t="s">
        <v>1203</v>
      </c>
      <c r="E142" s="14">
        <v>2020.0</v>
      </c>
      <c r="F142" s="17" t="s">
        <v>1192</v>
      </c>
      <c r="G142" s="14" t="b">
        <v>1</v>
      </c>
      <c r="H142" s="14" t="b">
        <v>1</v>
      </c>
      <c r="I142" s="14" t="b">
        <v>1</v>
      </c>
      <c r="J142" s="14" t="b">
        <v>0</v>
      </c>
      <c r="K142" s="14" t="b">
        <v>0</v>
      </c>
      <c r="L142" s="14" t="b">
        <v>0</v>
      </c>
      <c r="M142" s="14" t="str">
        <f t="shared" si="1"/>
        <v>included</v>
      </c>
      <c r="N142" s="18"/>
      <c r="O142" s="16" t="s">
        <v>1204</v>
      </c>
      <c r="P142" s="16" t="s">
        <v>1205</v>
      </c>
      <c r="Q142" s="20" t="s">
        <v>1206</v>
      </c>
      <c r="R142" s="16" t="b">
        <v>1</v>
      </c>
      <c r="S142" s="16" t="b">
        <v>0</v>
      </c>
      <c r="T142" s="16" t="s">
        <v>658</v>
      </c>
      <c r="U142" s="16" t="s">
        <v>659</v>
      </c>
      <c r="V142" s="19" t="s">
        <v>627</v>
      </c>
      <c r="W142" s="16" t="s">
        <v>628</v>
      </c>
    </row>
    <row r="143">
      <c r="A143" s="14" t="s">
        <v>1207</v>
      </c>
      <c r="B143" s="14" t="b">
        <v>1</v>
      </c>
      <c r="C143" s="15" t="s">
        <v>619</v>
      </c>
      <c r="D143" s="16" t="s">
        <v>1208</v>
      </c>
      <c r="E143" s="14">
        <v>2020.0</v>
      </c>
      <c r="F143" s="17" t="s">
        <v>1192</v>
      </c>
      <c r="G143" s="14" t="b">
        <v>1</v>
      </c>
      <c r="H143" s="14" t="b">
        <v>1</v>
      </c>
      <c r="I143" s="14" t="b">
        <v>1</v>
      </c>
      <c r="J143" s="14" t="b">
        <v>0</v>
      </c>
      <c r="K143" s="14" t="b">
        <v>0</v>
      </c>
      <c r="L143" s="14" t="b">
        <v>0</v>
      </c>
      <c r="M143" s="14" t="str">
        <f t="shared" si="1"/>
        <v>included</v>
      </c>
      <c r="N143" s="18"/>
      <c r="O143" s="16" t="s">
        <v>1209</v>
      </c>
      <c r="P143" s="16" t="s">
        <v>1210</v>
      </c>
      <c r="Q143" s="20" t="s">
        <v>1211</v>
      </c>
      <c r="R143" s="16" t="b">
        <v>1</v>
      </c>
      <c r="S143" s="16" t="b">
        <v>0</v>
      </c>
      <c r="T143" s="16" t="s">
        <v>692</v>
      </c>
      <c r="U143" s="16" t="s">
        <v>693</v>
      </c>
      <c r="V143" s="19" t="s">
        <v>694</v>
      </c>
      <c r="W143" s="16" t="s">
        <v>869</v>
      </c>
    </row>
    <row r="144">
      <c r="A144" s="14" t="s">
        <v>1212</v>
      </c>
      <c r="B144" s="14" t="b">
        <v>1</v>
      </c>
      <c r="C144" s="15" t="s">
        <v>603</v>
      </c>
      <c r="D144" s="16" t="s">
        <v>1213</v>
      </c>
      <c r="E144" s="14">
        <v>2020.0</v>
      </c>
      <c r="F144" s="17" t="s">
        <v>1192</v>
      </c>
      <c r="G144" s="14" t="b">
        <v>1</v>
      </c>
      <c r="H144" s="14" t="b">
        <v>1</v>
      </c>
      <c r="I144" s="14" t="b">
        <v>1</v>
      </c>
      <c r="J144" s="14" t="b">
        <v>0</v>
      </c>
      <c r="K144" s="14" t="b">
        <v>0</v>
      </c>
      <c r="L144" s="14" t="b">
        <v>0</v>
      </c>
      <c r="M144" s="14" t="str">
        <f t="shared" si="1"/>
        <v>included</v>
      </c>
      <c r="N144" s="18"/>
      <c r="O144" s="16" t="s">
        <v>1214</v>
      </c>
      <c r="P144" s="16" t="s">
        <v>1215</v>
      </c>
      <c r="Q144" s="21"/>
      <c r="R144" s="16" t="b">
        <v>0</v>
      </c>
      <c r="S144" s="16" t="b">
        <v>0</v>
      </c>
      <c r="T144" s="16" t="s">
        <v>658</v>
      </c>
      <c r="U144" s="16" t="s">
        <v>626</v>
      </c>
      <c r="V144" s="19" t="s">
        <v>694</v>
      </c>
      <c r="W144" s="16" t="s">
        <v>823</v>
      </c>
    </row>
    <row r="145">
      <c r="A145" s="14" t="s">
        <v>1216</v>
      </c>
      <c r="B145" s="14" t="b">
        <v>1</v>
      </c>
      <c r="C145" s="15" t="s">
        <v>603</v>
      </c>
      <c r="D145" s="16" t="s">
        <v>1217</v>
      </c>
      <c r="E145" s="14">
        <v>2019.0</v>
      </c>
      <c r="F145" s="17" t="s">
        <v>1192</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1218</v>
      </c>
      <c r="B146" s="14" t="b">
        <v>1</v>
      </c>
      <c r="C146" s="15" t="s">
        <v>603</v>
      </c>
      <c r="D146" s="16" t="s">
        <v>1219</v>
      </c>
      <c r="E146" s="14">
        <v>2023.0</v>
      </c>
      <c r="F146" s="17" t="s">
        <v>1220</v>
      </c>
      <c r="G146" s="14" t="b">
        <v>0</v>
      </c>
      <c r="H146" s="14" t="b">
        <v>1</v>
      </c>
      <c r="I146" s="14" t="b">
        <v>0</v>
      </c>
      <c r="J146" s="14" t="b">
        <v>0</v>
      </c>
      <c r="K146" s="14" t="b">
        <v>0</v>
      </c>
      <c r="L146" s="14" t="b">
        <v>0</v>
      </c>
      <c r="M146" s="14" t="str">
        <f t="shared" si="1"/>
        <v>excluded</v>
      </c>
      <c r="N146" s="18" t="s">
        <v>1221</v>
      </c>
      <c r="O146" s="16"/>
      <c r="P146" s="16"/>
      <c r="Q146" s="19"/>
      <c r="R146" s="16" t="b">
        <v>0</v>
      </c>
      <c r="S146" s="16" t="b">
        <v>0</v>
      </c>
      <c r="T146" s="16"/>
      <c r="U146" s="16"/>
      <c r="V146" s="19"/>
      <c r="W146" s="16"/>
    </row>
    <row r="147">
      <c r="A147" s="14" t="s">
        <v>1222</v>
      </c>
      <c r="B147" s="14" t="b">
        <v>1</v>
      </c>
      <c r="C147" s="15" t="s">
        <v>603</v>
      </c>
      <c r="D147" s="16" t="s">
        <v>1223</v>
      </c>
      <c r="E147" s="14">
        <v>2020.0</v>
      </c>
      <c r="F147" s="17" t="s">
        <v>1220</v>
      </c>
      <c r="G147" s="14" t="b">
        <v>1</v>
      </c>
      <c r="H147" s="14" t="b">
        <v>1</v>
      </c>
      <c r="I147" s="14" t="b">
        <v>1</v>
      </c>
      <c r="J147" s="14" t="b">
        <v>0</v>
      </c>
      <c r="K147" s="14" t="b">
        <v>0</v>
      </c>
      <c r="L147" s="14" t="b">
        <v>0</v>
      </c>
      <c r="M147" s="14" t="str">
        <f t="shared" si="1"/>
        <v>included</v>
      </c>
      <c r="N147" s="18" t="s">
        <v>1224</v>
      </c>
      <c r="O147" s="16" t="s">
        <v>1225</v>
      </c>
      <c r="P147" s="16" t="s">
        <v>1226</v>
      </c>
      <c r="Q147" s="22" t="s">
        <v>1227</v>
      </c>
      <c r="R147" s="16" t="b">
        <v>1</v>
      </c>
      <c r="S147" s="16" t="b">
        <v>0</v>
      </c>
      <c r="T147" s="16" t="s">
        <v>725</v>
      </c>
      <c r="U147" s="16" t="s">
        <v>613</v>
      </c>
      <c r="V147" s="19" t="s">
        <v>694</v>
      </c>
      <c r="W147" s="16" t="s">
        <v>580</v>
      </c>
    </row>
    <row r="148">
      <c r="A148" s="14" t="s">
        <v>1228</v>
      </c>
      <c r="B148" s="14" t="b">
        <v>1</v>
      </c>
      <c r="C148" s="15" t="s">
        <v>603</v>
      </c>
      <c r="D148" s="16" t="s">
        <v>1229</v>
      </c>
      <c r="E148" s="14">
        <v>2020.0</v>
      </c>
      <c r="F148" s="17" t="s">
        <v>1220</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1230</v>
      </c>
      <c r="B149" s="14" t="b">
        <v>1</v>
      </c>
      <c r="C149" s="15" t="s">
        <v>812</v>
      </c>
      <c r="D149" s="16" t="s">
        <v>1231</v>
      </c>
      <c r="E149" s="14">
        <v>2020.0</v>
      </c>
      <c r="F149" s="17" t="s">
        <v>1220</v>
      </c>
      <c r="G149" s="14" t="b">
        <v>1</v>
      </c>
      <c r="H149" s="14" t="b">
        <v>1</v>
      </c>
      <c r="I149" s="14" t="b">
        <v>1</v>
      </c>
      <c r="J149" s="14" t="b">
        <v>0</v>
      </c>
      <c r="K149" s="14" t="b">
        <v>0</v>
      </c>
      <c r="L149" s="14" t="b">
        <v>0</v>
      </c>
      <c r="M149" s="14" t="str">
        <f t="shared" si="1"/>
        <v>included</v>
      </c>
      <c r="N149" s="18"/>
      <c r="O149" s="14" t="s">
        <v>1232</v>
      </c>
      <c r="P149" s="16" t="s">
        <v>1233</v>
      </c>
      <c r="Q149" s="19"/>
      <c r="R149" s="16" t="b">
        <v>0</v>
      </c>
      <c r="S149" s="16" t="b">
        <v>0</v>
      </c>
      <c r="T149" s="16" t="s">
        <v>625</v>
      </c>
      <c r="U149" s="16" t="s">
        <v>626</v>
      </c>
      <c r="V149" s="19" t="s">
        <v>694</v>
      </c>
      <c r="W149" s="16" t="s">
        <v>580</v>
      </c>
    </row>
    <row r="150">
      <c r="A150" s="14" t="s">
        <v>1234</v>
      </c>
      <c r="B150" s="14" t="b">
        <v>1</v>
      </c>
      <c r="C150" s="15" t="s">
        <v>603</v>
      </c>
      <c r="D150" s="16" t="s">
        <v>1235</v>
      </c>
      <c r="E150" s="14">
        <v>2019.0</v>
      </c>
      <c r="F150" s="17" t="s">
        <v>1236</v>
      </c>
      <c r="G150" s="14" t="b">
        <v>1</v>
      </c>
      <c r="H150" s="14" t="b">
        <v>1</v>
      </c>
      <c r="I150" s="14" t="b">
        <v>1</v>
      </c>
      <c r="J150" s="14" t="b">
        <v>0</v>
      </c>
      <c r="K150" s="14" t="b">
        <v>0</v>
      </c>
      <c r="L150" s="14" t="b">
        <v>0</v>
      </c>
      <c r="M150" s="14" t="str">
        <f t="shared" si="1"/>
        <v>included</v>
      </c>
      <c r="N150" s="18"/>
      <c r="O150" s="16" t="s">
        <v>1237</v>
      </c>
      <c r="P150" s="16" t="s">
        <v>1238</v>
      </c>
      <c r="Q150" s="22" t="s">
        <v>1239</v>
      </c>
      <c r="R150" s="16" t="b">
        <v>1</v>
      </c>
      <c r="S150" s="16" t="b">
        <v>0</v>
      </c>
      <c r="T150" s="16" t="s">
        <v>658</v>
      </c>
      <c r="U150" s="16" t="s">
        <v>659</v>
      </c>
      <c r="V150" s="19" t="s">
        <v>627</v>
      </c>
      <c r="W150" s="16" t="s">
        <v>580</v>
      </c>
    </row>
    <row r="151">
      <c r="A151" s="14" t="s">
        <v>1240</v>
      </c>
      <c r="B151" s="14" t="b">
        <v>1</v>
      </c>
      <c r="C151" s="15" t="s">
        <v>812</v>
      </c>
      <c r="D151" s="16" t="s">
        <v>1241</v>
      </c>
      <c r="E151" s="14">
        <v>2019.0</v>
      </c>
      <c r="F151" s="17" t="s">
        <v>1236</v>
      </c>
      <c r="G151" s="14" t="b">
        <v>1</v>
      </c>
      <c r="H151" s="14" t="b">
        <v>1</v>
      </c>
      <c r="I151" s="14" t="b">
        <v>1</v>
      </c>
      <c r="J151" s="14" t="b">
        <v>0</v>
      </c>
      <c r="K151" s="14" t="b">
        <v>0</v>
      </c>
      <c r="L151" s="14" t="b">
        <v>0</v>
      </c>
      <c r="M151" s="14" t="str">
        <f t="shared" si="1"/>
        <v>included</v>
      </c>
      <c r="N151" s="18"/>
      <c r="O151" s="16" t="s">
        <v>1242</v>
      </c>
      <c r="P151" s="24" t="s">
        <v>1243</v>
      </c>
      <c r="Q151" s="20" t="s">
        <v>1244</v>
      </c>
      <c r="R151" s="16" t="b">
        <v>1</v>
      </c>
      <c r="S151" s="16" t="b">
        <v>0</v>
      </c>
      <c r="T151" s="16" t="s">
        <v>612</v>
      </c>
      <c r="U151" s="16" t="s">
        <v>613</v>
      </c>
      <c r="V151" s="19" t="s">
        <v>660</v>
      </c>
      <c r="W151" s="16" t="s">
        <v>628</v>
      </c>
    </row>
    <row r="152">
      <c r="A152" s="14" t="s">
        <v>1245</v>
      </c>
      <c r="B152" s="14" t="b">
        <v>1</v>
      </c>
      <c r="C152" s="15" t="s">
        <v>603</v>
      </c>
      <c r="D152" s="16" t="s">
        <v>1246</v>
      </c>
      <c r="E152" s="14">
        <v>2021.0</v>
      </c>
      <c r="F152" s="17" t="s">
        <v>1236</v>
      </c>
      <c r="G152" s="14" t="b">
        <v>1</v>
      </c>
      <c r="H152" s="14" t="b">
        <v>1</v>
      </c>
      <c r="I152" s="14" t="b">
        <v>1</v>
      </c>
      <c r="J152" s="14" t="b">
        <v>0</v>
      </c>
      <c r="K152" s="14" t="b">
        <v>0</v>
      </c>
      <c r="L152" s="14" t="b">
        <v>0</v>
      </c>
      <c r="M152" s="14" t="str">
        <f t="shared" si="1"/>
        <v>included</v>
      </c>
      <c r="N152" s="18"/>
      <c r="O152" s="16" t="s">
        <v>1247</v>
      </c>
      <c r="P152" s="16" t="s">
        <v>1248</v>
      </c>
      <c r="Q152" s="20" t="s">
        <v>1249</v>
      </c>
      <c r="R152" s="16" t="b">
        <v>1</v>
      </c>
      <c r="S152" s="16" t="b">
        <v>0</v>
      </c>
      <c r="T152" s="16" t="s">
        <v>725</v>
      </c>
      <c r="U152" s="16" t="s">
        <v>693</v>
      </c>
      <c r="V152" s="19" t="s">
        <v>674</v>
      </c>
      <c r="W152" s="16" t="s">
        <v>628</v>
      </c>
    </row>
    <row r="153">
      <c r="A153" s="14" t="s">
        <v>1250</v>
      </c>
      <c r="B153" s="14" t="b">
        <v>1</v>
      </c>
      <c r="C153" s="15" t="s">
        <v>619</v>
      </c>
      <c r="D153" s="16" t="s">
        <v>1251</v>
      </c>
      <c r="E153" s="14">
        <v>2021.0</v>
      </c>
      <c r="F153" s="17" t="s">
        <v>1236</v>
      </c>
      <c r="G153" s="14" t="b">
        <v>0</v>
      </c>
      <c r="H153" s="14" t="b">
        <v>0</v>
      </c>
      <c r="I153" s="14" t="b">
        <v>0</v>
      </c>
      <c r="J153" s="14" t="b">
        <v>0</v>
      </c>
      <c r="K153" s="14" t="b">
        <v>0</v>
      </c>
      <c r="L153" s="14" t="b">
        <v>1</v>
      </c>
      <c r="M153" s="14" t="str">
        <f t="shared" si="1"/>
        <v>excluded</v>
      </c>
      <c r="N153" s="25"/>
      <c r="O153" s="16"/>
      <c r="P153" s="16"/>
      <c r="Q153" s="19"/>
      <c r="R153" s="16" t="b">
        <v>0</v>
      </c>
      <c r="S153" s="16" t="b">
        <v>0</v>
      </c>
      <c r="T153" s="16"/>
      <c r="U153" s="16"/>
      <c r="V153" s="19"/>
      <c r="W153" s="16"/>
    </row>
    <row r="154">
      <c r="A154" s="14" t="s">
        <v>1252</v>
      </c>
      <c r="B154" s="14" t="b">
        <v>1</v>
      </c>
      <c r="C154" s="15" t="s">
        <v>603</v>
      </c>
      <c r="D154" s="16" t="s">
        <v>1253</v>
      </c>
      <c r="E154" s="14">
        <v>2021.0</v>
      </c>
      <c r="F154" s="17" t="s">
        <v>1236</v>
      </c>
      <c r="G154" s="14" t="b">
        <v>0</v>
      </c>
      <c r="H154" s="14" t="b">
        <v>1</v>
      </c>
      <c r="I154" s="14" t="b">
        <v>1</v>
      </c>
      <c r="J154" s="14" t="b">
        <v>0</v>
      </c>
      <c r="K154" s="14" t="b">
        <v>0</v>
      </c>
      <c r="L154" s="14" t="b">
        <v>0</v>
      </c>
      <c r="M154" s="14" t="str">
        <f t="shared" si="1"/>
        <v>excluded</v>
      </c>
      <c r="N154" s="18" t="s">
        <v>1254</v>
      </c>
      <c r="O154" s="16"/>
      <c r="P154" s="16"/>
      <c r="Q154" s="21"/>
      <c r="R154" s="16" t="b">
        <v>0</v>
      </c>
      <c r="S154" s="16" t="b">
        <v>0</v>
      </c>
      <c r="T154" s="16"/>
      <c r="U154" s="16"/>
      <c r="V154" s="19"/>
      <c r="W154" s="16"/>
    </row>
    <row r="155">
      <c r="A155" s="14" t="s">
        <v>1255</v>
      </c>
      <c r="B155" s="14" t="b">
        <v>1</v>
      </c>
      <c r="C155" s="15" t="s">
        <v>619</v>
      </c>
      <c r="D155" s="16" t="s">
        <v>1256</v>
      </c>
      <c r="E155" s="14">
        <v>2022.0</v>
      </c>
      <c r="F155" s="17" t="s">
        <v>1236</v>
      </c>
      <c r="G155" s="14" t="b">
        <v>1</v>
      </c>
      <c r="H155" s="14" t="b">
        <v>1</v>
      </c>
      <c r="I155" s="14" t="b">
        <v>1</v>
      </c>
      <c r="J155" s="14" t="b">
        <v>0</v>
      </c>
      <c r="K155" s="14" t="b">
        <v>0</v>
      </c>
      <c r="L155" s="14" t="b">
        <v>0</v>
      </c>
      <c r="M155" s="14" t="str">
        <f t="shared" si="1"/>
        <v>included</v>
      </c>
      <c r="N155" s="18"/>
      <c r="O155" s="16" t="s">
        <v>1257</v>
      </c>
      <c r="P155" s="16" t="s">
        <v>1258</v>
      </c>
      <c r="Q155" s="20" t="s">
        <v>1259</v>
      </c>
      <c r="R155" s="16" t="b">
        <v>1</v>
      </c>
      <c r="S155" s="16" t="b">
        <v>0</v>
      </c>
      <c r="T155" s="16" t="s">
        <v>692</v>
      </c>
      <c r="U155" s="16" t="s">
        <v>693</v>
      </c>
      <c r="V155" s="19" t="s">
        <v>614</v>
      </c>
      <c r="W155" s="16" t="s">
        <v>615</v>
      </c>
    </row>
    <row r="156">
      <c r="A156" s="14" t="s">
        <v>1260</v>
      </c>
      <c r="B156" s="14" t="b">
        <v>1</v>
      </c>
      <c r="C156" s="15" t="s">
        <v>603</v>
      </c>
      <c r="D156" s="16" t="s">
        <v>1261</v>
      </c>
      <c r="E156" s="14">
        <v>2022.0</v>
      </c>
      <c r="F156" s="17" t="s">
        <v>1236</v>
      </c>
      <c r="G156" s="14" t="b">
        <v>1</v>
      </c>
      <c r="H156" s="14" t="b">
        <v>1</v>
      </c>
      <c r="I156" s="14" t="b">
        <v>1</v>
      </c>
      <c r="J156" s="14" t="b">
        <v>0</v>
      </c>
      <c r="K156" s="14" t="b">
        <v>0</v>
      </c>
      <c r="L156" s="14" t="b">
        <v>0</v>
      </c>
      <c r="M156" s="14" t="str">
        <f t="shared" si="1"/>
        <v>included</v>
      </c>
      <c r="N156" s="18"/>
      <c r="O156" s="16" t="s">
        <v>1262</v>
      </c>
      <c r="P156" s="16" t="s">
        <v>1263</v>
      </c>
      <c r="Q156" s="19"/>
      <c r="R156" s="16" t="b">
        <v>0</v>
      </c>
      <c r="S156" s="16" t="b">
        <v>0</v>
      </c>
      <c r="T156" s="16" t="s">
        <v>625</v>
      </c>
      <c r="U156" s="16" t="s">
        <v>626</v>
      </c>
      <c r="V156" s="19" t="s">
        <v>694</v>
      </c>
      <c r="W156" s="16" t="s">
        <v>869</v>
      </c>
    </row>
    <row r="157">
      <c r="A157" s="14" t="s">
        <v>1264</v>
      </c>
      <c r="B157" s="14" t="b">
        <v>1</v>
      </c>
      <c r="C157" s="15" t="s">
        <v>603</v>
      </c>
      <c r="D157" s="16" t="s">
        <v>1265</v>
      </c>
      <c r="E157" s="14">
        <v>2022.0</v>
      </c>
      <c r="F157" s="17" t="s">
        <v>1236</v>
      </c>
      <c r="G157" s="14" t="b">
        <v>1</v>
      </c>
      <c r="H157" s="14" t="b">
        <v>1</v>
      </c>
      <c r="I157" s="14" t="b">
        <v>1</v>
      </c>
      <c r="J157" s="14" t="b">
        <v>0</v>
      </c>
      <c r="K157" s="14" t="b">
        <v>0</v>
      </c>
      <c r="L157" s="14" t="b">
        <v>0</v>
      </c>
      <c r="M157" s="14" t="str">
        <f t="shared" si="1"/>
        <v>included</v>
      </c>
      <c r="N157" s="18"/>
      <c r="O157" s="16" t="s">
        <v>1266</v>
      </c>
      <c r="P157" s="16" t="s">
        <v>1267</v>
      </c>
      <c r="Q157" s="19"/>
      <c r="R157" s="16" t="b">
        <v>0</v>
      </c>
      <c r="S157" s="16" t="b">
        <v>0</v>
      </c>
      <c r="T157" s="16" t="s">
        <v>625</v>
      </c>
      <c r="U157" s="16" t="s">
        <v>626</v>
      </c>
      <c r="V157" s="19" t="s">
        <v>694</v>
      </c>
      <c r="W157" s="16" t="s">
        <v>869</v>
      </c>
    </row>
    <row r="158">
      <c r="A158" s="14" t="s">
        <v>1268</v>
      </c>
      <c r="B158" s="14" t="b">
        <v>1</v>
      </c>
      <c r="C158" s="15" t="s">
        <v>603</v>
      </c>
      <c r="D158" s="16" t="s">
        <v>1269</v>
      </c>
      <c r="E158" s="14">
        <v>2023.0</v>
      </c>
      <c r="F158" s="17" t="s">
        <v>1236</v>
      </c>
      <c r="G158" s="14" t="b">
        <v>1</v>
      </c>
      <c r="H158" s="14" t="b">
        <v>1</v>
      </c>
      <c r="I158" s="14" t="b">
        <v>1</v>
      </c>
      <c r="J158" s="14" t="b">
        <v>0</v>
      </c>
      <c r="K158" s="14" t="b">
        <v>0</v>
      </c>
      <c r="L158" s="14" t="b">
        <v>0</v>
      </c>
      <c r="M158" s="14" t="str">
        <f t="shared" si="1"/>
        <v>included</v>
      </c>
      <c r="N158" s="18"/>
      <c r="O158" s="16" t="s">
        <v>1270</v>
      </c>
      <c r="P158" s="16" t="s">
        <v>1271</v>
      </c>
      <c r="Q158" s="22" t="s">
        <v>1272</v>
      </c>
      <c r="R158" s="16" t="b">
        <v>1</v>
      </c>
      <c r="S158" s="16" t="b">
        <v>0</v>
      </c>
      <c r="T158" s="16" t="s">
        <v>1273</v>
      </c>
      <c r="U158" s="16" t="s">
        <v>613</v>
      </c>
      <c r="V158" s="19" t="s">
        <v>627</v>
      </c>
      <c r="W158" s="16" t="s">
        <v>580</v>
      </c>
    </row>
    <row r="159">
      <c r="A159" s="14" t="s">
        <v>1274</v>
      </c>
      <c r="B159" s="14" t="b">
        <v>1</v>
      </c>
      <c r="C159" s="15" t="s">
        <v>603</v>
      </c>
      <c r="D159" s="16" t="s">
        <v>1275</v>
      </c>
      <c r="E159" s="14">
        <v>2023.0</v>
      </c>
      <c r="F159" s="17" t="s">
        <v>1236</v>
      </c>
      <c r="G159" s="14" t="b">
        <v>1</v>
      </c>
      <c r="H159" s="14" t="b">
        <v>1</v>
      </c>
      <c r="I159" s="14" t="b">
        <v>1</v>
      </c>
      <c r="J159" s="14" t="b">
        <v>0</v>
      </c>
      <c r="K159" s="14" t="b">
        <v>0</v>
      </c>
      <c r="L159" s="14" t="b">
        <v>0</v>
      </c>
      <c r="M159" s="14" t="str">
        <f t="shared" si="1"/>
        <v>included</v>
      </c>
      <c r="N159" s="18"/>
      <c r="O159" s="16" t="s">
        <v>1276</v>
      </c>
      <c r="P159" s="16" t="s">
        <v>1277</v>
      </c>
      <c r="Q159" s="19"/>
      <c r="R159" s="16" t="b">
        <v>0</v>
      </c>
      <c r="S159" s="16" t="b">
        <v>0</v>
      </c>
      <c r="T159" s="16" t="s">
        <v>625</v>
      </c>
      <c r="U159" s="16" t="s">
        <v>626</v>
      </c>
      <c r="V159" s="19" t="s">
        <v>614</v>
      </c>
      <c r="W159" s="16" t="s">
        <v>615</v>
      </c>
    </row>
    <row r="160">
      <c r="A160" s="14" t="s">
        <v>1278</v>
      </c>
      <c r="B160" s="14" t="b">
        <v>1</v>
      </c>
      <c r="C160" s="15" t="s">
        <v>603</v>
      </c>
      <c r="D160" s="16" t="s">
        <v>1279</v>
      </c>
      <c r="E160" s="14">
        <v>2021.0</v>
      </c>
      <c r="F160" s="17" t="s">
        <v>1097</v>
      </c>
      <c r="G160" s="14" t="b">
        <v>1</v>
      </c>
      <c r="H160" s="14" t="b">
        <v>1</v>
      </c>
      <c r="I160" s="14" t="b">
        <v>1</v>
      </c>
      <c r="J160" s="14" t="b">
        <v>0</v>
      </c>
      <c r="K160" s="14" t="b">
        <v>0</v>
      </c>
      <c r="L160" s="14" t="b">
        <v>0</v>
      </c>
      <c r="M160" s="14" t="str">
        <f t="shared" si="1"/>
        <v>included</v>
      </c>
      <c r="N160" s="18"/>
      <c r="O160" s="16" t="s">
        <v>1280</v>
      </c>
      <c r="P160" s="16" t="s">
        <v>1281</v>
      </c>
      <c r="Q160" s="19"/>
      <c r="R160" s="16" t="b">
        <v>0</v>
      </c>
      <c r="S160" s="16" t="b">
        <v>0</v>
      </c>
      <c r="T160" s="16" t="s">
        <v>625</v>
      </c>
      <c r="U160" s="16" t="s">
        <v>626</v>
      </c>
      <c r="V160" s="19" t="s">
        <v>660</v>
      </c>
      <c r="W160" s="16" t="s">
        <v>869</v>
      </c>
    </row>
    <row r="161">
      <c r="A161" s="14" t="s">
        <v>1282</v>
      </c>
      <c r="B161" s="14" t="b">
        <v>1</v>
      </c>
      <c r="C161" s="15" t="s">
        <v>603</v>
      </c>
      <c r="D161" s="16" t="s">
        <v>1283</v>
      </c>
      <c r="E161" s="14">
        <v>2021.0</v>
      </c>
      <c r="F161" s="17" t="s">
        <v>1097</v>
      </c>
      <c r="G161" s="14" t="b">
        <v>1</v>
      </c>
      <c r="H161" s="14" t="b">
        <v>1</v>
      </c>
      <c r="I161" s="14" t="b">
        <v>1</v>
      </c>
      <c r="J161" s="14" t="b">
        <v>0</v>
      </c>
      <c r="K161" s="14" t="b">
        <v>0</v>
      </c>
      <c r="L161" s="14" t="b">
        <v>0</v>
      </c>
      <c r="M161" s="14" t="str">
        <f t="shared" si="1"/>
        <v>included</v>
      </c>
      <c r="N161" s="18"/>
      <c r="O161" s="16" t="s">
        <v>1284</v>
      </c>
      <c r="P161" s="16" t="s">
        <v>1285</v>
      </c>
      <c r="Q161" s="20" t="s">
        <v>1286</v>
      </c>
      <c r="R161" s="16" t="b">
        <v>1</v>
      </c>
      <c r="S161" s="16" t="b">
        <v>0</v>
      </c>
      <c r="T161" s="16" t="s">
        <v>725</v>
      </c>
      <c r="U161" s="16" t="s">
        <v>613</v>
      </c>
      <c r="V161" s="19" t="s">
        <v>614</v>
      </c>
      <c r="W161" s="16" t="s">
        <v>580</v>
      </c>
    </row>
    <row r="162">
      <c r="A162" s="14" t="s">
        <v>1287</v>
      </c>
      <c r="B162" s="14" t="b">
        <v>1</v>
      </c>
      <c r="C162" s="15" t="s">
        <v>603</v>
      </c>
      <c r="D162" s="16" t="s">
        <v>1288</v>
      </c>
      <c r="E162" s="14">
        <v>2021.0</v>
      </c>
      <c r="F162" s="17" t="s">
        <v>1097</v>
      </c>
      <c r="G162" s="14" t="b">
        <v>1</v>
      </c>
      <c r="H162" s="14" t="b">
        <v>1</v>
      </c>
      <c r="I162" s="14" t="b">
        <v>0</v>
      </c>
      <c r="J162" s="14" t="b">
        <v>0</v>
      </c>
      <c r="K162" s="14" t="b">
        <v>0</v>
      </c>
      <c r="L162" s="14" t="b">
        <v>0</v>
      </c>
      <c r="M162" s="14" t="str">
        <f t="shared" si="1"/>
        <v>excluded</v>
      </c>
      <c r="N162" s="18" t="s">
        <v>1289</v>
      </c>
      <c r="O162" s="16"/>
      <c r="P162" s="16"/>
      <c r="Q162" s="19"/>
      <c r="R162" s="16" t="b">
        <v>0</v>
      </c>
      <c r="S162" s="16" t="b">
        <v>0</v>
      </c>
      <c r="T162" s="16"/>
      <c r="U162" s="16"/>
      <c r="V162" s="19"/>
      <c r="W162" s="16"/>
    </row>
    <row r="163">
      <c r="A163" s="14" t="s">
        <v>1290</v>
      </c>
      <c r="B163" s="14" t="b">
        <v>1</v>
      </c>
      <c r="C163" s="15" t="s">
        <v>619</v>
      </c>
      <c r="D163" s="16" t="s">
        <v>1291</v>
      </c>
      <c r="E163" s="14">
        <v>2021.0</v>
      </c>
      <c r="F163" s="17" t="s">
        <v>1097</v>
      </c>
      <c r="G163" s="14" t="b">
        <v>1</v>
      </c>
      <c r="H163" s="14" t="b">
        <v>1</v>
      </c>
      <c r="I163" s="14" t="b">
        <v>1</v>
      </c>
      <c r="J163" s="14" t="b">
        <v>0</v>
      </c>
      <c r="K163" s="14" t="b">
        <v>0</v>
      </c>
      <c r="L163" s="14" t="b">
        <v>0</v>
      </c>
      <c r="M163" s="14" t="str">
        <f t="shared" si="1"/>
        <v>included</v>
      </c>
      <c r="N163" s="18"/>
      <c r="O163" s="16" t="s">
        <v>1292</v>
      </c>
      <c r="P163" s="16" t="s">
        <v>1293</v>
      </c>
      <c r="Q163" s="19"/>
      <c r="R163" s="16" t="b">
        <v>0</v>
      </c>
      <c r="S163" s="16" t="b">
        <v>0</v>
      </c>
      <c r="T163" s="16" t="s">
        <v>625</v>
      </c>
      <c r="U163" s="16" t="s">
        <v>626</v>
      </c>
      <c r="V163" s="19" t="s">
        <v>694</v>
      </c>
      <c r="W163" s="16" t="s">
        <v>580</v>
      </c>
    </row>
    <row r="164">
      <c r="A164" s="14" t="s">
        <v>1294</v>
      </c>
      <c r="B164" s="14" t="b">
        <v>1</v>
      </c>
      <c r="C164" s="15" t="s">
        <v>619</v>
      </c>
      <c r="D164" s="16" t="s">
        <v>1295</v>
      </c>
      <c r="E164" s="14">
        <v>2020.0</v>
      </c>
      <c r="F164" s="17" t="s">
        <v>1097</v>
      </c>
      <c r="G164" s="14" t="b">
        <v>1</v>
      </c>
      <c r="H164" s="14" t="b">
        <v>1</v>
      </c>
      <c r="I164" s="14" t="b">
        <v>1</v>
      </c>
      <c r="J164" s="14" t="b">
        <v>0</v>
      </c>
      <c r="K164" s="14" t="b">
        <v>0</v>
      </c>
      <c r="L164" s="14" t="b">
        <v>0</v>
      </c>
      <c r="M164" s="14" t="str">
        <f t="shared" si="1"/>
        <v>included</v>
      </c>
      <c r="N164" s="18"/>
      <c r="O164" s="16" t="s">
        <v>1296</v>
      </c>
      <c r="P164" s="16" t="s">
        <v>1297</v>
      </c>
      <c r="Q164" s="20" t="s">
        <v>1298</v>
      </c>
      <c r="R164" s="16" t="b">
        <v>1</v>
      </c>
      <c r="S164" s="16" t="b">
        <v>0</v>
      </c>
      <c r="T164" s="16" t="s">
        <v>725</v>
      </c>
      <c r="U164" s="16" t="s">
        <v>613</v>
      </c>
      <c r="V164" s="19" t="s">
        <v>627</v>
      </c>
      <c r="W164" s="16" t="s">
        <v>580</v>
      </c>
    </row>
    <row r="165">
      <c r="A165" s="14" t="s">
        <v>1299</v>
      </c>
      <c r="B165" s="14" t="b">
        <v>1</v>
      </c>
      <c r="C165" s="15" t="s">
        <v>603</v>
      </c>
      <c r="D165" s="16" t="s">
        <v>1300</v>
      </c>
      <c r="E165" s="14">
        <v>2019.0</v>
      </c>
      <c r="F165" s="17" t="s">
        <v>1097</v>
      </c>
      <c r="G165" s="14" t="b">
        <v>1</v>
      </c>
      <c r="H165" s="14" t="b">
        <v>1</v>
      </c>
      <c r="I165" s="14" t="b">
        <v>1</v>
      </c>
      <c r="J165" s="14" t="b">
        <v>0</v>
      </c>
      <c r="K165" s="14" t="b">
        <v>0</v>
      </c>
      <c r="L165" s="14" t="b">
        <v>0</v>
      </c>
      <c r="M165" s="14" t="str">
        <f t="shared" si="1"/>
        <v>included</v>
      </c>
      <c r="N165" s="18"/>
      <c r="O165" s="16" t="s">
        <v>1301</v>
      </c>
      <c r="P165" s="16" t="s">
        <v>1302</v>
      </c>
      <c r="Q165" s="20" t="s">
        <v>1303</v>
      </c>
      <c r="R165" s="16" t="b">
        <v>1</v>
      </c>
      <c r="S165" s="16" t="b">
        <v>0</v>
      </c>
      <c r="T165" s="16" t="s">
        <v>658</v>
      </c>
      <c r="U165" s="16" t="s">
        <v>659</v>
      </c>
      <c r="V165" s="19" t="s">
        <v>660</v>
      </c>
      <c r="W165" s="16" t="s">
        <v>580</v>
      </c>
    </row>
    <row r="166">
      <c r="A166" s="14" t="s">
        <v>1304</v>
      </c>
      <c r="B166" s="14" t="b">
        <v>1</v>
      </c>
      <c r="C166" s="15" t="s">
        <v>603</v>
      </c>
      <c r="D166" s="16" t="s">
        <v>1305</v>
      </c>
      <c r="E166" s="14">
        <v>2019.0</v>
      </c>
      <c r="F166" s="17" t="s">
        <v>1097</v>
      </c>
      <c r="G166" s="14" t="b">
        <v>1</v>
      </c>
      <c r="H166" s="14" t="b">
        <v>1</v>
      </c>
      <c r="I166" s="14" t="b">
        <v>1</v>
      </c>
      <c r="J166" s="14" t="b">
        <v>0</v>
      </c>
      <c r="K166" s="14" t="b">
        <v>0</v>
      </c>
      <c r="L166" s="14" t="b">
        <v>0</v>
      </c>
      <c r="M166" s="14" t="str">
        <f t="shared" si="1"/>
        <v>included</v>
      </c>
      <c r="N166" s="18"/>
      <c r="O166" s="16" t="s">
        <v>1306</v>
      </c>
      <c r="P166" s="16" t="s">
        <v>1307</v>
      </c>
      <c r="Q166" s="21"/>
      <c r="R166" s="16" t="b">
        <v>0</v>
      </c>
      <c r="S166" s="16" t="b">
        <v>0</v>
      </c>
      <c r="T166" s="16" t="s">
        <v>625</v>
      </c>
      <c r="U166" s="16" t="s">
        <v>626</v>
      </c>
      <c r="V166" s="19" t="s">
        <v>674</v>
      </c>
      <c r="W166" s="16" t="s">
        <v>580</v>
      </c>
    </row>
    <row r="167">
      <c r="A167" s="14" t="s">
        <v>1308</v>
      </c>
      <c r="B167" s="14" t="b">
        <v>1</v>
      </c>
      <c r="C167" s="15" t="s">
        <v>619</v>
      </c>
      <c r="D167" s="16" t="s">
        <v>1309</v>
      </c>
      <c r="E167" s="14">
        <v>2019.0</v>
      </c>
      <c r="F167" s="17" t="s">
        <v>1097</v>
      </c>
      <c r="G167" s="14" t="b">
        <v>1</v>
      </c>
      <c r="H167" s="14" t="b">
        <v>1</v>
      </c>
      <c r="I167" s="14" t="b">
        <v>1</v>
      </c>
      <c r="J167" s="14" t="b">
        <v>0</v>
      </c>
      <c r="K167" s="14" t="b">
        <v>0</v>
      </c>
      <c r="L167" s="14" t="b">
        <v>0</v>
      </c>
      <c r="M167" s="14" t="str">
        <f t="shared" si="1"/>
        <v>included</v>
      </c>
      <c r="N167" s="18" t="s">
        <v>1310</v>
      </c>
      <c r="O167" s="16" t="s">
        <v>1311</v>
      </c>
      <c r="P167" s="16" t="s">
        <v>1312</v>
      </c>
      <c r="Q167" s="20" t="s">
        <v>1313</v>
      </c>
      <c r="R167" s="16" t="b">
        <v>1</v>
      </c>
      <c r="S167" s="16" t="b">
        <v>0</v>
      </c>
      <c r="T167" s="16" t="s">
        <v>625</v>
      </c>
      <c r="U167" s="16" t="s">
        <v>838</v>
      </c>
      <c r="V167" s="19" t="s">
        <v>614</v>
      </c>
      <c r="W167" s="16" t="s">
        <v>615</v>
      </c>
    </row>
    <row r="168">
      <c r="A168" s="14" t="s">
        <v>1314</v>
      </c>
      <c r="B168" s="14" t="b">
        <v>1</v>
      </c>
      <c r="C168" s="15" t="s">
        <v>603</v>
      </c>
      <c r="D168" s="16" t="s">
        <v>1315</v>
      </c>
      <c r="E168" s="14">
        <v>2021.0</v>
      </c>
      <c r="F168" s="17" t="s">
        <v>1316</v>
      </c>
      <c r="G168" s="14" t="b">
        <v>1</v>
      </c>
      <c r="H168" s="14" t="b">
        <v>1</v>
      </c>
      <c r="I168" s="14" t="b">
        <v>1</v>
      </c>
      <c r="J168" s="14" t="b">
        <v>0</v>
      </c>
      <c r="K168" s="14" t="b">
        <v>0</v>
      </c>
      <c r="L168" s="14" t="b">
        <v>0</v>
      </c>
      <c r="M168" s="14" t="str">
        <f t="shared" si="1"/>
        <v>included</v>
      </c>
      <c r="N168" s="18"/>
      <c r="O168" s="16" t="s">
        <v>1317</v>
      </c>
      <c r="P168" s="16" t="s">
        <v>1318</v>
      </c>
      <c r="Q168" s="22" t="s">
        <v>1319</v>
      </c>
      <c r="R168" s="16" t="b">
        <v>1</v>
      </c>
      <c r="S168" s="16" t="b">
        <v>0</v>
      </c>
      <c r="T168" s="16" t="s">
        <v>658</v>
      </c>
      <c r="U168" s="16" t="s">
        <v>659</v>
      </c>
      <c r="V168" s="19" t="s">
        <v>627</v>
      </c>
      <c r="W168" s="16" t="s">
        <v>628</v>
      </c>
    </row>
    <row r="169">
      <c r="A169" s="14" t="s">
        <v>1320</v>
      </c>
      <c r="B169" s="14" t="b">
        <v>1</v>
      </c>
      <c r="C169" s="15" t="s">
        <v>619</v>
      </c>
      <c r="D169" s="16" t="s">
        <v>1321</v>
      </c>
      <c r="E169" s="14">
        <v>2021.0</v>
      </c>
      <c r="F169" s="17" t="s">
        <v>1316</v>
      </c>
      <c r="G169" s="14" t="b">
        <v>1</v>
      </c>
      <c r="H169" s="14" t="b">
        <v>1</v>
      </c>
      <c r="I169" s="14" t="b">
        <v>1</v>
      </c>
      <c r="J169" s="14" t="b">
        <v>0</v>
      </c>
      <c r="K169" s="14" t="b">
        <v>0</v>
      </c>
      <c r="L169" s="14" t="b">
        <v>0</v>
      </c>
      <c r="M169" s="14" t="str">
        <f t="shared" si="1"/>
        <v>included</v>
      </c>
      <c r="N169" s="18"/>
      <c r="O169" s="16" t="s">
        <v>1322</v>
      </c>
      <c r="P169" s="16" t="s">
        <v>1323</v>
      </c>
      <c r="Q169" s="20" t="s">
        <v>1324</v>
      </c>
      <c r="R169" s="16" t="b">
        <v>1</v>
      </c>
      <c r="S169" s="16" t="b">
        <v>0</v>
      </c>
      <c r="T169" s="16" t="s">
        <v>644</v>
      </c>
      <c r="U169" s="16" t="s">
        <v>613</v>
      </c>
      <c r="V169" s="19" t="s">
        <v>627</v>
      </c>
      <c r="W169" s="16" t="s">
        <v>580</v>
      </c>
    </row>
    <row r="170">
      <c r="A170" s="14" t="s">
        <v>1325</v>
      </c>
      <c r="B170" s="14" t="b">
        <v>1</v>
      </c>
      <c r="C170" s="15" t="s">
        <v>619</v>
      </c>
      <c r="D170" s="16" t="s">
        <v>1326</v>
      </c>
      <c r="E170" s="14">
        <v>2021.0</v>
      </c>
      <c r="F170" s="17" t="s">
        <v>1316</v>
      </c>
      <c r="G170" s="14" t="b">
        <v>1</v>
      </c>
      <c r="H170" s="14" t="b">
        <v>1</v>
      </c>
      <c r="I170" s="14" t="b">
        <v>1</v>
      </c>
      <c r="J170" s="14" t="b">
        <v>0</v>
      </c>
      <c r="K170" s="14" t="b">
        <v>0</v>
      </c>
      <c r="L170" s="14" t="b">
        <v>0</v>
      </c>
      <c r="M170" s="14" t="str">
        <f t="shared" si="1"/>
        <v>included</v>
      </c>
      <c r="N170" s="18"/>
      <c r="O170" s="16" t="s">
        <v>1327</v>
      </c>
      <c r="P170" s="16" t="s">
        <v>1328</v>
      </c>
      <c r="Q170" s="19"/>
      <c r="R170" s="16" t="b">
        <v>0</v>
      </c>
      <c r="S170" s="16" t="b">
        <v>0</v>
      </c>
      <c r="T170" s="16" t="s">
        <v>625</v>
      </c>
      <c r="U170" s="16" t="s">
        <v>626</v>
      </c>
      <c r="V170" s="19" t="s">
        <v>627</v>
      </c>
      <c r="W170" s="16" t="s">
        <v>580</v>
      </c>
    </row>
    <row r="171">
      <c r="A171" s="14" t="s">
        <v>1329</v>
      </c>
      <c r="B171" s="14" t="b">
        <v>1</v>
      </c>
      <c r="C171" s="15" t="s">
        <v>603</v>
      </c>
      <c r="D171" s="16" t="s">
        <v>1330</v>
      </c>
      <c r="E171" s="14">
        <v>2021.0</v>
      </c>
      <c r="F171" s="17" t="s">
        <v>1316</v>
      </c>
      <c r="G171" s="14" t="b">
        <v>1</v>
      </c>
      <c r="H171" s="14" t="b">
        <v>0</v>
      </c>
      <c r="I171" s="14" t="b">
        <v>0</v>
      </c>
      <c r="J171" s="14" t="b">
        <v>0</v>
      </c>
      <c r="K171" s="14" t="b">
        <v>0</v>
      </c>
      <c r="L171" s="14" t="b">
        <v>0</v>
      </c>
      <c r="M171" s="14" t="str">
        <f t="shared" si="1"/>
        <v>excluded</v>
      </c>
      <c r="N171" s="18" t="s">
        <v>1331</v>
      </c>
      <c r="O171" s="16"/>
      <c r="P171" s="16"/>
      <c r="Q171" s="19"/>
      <c r="R171" s="16" t="b">
        <v>0</v>
      </c>
      <c r="S171" s="16" t="b">
        <v>0</v>
      </c>
      <c r="T171" s="16"/>
      <c r="U171" s="16"/>
      <c r="V171" s="19"/>
      <c r="W171" s="16"/>
    </row>
    <row r="172">
      <c r="A172" s="14" t="s">
        <v>1332</v>
      </c>
      <c r="B172" s="14" t="b">
        <v>1</v>
      </c>
      <c r="C172" s="15" t="s">
        <v>603</v>
      </c>
      <c r="D172" s="16" t="s">
        <v>1333</v>
      </c>
      <c r="E172" s="14">
        <v>2020.0</v>
      </c>
      <c r="F172" s="17" t="s">
        <v>1316</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1334</v>
      </c>
      <c r="B173" s="14" t="b">
        <v>1</v>
      </c>
      <c r="C173" s="15" t="s">
        <v>603</v>
      </c>
      <c r="D173" s="16" t="s">
        <v>1335</v>
      </c>
      <c r="E173" s="14">
        <v>2020.0</v>
      </c>
      <c r="F173" s="17" t="s">
        <v>1316</v>
      </c>
      <c r="G173" s="14" t="b">
        <v>1</v>
      </c>
      <c r="H173" s="14" t="b">
        <v>1</v>
      </c>
      <c r="I173" s="14" t="b">
        <v>1</v>
      </c>
      <c r="J173" s="14" t="b">
        <v>0</v>
      </c>
      <c r="K173" s="14" t="b">
        <v>0</v>
      </c>
      <c r="L173" s="14" t="b">
        <v>0</v>
      </c>
      <c r="M173" s="14" t="str">
        <f t="shared" si="1"/>
        <v>included</v>
      </c>
      <c r="N173" s="18"/>
      <c r="O173" s="16" t="s">
        <v>1336</v>
      </c>
      <c r="P173" s="16" t="s">
        <v>1337</v>
      </c>
      <c r="Q173" s="22" t="s">
        <v>1338</v>
      </c>
      <c r="R173" s="16" t="b">
        <v>1</v>
      </c>
      <c r="S173" s="16" t="b">
        <v>0</v>
      </c>
      <c r="T173" s="16" t="s">
        <v>658</v>
      </c>
      <c r="U173" s="16" t="s">
        <v>659</v>
      </c>
      <c r="V173" s="19" t="s">
        <v>660</v>
      </c>
      <c r="W173" s="16" t="s">
        <v>709</v>
      </c>
    </row>
    <row r="174">
      <c r="A174" s="14" t="s">
        <v>1339</v>
      </c>
      <c r="B174" s="14" t="b">
        <v>1</v>
      </c>
      <c r="C174" s="15" t="s">
        <v>603</v>
      </c>
      <c r="D174" s="16" t="s">
        <v>1340</v>
      </c>
      <c r="E174" s="14">
        <v>2019.0</v>
      </c>
      <c r="F174" s="17" t="s">
        <v>1316</v>
      </c>
      <c r="G174" s="14" t="b">
        <v>1</v>
      </c>
      <c r="H174" s="14" t="b">
        <v>0</v>
      </c>
      <c r="I174" s="14" t="b">
        <v>1</v>
      </c>
      <c r="J174" s="14" t="b">
        <v>0</v>
      </c>
      <c r="K174" s="14" t="b">
        <v>0</v>
      </c>
      <c r="L174" s="14" t="b">
        <v>0</v>
      </c>
      <c r="M174" s="14" t="str">
        <f t="shared" si="1"/>
        <v>excluded</v>
      </c>
      <c r="N174" s="18" t="s">
        <v>1341</v>
      </c>
      <c r="O174" s="16"/>
      <c r="P174" s="16"/>
      <c r="Q174" s="19"/>
      <c r="R174" s="16" t="b">
        <v>0</v>
      </c>
      <c r="S174" s="16" t="b">
        <v>0</v>
      </c>
      <c r="T174" s="16"/>
      <c r="U174" s="16"/>
      <c r="V174" s="19"/>
      <c r="W174" s="16"/>
    </row>
    <row r="175">
      <c r="A175" s="14" t="s">
        <v>1342</v>
      </c>
      <c r="B175" s="14" t="b">
        <v>1</v>
      </c>
      <c r="C175" s="15" t="s">
        <v>603</v>
      </c>
      <c r="D175" s="16" t="s">
        <v>1343</v>
      </c>
      <c r="E175" s="14">
        <v>2019.0</v>
      </c>
      <c r="F175" s="17" t="s">
        <v>1316</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1344</v>
      </c>
      <c r="B176" s="14" t="b">
        <v>1</v>
      </c>
      <c r="C176" s="15" t="s">
        <v>603</v>
      </c>
      <c r="D176" s="16" t="s">
        <v>1345</v>
      </c>
      <c r="E176" s="14">
        <v>2019.0</v>
      </c>
      <c r="F176" s="17" t="s">
        <v>1346</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1347</v>
      </c>
      <c r="B177" s="14" t="b">
        <v>1</v>
      </c>
      <c r="C177" s="15" t="s">
        <v>812</v>
      </c>
      <c r="D177" s="16" t="s">
        <v>1348</v>
      </c>
      <c r="E177" s="14">
        <v>2019.0</v>
      </c>
      <c r="F177" s="17" t="s">
        <v>1346</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1349</v>
      </c>
      <c r="B178" s="14" t="b">
        <v>1</v>
      </c>
      <c r="C178" s="15" t="s">
        <v>603</v>
      </c>
      <c r="D178" s="16" t="s">
        <v>1350</v>
      </c>
      <c r="E178" s="14">
        <v>2019.0</v>
      </c>
      <c r="F178" s="17" t="s">
        <v>1346</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1351</v>
      </c>
      <c r="B179" s="14" t="b">
        <v>1</v>
      </c>
      <c r="C179" s="15" t="s">
        <v>603</v>
      </c>
      <c r="D179" s="16" t="s">
        <v>1352</v>
      </c>
      <c r="E179" s="14">
        <v>2019.0</v>
      </c>
      <c r="F179" s="17" t="s">
        <v>1346</v>
      </c>
      <c r="G179" s="14" t="b">
        <v>1</v>
      </c>
      <c r="H179" s="14" t="b">
        <v>1</v>
      </c>
      <c r="I179" s="14" t="b">
        <v>1</v>
      </c>
      <c r="J179" s="14" t="b">
        <v>0</v>
      </c>
      <c r="K179" s="14" t="b">
        <v>0</v>
      </c>
      <c r="L179" s="14" t="b">
        <v>0</v>
      </c>
      <c r="M179" s="14" t="str">
        <f t="shared" si="1"/>
        <v>included</v>
      </c>
      <c r="N179" s="18"/>
      <c r="O179" s="16" t="s">
        <v>1353</v>
      </c>
      <c r="P179" s="16" t="s">
        <v>1354</v>
      </c>
      <c r="Q179" s="22" t="s">
        <v>1355</v>
      </c>
      <c r="R179" s="16" t="b">
        <v>1</v>
      </c>
      <c r="S179" s="16" t="b">
        <v>0</v>
      </c>
      <c r="T179" s="16" t="s">
        <v>658</v>
      </c>
      <c r="U179" s="16" t="s">
        <v>659</v>
      </c>
      <c r="V179" s="19" t="s">
        <v>660</v>
      </c>
      <c r="W179" s="16" t="s">
        <v>784</v>
      </c>
    </row>
    <row r="180">
      <c r="A180" s="14" t="s">
        <v>1356</v>
      </c>
      <c r="B180" s="14" t="b">
        <v>1</v>
      </c>
      <c r="C180" s="15" t="s">
        <v>603</v>
      </c>
      <c r="D180" s="16" t="s">
        <v>1357</v>
      </c>
      <c r="E180" s="14">
        <v>2020.0</v>
      </c>
      <c r="F180" s="17" t="s">
        <v>1346</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1358</v>
      </c>
      <c r="B181" s="14" t="b">
        <v>1</v>
      </c>
      <c r="C181" s="15" t="s">
        <v>603</v>
      </c>
      <c r="D181" s="16" t="s">
        <v>1359</v>
      </c>
      <c r="E181" s="14">
        <v>2020.0</v>
      </c>
      <c r="F181" s="17" t="s">
        <v>1346</v>
      </c>
      <c r="G181" s="14" t="b">
        <v>1</v>
      </c>
      <c r="H181" s="14" t="b">
        <v>1</v>
      </c>
      <c r="I181" s="14" t="b">
        <v>1</v>
      </c>
      <c r="J181" s="14" t="b">
        <v>0</v>
      </c>
      <c r="K181" s="14" t="b">
        <v>0</v>
      </c>
      <c r="L181" s="14" t="b">
        <v>0</v>
      </c>
      <c r="M181" s="14" t="str">
        <f t="shared" si="1"/>
        <v>included</v>
      </c>
      <c r="N181" s="18"/>
      <c r="O181" s="16" t="s">
        <v>1360</v>
      </c>
      <c r="P181" s="16" t="s">
        <v>1361</v>
      </c>
      <c r="Q181" s="19"/>
      <c r="R181" s="16" t="b">
        <v>0</v>
      </c>
      <c r="S181" s="16" t="b">
        <v>0</v>
      </c>
      <c r="T181" s="16" t="s">
        <v>625</v>
      </c>
      <c r="U181" s="16" t="s">
        <v>626</v>
      </c>
      <c r="V181" s="19" t="s">
        <v>694</v>
      </c>
      <c r="W181" s="16" t="s">
        <v>580</v>
      </c>
    </row>
    <row r="182">
      <c r="A182" s="14" t="s">
        <v>1362</v>
      </c>
      <c r="B182" s="14" t="b">
        <v>1</v>
      </c>
      <c r="C182" s="15" t="s">
        <v>603</v>
      </c>
      <c r="D182" s="16" t="s">
        <v>1363</v>
      </c>
      <c r="E182" s="14">
        <v>2021.0</v>
      </c>
      <c r="F182" s="17" t="s">
        <v>1346</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1364</v>
      </c>
      <c r="B183" s="14" t="b">
        <v>1</v>
      </c>
      <c r="C183" s="15" t="s">
        <v>603</v>
      </c>
      <c r="D183" s="16" t="s">
        <v>1365</v>
      </c>
      <c r="E183" s="14">
        <v>2021.0</v>
      </c>
      <c r="F183" s="17" t="s">
        <v>1346</v>
      </c>
      <c r="G183" s="14" t="b">
        <v>1</v>
      </c>
      <c r="H183" s="14" t="b">
        <v>1</v>
      </c>
      <c r="I183" s="14" t="b">
        <v>1</v>
      </c>
      <c r="J183" s="14" t="b">
        <v>0</v>
      </c>
      <c r="K183" s="14" t="b">
        <v>0</v>
      </c>
      <c r="L183" s="14" t="b">
        <v>0</v>
      </c>
      <c r="M183" s="14" t="str">
        <f t="shared" si="1"/>
        <v>included</v>
      </c>
      <c r="N183" s="18"/>
      <c r="O183" s="16" t="s">
        <v>1366</v>
      </c>
      <c r="P183" s="16" t="s">
        <v>1367</v>
      </c>
      <c r="Q183" s="22" t="s">
        <v>1368</v>
      </c>
      <c r="R183" s="16" t="b">
        <v>1</v>
      </c>
      <c r="S183" s="16" t="b">
        <v>0</v>
      </c>
      <c r="T183" s="16" t="s">
        <v>1369</v>
      </c>
      <c r="U183" s="16" t="s">
        <v>613</v>
      </c>
      <c r="V183" s="19" t="s">
        <v>627</v>
      </c>
      <c r="W183" s="16" t="s">
        <v>823</v>
      </c>
    </row>
    <row r="184">
      <c r="A184" s="14" t="s">
        <v>1370</v>
      </c>
      <c r="B184" s="14" t="b">
        <v>1</v>
      </c>
      <c r="C184" s="15" t="s">
        <v>603</v>
      </c>
      <c r="D184" s="16" t="s">
        <v>1371</v>
      </c>
      <c r="E184" s="14">
        <v>2021.0</v>
      </c>
      <c r="F184" s="17" t="s">
        <v>1346</v>
      </c>
      <c r="G184" s="14" t="b">
        <v>1</v>
      </c>
      <c r="H184" s="14" t="b">
        <v>1</v>
      </c>
      <c r="I184" s="14" t="b">
        <v>1</v>
      </c>
      <c r="J184" s="14" t="b">
        <v>0</v>
      </c>
      <c r="K184" s="14" t="b">
        <v>0</v>
      </c>
      <c r="L184" s="14" t="b">
        <v>0</v>
      </c>
      <c r="M184" s="14" t="str">
        <f t="shared" si="1"/>
        <v>included</v>
      </c>
      <c r="N184" s="18"/>
      <c r="O184" s="16" t="s">
        <v>1372</v>
      </c>
      <c r="P184" s="16" t="s">
        <v>1373</v>
      </c>
      <c r="Q184" s="22" t="s">
        <v>1374</v>
      </c>
      <c r="R184" s="16" t="b">
        <v>0</v>
      </c>
      <c r="S184" s="16" t="b">
        <v>0</v>
      </c>
      <c r="T184" s="16" t="s">
        <v>625</v>
      </c>
      <c r="U184" s="16" t="s">
        <v>838</v>
      </c>
      <c r="V184" s="19" t="s">
        <v>627</v>
      </c>
      <c r="W184" s="16" t="s">
        <v>580</v>
      </c>
    </row>
    <row r="185">
      <c r="A185" s="14" t="s">
        <v>1375</v>
      </c>
      <c r="B185" s="14" t="b">
        <v>1</v>
      </c>
      <c r="C185" s="15" t="s">
        <v>603</v>
      </c>
      <c r="D185" s="16" t="s">
        <v>1376</v>
      </c>
      <c r="E185" s="14">
        <v>2021.0</v>
      </c>
      <c r="F185" s="17" t="s">
        <v>1346</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1377</v>
      </c>
      <c r="B186" s="14" t="b">
        <v>1</v>
      </c>
      <c r="C186" s="15" t="s">
        <v>603</v>
      </c>
      <c r="D186" s="16" t="s">
        <v>1378</v>
      </c>
      <c r="E186" s="14">
        <v>2021.0</v>
      </c>
      <c r="F186" s="17" t="s">
        <v>1346</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1379</v>
      </c>
      <c r="B187" s="14" t="b">
        <v>1</v>
      </c>
      <c r="C187" s="15" t="s">
        <v>603</v>
      </c>
      <c r="D187" s="16" t="s">
        <v>1380</v>
      </c>
      <c r="E187" s="14">
        <v>2022.0</v>
      </c>
      <c r="F187" s="17" t="s">
        <v>1346</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1381</v>
      </c>
      <c r="B188" s="14" t="b">
        <v>1</v>
      </c>
      <c r="C188" s="15" t="s">
        <v>619</v>
      </c>
      <c r="D188" s="16" t="s">
        <v>1382</v>
      </c>
      <c r="E188" s="14">
        <v>2022.0</v>
      </c>
      <c r="F188" s="17" t="s">
        <v>1346</v>
      </c>
      <c r="G188" s="14" t="b">
        <v>1</v>
      </c>
      <c r="H188" s="14" t="b">
        <v>1</v>
      </c>
      <c r="I188" s="14" t="b">
        <v>1</v>
      </c>
      <c r="J188" s="14" t="b">
        <v>0</v>
      </c>
      <c r="K188" s="14" t="b">
        <v>0</v>
      </c>
      <c r="L188" s="14" t="b">
        <v>0</v>
      </c>
      <c r="M188" s="14" t="str">
        <f t="shared" si="1"/>
        <v>included</v>
      </c>
      <c r="N188" s="23" t="s">
        <v>1383</v>
      </c>
      <c r="O188" s="16" t="s">
        <v>1384</v>
      </c>
      <c r="P188" s="16" t="s">
        <v>1385</v>
      </c>
      <c r="Q188" s="20" t="s">
        <v>1386</v>
      </c>
      <c r="R188" s="16" t="b">
        <v>1</v>
      </c>
      <c r="S188" s="16" t="b">
        <v>0</v>
      </c>
      <c r="T188" s="16" t="s">
        <v>658</v>
      </c>
      <c r="U188" s="16" t="s">
        <v>659</v>
      </c>
      <c r="V188" s="19" t="s">
        <v>614</v>
      </c>
      <c r="W188" s="16" t="s">
        <v>615</v>
      </c>
    </row>
    <row r="189">
      <c r="A189" s="14" t="s">
        <v>1387</v>
      </c>
      <c r="B189" s="14" t="b">
        <v>1</v>
      </c>
      <c r="C189" s="15" t="s">
        <v>603</v>
      </c>
      <c r="D189" s="16" t="s">
        <v>1388</v>
      </c>
      <c r="E189" s="14">
        <v>2022.0</v>
      </c>
      <c r="F189" s="17" t="s">
        <v>1346</v>
      </c>
      <c r="G189" s="14" t="b">
        <v>1</v>
      </c>
      <c r="H189" s="14" t="b">
        <v>1</v>
      </c>
      <c r="I189" s="14" t="b">
        <v>1</v>
      </c>
      <c r="J189" s="14" t="b">
        <v>0</v>
      </c>
      <c r="K189" s="14" t="b">
        <v>0</v>
      </c>
      <c r="L189" s="14" t="b">
        <v>0</v>
      </c>
      <c r="M189" s="14" t="str">
        <f t="shared" si="1"/>
        <v>included</v>
      </c>
      <c r="N189" s="18"/>
      <c r="O189" s="16" t="s">
        <v>1389</v>
      </c>
      <c r="P189" s="16" t="s">
        <v>1390</v>
      </c>
      <c r="Q189" s="20" t="s">
        <v>1391</v>
      </c>
      <c r="R189" s="16" t="b">
        <v>1</v>
      </c>
      <c r="S189" s="16" t="b">
        <v>0</v>
      </c>
      <c r="T189" s="16" t="s">
        <v>692</v>
      </c>
      <c r="U189" s="16" t="s">
        <v>693</v>
      </c>
      <c r="V189" s="19" t="s">
        <v>660</v>
      </c>
      <c r="W189" s="16" t="s">
        <v>580</v>
      </c>
    </row>
    <row r="190">
      <c r="A190" s="14" t="s">
        <v>1392</v>
      </c>
      <c r="B190" s="14" t="b">
        <v>1</v>
      </c>
      <c r="C190" s="15" t="s">
        <v>603</v>
      </c>
      <c r="D190" s="16" t="s">
        <v>1393</v>
      </c>
      <c r="E190" s="14">
        <v>2022.0</v>
      </c>
      <c r="F190" s="17" t="s">
        <v>1346</v>
      </c>
      <c r="G190" s="14" t="b">
        <v>0</v>
      </c>
      <c r="H190" s="14" t="b">
        <v>0</v>
      </c>
      <c r="I190" s="14" t="b">
        <v>0</v>
      </c>
      <c r="J190" s="14" t="b">
        <v>0</v>
      </c>
      <c r="K190" s="14" t="b">
        <v>0</v>
      </c>
      <c r="L190" s="14" t="b">
        <v>1</v>
      </c>
      <c r="M190" s="14" t="str">
        <f t="shared" si="1"/>
        <v>excluded</v>
      </c>
      <c r="N190" s="18" t="s">
        <v>1394</v>
      </c>
      <c r="O190" s="16"/>
      <c r="P190" s="16"/>
      <c r="Q190" s="19"/>
      <c r="R190" s="16" t="b">
        <v>0</v>
      </c>
      <c r="S190" s="16" t="b">
        <v>0</v>
      </c>
      <c r="T190" s="16"/>
      <c r="U190" s="16"/>
      <c r="V190" s="19"/>
      <c r="W190" s="16"/>
    </row>
    <row r="191">
      <c r="A191" s="14" t="s">
        <v>1395</v>
      </c>
      <c r="B191" s="14" t="b">
        <v>1</v>
      </c>
      <c r="C191" s="15" t="s">
        <v>603</v>
      </c>
      <c r="D191" s="16" t="s">
        <v>1396</v>
      </c>
      <c r="E191" s="14">
        <v>2022.0</v>
      </c>
      <c r="F191" s="17" t="s">
        <v>1346</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1397</v>
      </c>
      <c r="B192" s="14" t="b">
        <v>1</v>
      </c>
      <c r="C192" s="15" t="s">
        <v>603</v>
      </c>
      <c r="D192" s="16" t="s">
        <v>1398</v>
      </c>
      <c r="E192" s="14">
        <v>2023.0</v>
      </c>
      <c r="F192" s="17" t="s">
        <v>1346</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1399</v>
      </c>
      <c r="B193" s="14" t="b">
        <v>1</v>
      </c>
      <c r="C193" s="15" t="s">
        <v>603</v>
      </c>
      <c r="D193" s="16" t="s">
        <v>1400</v>
      </c>
      <c r="E193" s="14">
        <v>2023.0</v>
      </c>
      <c r="F193" s="17" t="s">
        <v>1346</v>
      </c>
      <c r="G193" s="14" t="b">
        <v>0</v>
      </c>
      <c r="H193" s="14" t="b">
        <v>0</v>
      </c>
      <c r="I193" s="14" t="b">
        <v>0</v>
      </c>
      <c r="J193" s="14" t="b">
        <v>0</v>
      </c>
      <c r="K193" s="14" t="b">
        <v>0</v>
      </c>
      <c r="L193" s="14" t="b">
        <v>1</v>
      </c>
      <c r="M193" s="14" t="str">
        <f t="shared" si="1"/>
        <v>excluded</v>
      </c>
      <c r="N193" s="18" t="s">
        <v>1401</v>
      </c>
      <c r="O193" s="16"/>
      <c r="P193" s="16"/>
      <c r="Q193" s="19"/>
      <c r="R193" s="16" t="b">
        <v>0</v>
      </c>
      <c r="S193" s="16" t="b">
        <v>0</v>
      </c>
      <c r="T193" s="16"/>
      <c r="U193" s="16"/>
      <c r="V193" s="19"/>
      <c r="W193" s="16"/>
    </row>
    <row r="194">
      <c r="A194" s="14" t="s">
        <v>1402</v>
      </c>
      <c r="B194" s="14" t="b">
        <v>1</v>
      </c>
      <c r="C194" s="15" t="s">
        <v>619</v>
      </c>
      <c r="D194" s="16" t="s">
        <v>1403</v>
      </c>
      <c r="E194" s="14">
        <v>2023.0</v>
      </c>
      <c r="F194" s="17" t="s">
        <v>1346</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1404</v>
      </c>
      <c r="B195" s="14" t="b">
        <v>1</v>
      </c>
      <c r="C195" s="15" t="s">
        <v>603</v>
      </c>
      <c r="D195" s="16" t="s">
        <v>1405</v>
      </c>
      <c r="E195" s="14">
        <v>2023.0</v>
      </c>
      <c r="F195" s="17" t="s">
        <v>1346</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1406</v>
      </c>
      <c r="B196" s="14" t="b">
        <v>1</v>
      </c>
      <c r="C196" s="15" t="s">
        <v>603</v>
      </c>
      <c r="D196" s="16" t="s">
        <v>1407</v>
      </c>
      <c r="E196" s="14">
        <v>2019.0</v>
      </c>
      <c r="F196" s="17" t="s">
        <v>1408</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1409</v>
      </c>
      <c r="B197" s="14" t="b">
        <v>1</v>
      </c>
      <c r="C197" s="15" t="s">
        <v>603</v>
      </c>
      <c r="D197" s="16" t="s">
        <v>1410</v>
      </c>
      <c r="E197" s="14">
        <v>2019.0</v>
      </c>
      <c r="F197" s="17" t="s">
        <v>1408</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1411</v>
      </c>
      <c r="B198" s="14" t="b">
        <v>1</v>
      </c>
      <c r="C198" s="15" t="s">
        <v>619</v>
      </c>
      <c r="D198" s="16" t="s">
        <v>1412</v>
      </c>
      <c r="E198" s="14">
        <v>2020.0</v>
      </c>
      <c r="F198" s="17" t="s">
        <v>1408</v>
      </c>
      <c r="G198" s="14" t="b">
        <v>0</v>
      </c>
      <c r="H198" s="14" t="b">
        <v>0</v>
      </c>
      <c r="I198" s="14" t="b">
        <v>0</v>
      </c>
      <c r="J198" s="14" t="b">
        <v>0</v>
      </c>
      <c r="K198" s="14" t="b">
        <v>0</v>
      </c>
      <c r="L198" s="14" t="b">
        <v>1</v>
      </c>
      <c r="M198" s="14" t="str">
        <f t="shared" si="1"/>
        <v>excluded</v>
      </c>
      <c r="N198" s="18" t="s">
        <v>1413</v>
      </c>
      <c r="O198" s="16"/>
      <c r="P198" s="16"/>
      <c r="Q198" s="21"/>
      <c r="R198" s="16" t="b">
        <v>0</v>
      </c>
      <c r="S198" s="16" t="b">
        <v>0</v>
      </c>
      <c r="T198" s="16"/>
      <c r="U198" s="16"/>
      <c r="V198" s="19"/>
      <c r="W198" s="16"/>
    </row>
    <row r="199">
      <c r="A199" s="14" t="s">
        <v>1414</v>
      </c>
      <c r="B199" s="14" t="b">
        <v>1</v>
      </c>
      <c r="C199" s="15" t="s">
        <v>812</v>
      </c>
      <c r="D199" s="16" t="s">
        <v>1415</v>
      </c>
      <c r="E199" s="14">
        <v>2020.0</v>
      </c>
      <c r="F199" s="17" t="s">
        <v>1408</v>
      </c>
      <c r="G199" s="14" t="b">
        <v>1</v>
      </c>
      <c r="H199" s="14" t="b">
        <v>1</v>
      </c>
      <c r="I199" s="14" t="b">
        <v>1</v>
      </c>
      <c r="J199" s="14" t="b">
        <v>0</v>
      </c>
      <c r="K199" s="14" t="b">
        <v>0</v>
      </c>
      <c r="L199" s="14" t="b">
        <v>0</v>
      </c>
      <c r="M199" s="14" t="str">
        <f t="shared" si="1"/>
        <v>included</v>
      </c>
      <c r="N199" s="18"/>
      <c r="O199" s="16" t="s">
        <v>1416</v>
      </c>
      <c r="P199" s="16" t="s">
        <v>1417</v>
      </c>
      <c r="Q199" s="19"/>
      <c r="R199" s="16" t="b">
        <v>0</v>
      </c>
      <c r="S199" s="16" t="b">
        <v>0</v>
      </c>
      <c r="T199" s="16" t="s">
        <v>625</v>
      </c>
      <c r="U199" s="16" t="s">
        <v>626</v>
      </c>
      <c r="V199" s="19" t="s">
        <v>660</v>
      </c>
      <c r="W199" s="16" t="s">
        <v>628</v>
      </c>
    </row>
    <row r="200">
      <c r="A200" s="14" t="s">
        <v>1418</v>
      </c>
      <c r="B200" s="14" t="b">
        <v>1</v>
      </c>
      <c r="C200" s="15" t="s">
        <v>812</v>
      </c>
      <c r="D200" s="16" t="s">
        <v>1419</v>
      </c>
      <c r="E200" s="14">
        <v>2020.0</v>
      </c>
      <c r="F200" s="17" t="s">
        <v>1408</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1420</v>
      </c>
      <c r="B201" s="14" t="b">
        <v>1</v>
      </c>
      <c r="C201" s="15" t="s">
        <v>603</v>
      </c>
      <c r="D201" s="16" t="s">
        <v>1421</v>
      </c>
      <c r="E201" s="14">
        <v>2020.0</v>
      </c>
      <c r="F201" s="17" t="s">
        <v>1408</v>
      </c>
      <c r="G201" s="14" t="b">
        <v>1</v>
      </c>
      <c r="H201" s="14" t="b">
        <v>1</v>
      </c>
      <c r="I201" s="14" t="b">
        <v>1</v>
      </c>
      <c r="J201" s="14" t="b">
        <v>0</v>
      </c>
      <c r="K201" s="14" t="b">
        <v>0</v>
      </c>
      <c r="L201" s="14" t="b">
        <v>0</v>
      </c>
      <c r="M201" s="14" t="str">
        <f t="shared" si="1"/>
        <v>included</v>
      </c>
      <c r="N201" s="18"/>
      <c r="O201" s="16" t="s">
        <v>1422</v>
      </c>
      <c r="P201" s="16" t="s">
        <v>1423</v>
      </c>
      <c r="Q201" s="20" t="s">
        <v>1424</v>
      </c>
      <c r="R201" s="16" t="b">
        <v>1</v>
      </c>
      <c r="S201" s="16" t="b">
        <v>0</v>
      </c>
      <c r="T201" s="16" t="s">
        <v>725</v>
      </c>
      <c r="U201" s="16" t="s">
        <v>613</v>
      </c>
      <c r="V201" s="19" t="s">
        <v>627</v>
      </c>
      <c r="W201" s="16" t="s">
        <v>784</v>
      </c>
    </row>
    <row r="202">
      <c r="A202" s="14" t="s">
        <v>1425</v>
      </c>
      <c r="B202" s="14" t="b">
        <v>1</v>
      </c>
      <c r="C202" s="15" t="s">
        <v>619</v>
      </c>
      <c r="D202" s="16" t="s">
        <v>1426</v>
      </c>
      <c r="E202" s="14">
        <v>2022.0</v>
      </c>
      <c r="F202" s="17" t="s">
        <v>1408</v>
      </c>
      <c r="G202" s="14" t="b">
        <v>1</v>
      </c>
      <c r="H202" s="14" t="b">
        <v>1</v>
      </c>
      <c r="I202" s="14" t="b">
        <v>1</v>
      </c>
      <c r="J202" s="14" t="b">
        <v>0</v>
      </c>
      <c r="K202" s="14" t="b">
        <v>0</v>
      </c>
      <c r="L202" s="14" t="b">
        <v>0</v>
      </c>
      <c r="M202" s="14" t="str">
        <f t="shared" si="1"/>
        <v>included</v>
      </c>
      <c r="N202" s="18"/>
      <c r="O202" s="16" t="s">
        <v>1427</v>
      </c>
      <c r="P202" s="16" t="s">
        <v>1428</v>
      </c>
      <c r="Q202" s="19"/>
      <c r="R202" s="16" t="b">
        <v>0</v>
      </c>
      <c r="S202" s="16" t="b">
        <v>0</v>
      </c>
      <c r="T202" s="16" t="s">
        <v>625</v>
      </c>
      <c r="U202" s="16" t="s">
        <v>626</v>
      </c>
      <c r="V202" s="19" t="s">
        <v>614</v>
      </c>
      <c r="W202" s="16" t="s">
        <v>615</v>
      </c>
    </row>
    <row r="203">
      <c r="A203" s="14" t="s">
        <v>1429</v>
      </c>
      <c r="B203" s="14" t="b">
        <v>1</v>
      </c>
      <c r="C203" s="15" t="s">
        <v>603</v>
      </c>
      <c r="D203" s="16" t="s">
        <v>1430</v>
      </c>
      <c r="E203" s="14">
        <v>2022.0</v>
      </c>
      <c r="F203" s="17" t="s">
        <v>1408</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1431</v>
      </c>
      <c r="B204" s="14" t="b">
        <v>1</v>
      </c>
      <c r="C204" s="15" t="s">
        <v>603</v>
      </c>
      <c r="D204" s="16" t="s">
        <v>1432</v>
      </c>
      <c r="E204" s="14">
        <v>2023.0</v>
      </c>
      <c r="F204" s="17" t="s">
        <v>1408</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1433</v>
      </c>
      <c r="B205" s="14" t="b">
        <v>1</v>
      </c>
      <c r="C205" s="15" t="s">
        <v>603</v>
      </c>
      <c r="D205" s="16" t="s">
        <v>1434</v>
      </c>
      <c r="E205" s="14">
        <v>2023.0</v>
      </c>
      <c r="F205" s="17" t="s">
        <v>1408</v>
      </c>
      <c r="G205" s="14" t="b">
        <v>1</v>
      </c>
      <c r="H205" s="14" t="b">
        <v>1</v>
      </c>
      <c r="I205" s="14" t="b">
        <v>1</v>
      </c>
      <c r="J205" s="14" t="b">
        <v>0</v>
      </c>
      <c r="K205" s="14" t="b">
        <v>0</v>
      </c>
      <c r="L205" s="14" t="b">
        <v>0</v>
      </c>
      <c r="M205" s="14" t="str">
        <f t="shared" si="1"/>
        <v>included</v>
      </c>
      <c r="N205" s="18"/>
      <c r="O205" s="16" t="s">
        <v>1435</v>
      </c>
      <c r="P205" s="16" t="s">
        <v>1436</v>
      </c>
      <c r="Q205" s="20" t="s">
        <v>1437</v>
      </c>
      <c r="R205" s="16" t="b">
        <v>1</v>
      </c>
      <c r="S205" s="16" t="b">
        <v>0</v>
      </c>
      <c r="T205" s="16" t="s">
        <v>644</v>
      </c>
      <c r="U205" s="16" t="s">
        <v>613</v>
      </c>
      <c r="V205" s="19" t="s">
        <v>627</v>
      </c>
      <c r="W205" s="16" t="s">
        <v>709</v>
      </c>
    </row>
  </sheetData>
  <mergeCells count="5">
    <mergeCell ref="B1:C1"/>
    <mergeCell ref="D1:F1"/>
    <mergeCell ref="G1:N1"/>
    <mergeCell ref="Q1:W1"/>
    <mergeCell ref="R2:S2"/>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C4:C205">
      <formula1>Assignments!$B$2:$B$4</formula1>
    </dataValidation>
    <dataValidation type="list" allowBlank="1" showErrorMessage="1" sqref="T4:T205">
      <formula1>'Codes License'!$A$2:$A$14</formula1>
    </dataValidation>
    <dataValidation type="list" allowBlank="1" showErrorMessage="1" sqref="V4:V205">
      <formula1>'Codes Activity'!$A$4:$A$10</formula1>
    </dataValidation>
    <dataValidation type="list" allowBlank="1" showErrorMessage="1" sqref="F4:F205">
      <formula1>Venues!$A$2:$A$13</formula1>
    </dataValidation>
    <dataValidation type="list" allowBlank="1" showErrorMessage="1" sqref="M4:M205">
      <formula1>"included,excluded,pending"</formula1>
    </dataValidation>
    <dataValidation type="list" allowBlank="1" showErrorMessage="1" sqref="U4:U205">
      <formula1>'Codes Availability'!$A$4:$A$11</formula1>
    </dataValidation>
    <dataValidation type="list" allowBlank="1" showErrorMessage="1" sqref="W4:W205">
      <formula1>'Codes Task'!$A$4:$A$10</formula1>
    </dataValidation>
  </dataValidations>
  <hyperlinks>
    <hyperlink r:id="rId1" ref="Q5"/>
    <hyperlink r:id="rId2" ref="Q12"/>
    <hyperlink r:id="rId3" ref="Q15"/>
    <hyperlink r:id="rId4" ref="Q17"/>
    <hyperlink r:id="rId5" ref="Q19"/>
    <hyperlink r:id="rId6" ref="Q20"/>
    <hyperlink r:id="rId7" ref="Q21"/>
    <hyperlink r:id="rId8" ref="Q22"/>
    <hyperlink r:id="rId9" ref="Q27"/>
    <hyperlink r:id="rId10" ref="Q28"/>
    <hyperlink r:id="rId11" ref="Q31"/>
    <hyperlink r:id="rId12" ref="Q35"/>
    <hyperlink r:id="rId13" ref="Q42"/>
    <hyperlink r:id="rId14" ref="Q43"/>
    <hyperlink r:id="rId15" ref="Q45"/>
    <hyperlink r:id="rId16" ref="Q48"/>
    <hyperlink r:id="rId17" ref="Q49"/>
    <hyperlink r:id="rId18" ref="Q52"/>
    <hyperlink r:id="rId19" ref="Q57"/>
    <hyperlink r:id="rId20" ref="Q63"/>
    <hyperlink r:id="rId21" ref="N68"/>
    <hyperlink r:id="rId22" ref="Q69"/>
    <hyperlink r:id="rId23" ref="Q78"/>
    <hyperlink r:id="rId24" ref="Q79"/>
    <hyperlink r:id="rId25" ref="Q82"/>
    <hyperlink r:id="rId26" ref="Q84"/>
    <hyperlink r:id="rId27" ref="Q88"/>
    <hyperlink r:id="rId28" ref="Q89"/>
    <hyperlink r:id="rId29" ref="Q96"/>
    <hyperlink r:id="rId30" ref="Q97"/>
    <hyperlink r:id="rId31" ref="Q98"/>
    <hyperlink r:id="rId32" ref="Q103"/>
    <hyperlink r:id="rId33" ref="Q105"/>
    <hyperlink r:id="rId34" ref="Q106"/>
    <hyperlink r:id="rId35" ref="Q110"/>
    <hyperlink r:id="rId36" ref="Q111"/>
    <hyperlink r:id="rId37" ref="Q115"/>
    <hyperlink r:id="rId38" ref="Q116"/>
    <hyperlink r:id="rId39" ref="Q119"/>
    <hyperlink r:id="rId40" ref="Q120"/>
    <hyperlink r:id="rId41" ref="Q121"/>
    <hyperlink r:id="rId42" ref="Q122"/>
    <hyperlink r:id="rId43" ref="Q125"/>
    <hyperlink r:id="rId44" ref="Q127"/>
    <hyperlink r:id="rId45" ref="Q128"/>
    <hyperlink r:id="rId46" ref="Q130"/>
    <hyperlink r:id="rId47" ref="Q132"/>
    <hyperlink r:id="rId48" ref="Q140"/>
    <hyperlink r:id="rId49" ref="Q142"/>
    <hyperlink r:id="rId50" location=".X0zuUYtCRPY." ref="Q143"/>
    <hyperlink r:id="rId51" ref="Q147"/>
    <hyperlink r:id="rId52" ref="Q150"/>
    <hyperlink r:id="rId53" ref="Q151"/>
    <hyperlink r:id="rId54" ref="Q152"/>
    <hyperlink r:id="rId55" ref="Q155"/>
    <hyperlink r:id="rId56" ref="Q158"/>
    <hyperlink r:id="rId57" ref="Q161"/>
    <hyperlink r:id="rId58" ref="Q164"/>
    <hyperlink r:id="rId59" ref="Q165"/>
    <hyperlink r:id="rId60" ref="Q167"/>
    <hyperlink r:id="rId61" ref="Q168"/>
    <hyperlink r:id="rId62" ref="Q169"/>
    <hyperlink r:id="rId63" ref="Q173"/>
    <hyperlink r:id="rId64" ref="Q179"/>
    <hyperlink r:id="rId65" ref="Q183"/>
    <hyperlink r:id="rId66" ref="Q184"/>
    <hyperlink r:id="rId67" ref="N188"/>
    <hyperlink r:id="rId68" ref="Q188"/>
    <hyperlink r:id="rId69" ref="Q189"/>
    <hyperlink r:id="rId70" ref="Q201"/>
    <hyperlink r:id="rId71" ref="Q205"/>
  </hyperlinks>
  <drawing r:id="rId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593</v>
      </c>
      <c r="B1" s="9" t="s">
        <v>1438</v>
      </c>
      <c r="C1" s="9" t="s">
        <v>1439</v>
      </c>
      <c r="D1" s="9" t="s">
        <v>1440</v>
      </c>
      <c r="E1" s="9" t="s">
        <v>1441</v>
      </c>
    </row>
    <row r="2">
      <c r="A2" s="14" t="s">
        <v>1442</v>
      </c>
      <c r="B2" s="26" t="s">
        <v>619</v>
      </c>
      <c r="C2" s="27">
        <f>COUNTIF('Potential Articles'!C$4:C5, B2)</f>
        <v>44</v>
      </c>
      <c r="D2" s="28">
        <f>SUMPRODUCT(('Potential Articles'!B$4:B5 = TRUE) * ('Potential Articles'!C$4:C5 = B2))</f>
        <v>44</v>
      </c>
      <c r="E2" s="29">
        <f t="shared" ref="E2:E5" si="1">D2/C2</f>
        <v>1</v>
      </c>
    </row>
    <row r="3">
      <c r="A3" s="14" t="s">
        <v>1443</v>
      </c>
      <c r="B3" s="30" t="s">
        <v>812</v>
      </c>
      <c r="C3" s="27">
        <f>COUNTIF('Potential Articles'!C$4:C5, B3)</f>
        <v>14</v>
      </c>
      <c r="D3" s="28">
        <f>SUMPRODUCT(('Potential Articles'!B$4:B5 = TRUE) * ('Potential Articles'!C$4:C5 = B3))</f>
        <v>14</v>
      </c>
      <c r="E3" s="29">
        <f t="shared" si="1"/>
        <v>1</v>
      </c>
    </row>
    <row r="4">
      <c r="A4" s="14" t="s">
        <v>1444</v>
      </c>
      <c r="B4" s="31" t="s">
        <v>603</v>
      </c>
      <c r="C4" s="27">
        <f>COUNTIF('Potential Articles'!C$4:C5, B4)</f>
        <v>144</v>
      </c>
      <c r="D4" s="28">
        <f>SUMPRODUCT(('Potential Articles'!B$4:B5 = TRUE) * ('Potential Articles'!C$4:C5 = B4))</f>
        <v>144</v>
      </c>
      <c r="E4" s="29">
        <f t="shared" si="1"/>
        <v>1</v>
      </c>
    </row>
    <row r="5">
      <c r="A5" s="9" t="s">
        <v>1445</v>
      </c>
      <c r="B5" s="32"/>
      <c r="C5" s="32">
        <f t="shared" ref="C5:D5" si="2">SUM(C2:C4)</f>
        <v>202</v>
      </c>
      <c r="D5" s="32">
        <f t="shared" si="2"/>
        <v>202</v>
      </c>
      <c r="E5" s="33">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1445</v>
      </c>
    </row>
    <row r="2">
      <c r="A2" s="35" t="s">
        <v>792</v>
      </c>
      <c r="B2" s="14" t="s">
        <v>1446</v>
      </c>
      <c r="C2" s="27">
        <f>SUMPRODUCT(('Potential Articles'!$F:$F=$A2)*('Potential Articles'!$E:$E=C1))</f>
        <v>20</v>
      </c>
      <c r="D2" s="36">
        <f>SUMPRODUCT(('Potential Articles'!$F:$F=$A2)*('Potential Articles'!$E:$E=D1))</f>
        <v>14</v>
      </c>
      <c r="E2" s="36">
        <f>SUMPRODUCT(('Potential Articles'!$F:$F=$A2)*('Potential Articles'!$E:$E=E1))</f>
        <v>19</v>
      </c>
      <c r="F2" s="36">
        <f>SUMPRODUCT(('Potential Articles'!$F:$F=$A2)*('Potential Articles'!$E:$E=F1))</f>
        <v>14</v>
      </c>
      <c r="G2" s="28">
        <f>SUMPRODUCT(('Potential Articles'!$F:$F=$A2)*('Potential Articles'!$E:$E=G1))</f>
        <v>0</v>
      </c>
      <c r="H2" s="36">
        <f t="shared" ref="H2:H13" si="1">SUM(C2:G2)</f>
        <v>67</v>
      </c>
    </row>
    <row r="3">
      <c r="A3" s="35" t="s">
        <v>1236</v>
      </c>
      <c r="B3" s="14" t="s">
        <v>1447</v>
      </c>
      <c r="C3" s="27">
        <f>SUMPRODUCT(('Potential Articles'!$F:$F=$A3)*('Potential Articles'!$E:$E=C1))</f>
        <v>2</v>
      </c>
      <c r="D3" s="36">
        <f>SUMPRODUCT(('Potential Articles'!$F:$F=$A3)*('Potential Articles'!$E:$E=D1))</f>
        <v>0</v>
      </c>
      <c r="E3" s="36">
        <f>SUMPRODUCT(('Potential Articles'!$F:$F=$A3)*('Potential Articles'!$E:$E=E1))</f>
        <v>3</v>
      </c>
      <c r="F3" s="36">
        <f>SUMPRODUCT(('Potential Articles'!$F:$F=$A3)*('Potential Articles'!$E:$E=F1))</f>
        <v>3</v>
      </c>
      <c r="G3" s="28">
        <f>SUMPRODUCT(('Potential Articles'!$F:$F=$A3)*('Potential Articles'!$E:$E=G1))</f>
        <v>2</v>
      </c>
      <c r="H3" s="36">
        <f t="shared" si="1"/>
        <v>10</v>
      </c>
    </row>
    <row r="4">
      <c r="A4" s="35" t="s">
        <v>1346</v>
      </c>
      <c r="B4" s="14" t="s">
        <v>1448</v>
      </c>
      <c r="C4" s="27">
        <f>SUMPRODUCT(('Potential Articles'!$F:$F=$A4)*('Potential Articles'!$E:$E=C1))</f>
        <v>4</v>
      </c>
      <c r="D4" s="36">
        <f>SUMPRODUCT(('Potential Articles'!$F:$F=$A4)*('Potential Articles'!$E:$E=D1))</f>
        <v>2</v>
      </c>
      <c r="E4" s="36">
        <f>SUMPRODUCT(('Potential Articles'!$F:$F=$A4)*('Potential Articles'!$E:$E=E1))</f>
        <v>5</v>
      </c>
      <c r="F4" s="36">
        <f>SUMPRODUCT(('Potential Articles'!$F:$F=$A4)*('Potential Articles'!$E:$E=F1))</f>
        <v>5</v>
      </c>
      <c r="G4" s="28">
        <f>SUMPRODUCT(('Potential Articles'!$F:$F=$A4)*('Potential Articles'!$E:$E=G1))</f>
        <v>4</v>
      </c>
      <c r="H4" s="36">
        <f t="shared" si="1"/>
        <v>20</v>
      </c>
    </row>
    <row r="5">
      <c r="A5" s="35" t="s">
        <v>697</v>
      </c>
      <c r="B5" s="14" t="s">
        <v>1449</v>
      </c>
      <c r="C5" s="27">
        <f>SUMPRODUCT(('Potential Articles'!$F:$F=$A5)*('Potential Articles'!$E:$E=C1))</f>
        <v>3</v>
      </c>
      <c r="D5" s="36">
        <f>SUMPRODUCT(('Potential Articles'!$F:$F=$A5)*('Potential Articles'!$E:$E=D1))</f>
        <v>8</v>
      </c>
      <c r="E5" s="36">
        <f>SUMPRODUCT(('Potential Articles'!$F:$F=$A5)*('Potential Articles'!$E:$E=E1))</f>
        <v>8</v>
      </c>
      <c r="F5" s="36">
        <f>SUMPRODUCT(('Potential Articles'!$F:$F=$A5)*('Potential Articles'!$E:$E=F1))</f>
        <v>2</v>
      </c>
      <c r="G5" s="28">
        <f>SUMPRODUCT(('Potential Articles'!$F:$F=$A5)*('Potential Articles'!$E:$E=G1))</f>
        <v>0</v>
      </c>
      <c r="H5" s="36">
        <f t="shared" si="1"/>
        <v>21</v>
      </c>
    </row>
    <row r="6">
      <c r="A6" s="35" t="s">
        <v>1408</v>
      </c>
      <c r="B6" s="14" t="s">
        <v>24</v>
      </c>
      <c r="C6" s="27">
        <f>SUMPRODUCT(('Potential Articles'!$F:$F=$A6)*('Potential Articles'!$E:$E=C1))</f>
        <v>2</v>
      </c>
      <c r="D6" s="36">
        <f>SUMPRODUCT(('Potential Articles'!$F:$F=$A6)*('Potential Articles'!$E:$E=D1))</f>
        <v>4</v>
      </c>
      <c r="E6" s="36">
        <f>SUMPRODUCT(('Potential Articles'!$F:$F=$A6)*('Potential Articles'!$E:$E=E1))</f>
        <v>0</v>
      </c>
      <c r="F6" s="36">
        <f>SUMPRODUCT(('Potential Articles'!$F:$F=$A6)*('Potential Articles'!$E:$E=F1))</f>
        <v>2</v>
      </c>
      <c r="G6" s="28">
        <f>SUMPRODUCT(('Potential Articles'!$F:$F=$A6)*('Potential Articles'!$E:$E=G1))</f>
        <v>2</v>
      </c>
      <c r="H6" s="36">
        <f t="shared" si="1"/>
        <v>10</v>
      </c>
    </row>
    <row r="7">
      <c r="A7" s="35" t="s">
        <v>1192</v>
      </c>
      <c r="B7" s="14" t="s">
        <v>227</v>
      </c>
      <c r="C7" s="27">
        <f>SUMPRODUCT(('Potential Articles'!$F:$F=$A7)*('Potential Articles'!$E:$E=C1))</f>
        <v>1</v>
      </c>
      <c r="D7" s="36">
        <f>SUMPRODUCT(('Potential Articles'!$F:$F=$A7)*('Potential Articles'!$E:$E=D1))</f>
        <v>3</v>
      </c>
      <c r="E7" s="36">
        <f>SUMPRODUCT(('Potential Articles'!$F:$F=$A7)*('Potential Articles'!$E:$E=E1))</f>
        <v>1</v>
      </c>
      <c r="F7" s="36">
        <f>SUMPRODUCT(('Potential Articles'!$F:$F=$A7)*('Potential Articles'!$E:$E=F1))</f>
        <v>2</v>
      </c>
      <c r="G7" s="28">
        <f>SUMPRODUCT(('Potential Articles'!$F:$F=$A7)*('Potential Articles'!$E:$E=G1))</f>
        <v>0</v>
      </c>
      <c r="H7" s="36">
        <f t="shared" si="1"/>
        <v>7</v>
      </c>
    </row>
    <row r="8">
      <c r="A8" s="35" t="s">
        <v>1220</v>
      </c>
      <c r="B8" s="14" t="s">
        <v>1450</v>
      </c>
      <c r="C8" s="27">
        <f>SUMPRODUCT(('Potential Articles'!$F:$F=$A8)*('Potential Articles'!$E:$E=C1))</f>
        <v>0</v>
      </c>
      <c r="D8" s="36">
        <f>SUMPRODUCT(('Potential Articles'!$F:$F=$A8)*('Potential Articles'!$E:$E=D1))</f>
        <v>3</v>
      </c>
      <c r="E8" s="36">
        <f>SUMPRODUCT(('Potential Articles'!$F:$F=$A8)*('Potential Articles'!$E:$E=E1))</f>
        <v>0</v>
      </c>
      <c r="F8" s="36">
        <f>SUMPRODUCT(('Potential Articles'!$F:$F=$A8)*('Potential Articles'!$E:$E=F1))</f>
        <v>0</v>
      </c>
      <c r="G8" s="28">
        <f>SUMPRODUCT(('Potential Articles'!$F:$F=$A8)*('Potential Articles'!$E:$E=G1))</f>
        <v>1</v>
      </c>
      <c r="H8" s="36">
        <f t="shared" si="1"/>
        <v>4</v>
      </c>
    </row>
    <row r="9">
      <c r="A9" s="35" t="s">
        <v>1120</v>
      </c>
      <c r="B9" s="14" t="s">
        <v>494</v>
      </c>
      <c r="C9" s="27">
        <f>SUMPRODUCT(('Potential Articles'!$F:$F=$A9)*('Potential Articles'!$E:$E=C1))</f>
        <v>3</v>
      </c>
      <c r="D9" s="36">
        <f>SUMPRODUCT(('Potential Articles'!$F:$F=$A9)*('Potential Articles'!$E:$E=D1))</f>
        <v>2</v>
      </c>
      <c r="E9" s="36">
        <f>SUMPRODUCT(('Potential Articles'!$F:$F=$A9)*('Potential Articles'!$E:$E=E1))</f>
        <v>2</v>
      </c>
      <c r="F9" s="36">
        <f>SUMPRODUCT(('Potential Articles'!$F:$F=$A9)*('Potential Articles'!$E:$E=F1))</f>
        <v>5</v>
      </c>
      <c r="G9" s="28">
        <f>SUMPRODUCT(('Potential Articles'!$F:$F=$A9)*('Potential Articles'!$E:$E=G1))</f>
        <v>6</v>
      </c>
      <c r="H9" s="36">
        <f t="shared" si="1"/>
        <v>18</v>
      </c>
    </row>
    <row r="10">
      <c r="A10" s="35" t="s">
        <v>1097</v>
      </c>
      <c r="B10" s="14" t="s">
        <v>558</v>
      </c>
      <c r="C10" s="27">
        <f>SUMPRODUCT(('Potential Articles'!$F:$F=$A10)*('Potential Articles'!$E:$E=C1))</f>
        <v>3</v>
      </c>
      <c r="D10" s="36">
        <f>SUMPRODUCT(('Potential Articles'!$F:$F=$A10)*('Potential Articles'!$E:$E=D1))</f>
        <v>1</v>
      </c>
      <c r="E10" s="36">
        <f>SUMPRODUCT(('Potential Articles'!$F:$F=$A10)*('Potential Articles'!$E:$E=E1))</f>
        <v>4</v>
      </c>
      <c r="F10" s="36">
        <f>SUMPRODUCT(('Potential Articles'!$F:$F=$A10)*('Potential Articles'!$E:$E=F1))</f>
        <v>3</v>
      </c>
      <c r="G10" s="28">
        <f>SUMPRODUCT(('Potential Articles'!$F:$F=$A10)*('Potential Articles'!$E:$E=G1))</f>
        <v>2</v>
      </c>
      <c r="H10" s="36">
        <f t="shared" si="1"/>
        <v>13</v>
      </c>
    </row>
    <row r="11">
      <c r="A11" s="35" t="s">
        <v>605</v>
      </c>
      <c r="B11" s="14" t="s">
        <v>1451</v>
      </c>
      <c r="C11" s="27">
        <f>SUMPRODUCT(('Potential Articles'!$F:$F=$A11)*('Potential Articles'!$E:$E=C1))</f>
        <v>4</v>
      </c>
      <c r="D11" s="36">
        <f>SUMPRODUCT(('Potential Articles'!$F:$F=$A11)*('Potential Articles'!$E:$E=D1))</f>
        <v>4</v>
      </c>
      <c r="E11" s="36">
        <f>SUMPRODUCT(('Potential Articles'!$F:$F=$A11)*('Potential Articles'!$E:$E=E1))</f>
        <v>7</v>
      </c>
      <c r="F11" s="36">
        <f>SUMPRODUCT(('Potential Articles'!$F:$F=$A11)*('Potential Articles'!$E:$E=F1))</f>
        <v>2</v>
      </c>
      <c r="G11" s="28">
        <f>SUMPRODUCT(('Potential Articles'!$F:$F=$A11)*('Potential Articles'!$E:$E=G1))</f>
        <v>1</v>
      </c>
      <c r="H11" s="36">
        <f t="shared" si="1"/>
        <v>18</v>
      </c>
    </row>
    <row r="12">
      <c r="A12" s="35" t="s">
        <v>1070</v>
      </c>
      <c r="B12" s="14" t="s">
        <v>1452</v>
      </c>
      <c r="C12" s="27">
        <f>SUMPRODUCT(('Potential Articles'!$F:$F=$A12)*('Potential Articles'!$E:$E=C1))</f>
        <v>0</v>
      </c>
      <c r="D12" s="36">
        <f>SUMPRODUCT(('Potential Articles'!$F:$F=$A12)*('Potential Articles'!$E:$E=D1))</f>
        <v>1</v>
      </c>
      <c r="E12" s="36">
        <f>SUMPRODUCT(('Potential Articles'!$F:$F=$A12)*('Potential Articles'!$E:$E=E1))</f>
        <v>0</v>
      </c>
      <c r="F12" s="36">
        <f>SUMPRODUCT(('Potential Articles'!$F:$F=$A12)*('Potential Articles'!$E:$E=F1))</f>
        <v>3</v>
      </c>
      <c r="G12" s="28">
        <f>SUMPRODUCT(('Potential Articles'!$F:$F=$A12)*('Potential Articles'!$E:$E=G1))</f>
        <v>2</v>
      </c>
      <c r="H12" s="36">
        <f t="shared" si="1"/>
        <v>6</v>
      </c>
    </row>
    <row r="13">
      <c r="A13" s="35" t="s">
        <v>1316</v>
      </c>
      <c r="B13" s="14" t="s">
        <v>1453</v>
      </c>
      <c r="C13" s="27">
        <f>SUMPRODUCT(('Potential Articles'!$F:$F=$A13)*('Potential Articles'!$E:$E=C1))</f>
        <v>2</v>
      </c>
      <c r="D13" s="36">
        <f>SUMPRODUCT(('Potential Articles'!$F:$F=$A13)*('Potential Articles'!$E:$E=D1))</f>
        <v>2</v>
      </c>
      <c r="E13" s="36">
        <f>SUMPRODUCT(('Potential Articles'!$F:$F=$A13)*('Potential Articles'!$E:$E=E1))</f>
        <v>4</v>
      </c>
      <c r="F13" s="36">
        <f>SUMPRODUCT(('Potential Articles'!$F:$F=$A13)*('Potential Articles'!$E:$E=F1))</f>
        <v>0</v>
      </c>
      <c r="G13" s="28">
        <f>SUMPRODUCT(('Potential Articles'!$F:$F=$A13)*('Potential Articles'!$E:$E=G1))</f>
        <v>0</v>
      </c>
      <c r="H13" s="36">
        <f t="shared" si="1"/>
        <v>8</v>
      </c>
    </row>
    <row r="14" ht="15.0" customHeight="1">
      <c r="A14" s="34"/>
      <c r="B14" s="9" t="s">
        <v>1445</v>
      </c>
      <c r="C14" s="32">
        <f t="shared" ref="C14:H14" si="2">SUM(C2:C13)</f>
        <v>44</v>
      </c>
      <c r="D14" s="32">
        <f t="shared" si="2"/>
        <v>44</v>
      </c>
      <c r="E14" s="32">
        <f t="shared" si="2"/>
        <v>53</v>
      </c>
      <c r="F14" s="32">
        <f t="shared" si="2"/>
        <v>41</v>
      </c>
      <c r="G14" s="32">
        <f t="shared" si="2"/>
        <v>20</v>
      </c>
      <c r="H14" s="32">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7" t="s">
        <v>594</v>
      </c>
      <c r="B1" s="16" t="s">
        <v>1454</v>
      </c>
    </row>
    <row r="2">
      <c r="A2" s="37" t="s">
        <v>1455</v>
      </c>
      <c r="B2" s="16" t="s">
        <v>1456</v>
      </c>
    </row>
    <row r="3">
      <c r="A3" s="9" t="s">
        <v>1457</v>
      </c>
      <c r="B3" s="9" t="s">
        <v>1458</v>
      </c>
      <c r="C3" s="9" t="s">
        <v>1459</v>
      </c>
    </row>
    <row r="4">
      <c r="A4" s="37" t="s">
        <v>596</v>
      </c>
      <c r="B4" s="14" t="s">
        <v>1460</v>
      </c>
      <c r="C4" s="14">
        <f>SUMPRODUCT(('Potential Articles'!R4:R8 = TRUE) * ('Potential Articles'!S4:S8 = FALSE))</f>
        <v>69</v>
      </c>
    </row>
    <row r="5">
      <c r="A5" s="37" t="s">
        <v>597</v>
      </c>
      <c r="B5" s="14" t="s">
        <v>1461</v>
      </c>
      <c r="C5" s="36">
        <f>SUMPRODUCT(('Potential Articles'!R4:R8 = FALSE) * ('Potential Articles'!S4:S8 = TRUE))</f>
        <v>3</v>
      </c>
    </row>
    <row r="6">
      <c r="A6" s="37" t="s">
        <v>1462</v>
      </c>
      <c r="B6" s="14" t="s">
        <v>1463</v>
      </c>
      <c r="C6" s="36">
        <f>SUMPRODUCT(('Potential Articles'!R4:R8 = TRUE) * ('Potential Articles'!S4:S8 = TRUE))</f>
        <v>0</v>
      </c>
    </row>
    <row r="7">
      <c r="A7" s="37" t="s">
        <v>658</v>
      </c>
      <c r="B7" s="14" t="s">
        <v>1464</v>
      </c>
      <c r="C7" s="36">
        <f>SUMPRODUCT(('Potential Articles'!R4:R8 = FALSE) * ('Potential Articles'!S4:S8 = FALSE))</f>
        <v>130</v>
      </c>
    </row>
    <row r="8">
      <c r="A8" s="9" t="s">
        <v>1445</v>
      </c>
      <c r="B8" s="38"/>
      <c r="C8" s="32">
        <f>SUM(C4:C7)</f>
        <v>202</v>
      </c>
    </row>
  </sheetData>
  <mergeCells count="2">
    <mergeCell ref="B1:C1"/>
    <mergeCell ref="B2:C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1457</v>
      </c>
      <c r="B1" s="9" t="s">
        <v>1465</v>
      </c>
      <c r="C1" s="9" t="s">
        <v>1459</v>
      </c>
    </row>
    <row r="2">
      <c r="A2" s="37" t="s">
        <v>644</v>
      </c>
      <c r="B2" s="39" t="s">
        <v>1466</v>
      </c>
      <c r="C2" s="36">
        <f>IF(NOT(ISBLANK(A2)), COUNTIF('Potential Articles'!T:T, A2), "")</f>
        <v>11</v>
      </c>
    </row>
    <row r="3">
      <c r="A3" s="37" t="s">
        <v>1467</v>
      </c>
      <c r="B3" s="40" t="s">
        <v>1468</v>
      </c>
      <c r="C3" s="36">
        <f>IF(NOT(ISBLANK(A3)), COUNTIF('Potential Articles'!T:T, A3), "")</f>
        <v>0</v>
      </c>
    </row>
    <row r="4">
      <c r="A4" s="37" t="s">
        <v>658</v>
      </c>
      <c r="B4" s="14" t="s">
        <v>1469</v>
      </c>
      <c r="C4" s="36">
        <f>IF(NOT(ISBLANK(A4)), COUNTIF('Potential Articles'!T:T, A4), "")</f>
        <v>29</v>
      </c>
    </row>
    <row r="5">
      <c r="A5" s="37" t="s">
        <v>725</v>
      </c>
      <c r="B5" s="40" t="s">
        <v>1470</v>
      </c>
      <c r="C5" s="36">
        <f>IF(NOT(ISBLANK(A5)), COUNTIF('Potential Articles'!T:T, A5), "")</f>
        <v>6</v>
      </c>
    </row>
    <row r="6">
      <c r="A6" s="37" t="s">
        <v>625</v>
      </c>
      <c r="B6" s="14" t="s">
        <v>1471</v>
      </c>
      <c r="C6" s="36">
        <f>IF(NOT(ISBLANK(A6)), COUNTIF('Potential Articles'!T:T, A6), "")</f>
        <v>60</v>
      </c>
    </row>
    <row r="7">
      <c r="A7" s="37" t="s">
        <v>692</v>
      </c>
      <c r="B7" s="39" t="s">
        <v>1472</v>
      </c>
      <c r="C7" s="36">
        <f>IF(NOT(ISBLANK(A7)), COUNTIF('Potential Articles'!T:T, A7), "")</f>
        <v>7</v>
      </c>
    </row>
    <row r="8">
      <c r="A8" s="37" t="s">
        <v>796</v>
      </c>
      <c r="B8" s="40" t="s">
        <v>1473</v>
      </c>
      <c r="C8" s="36">
        <f>IF(NOT(ISBLANK(A8)), COUNTIF('Potential Articles'!T:T, A8), "")</f>
        <v>6</v>
      </c>
    </row>
    <row r="9">
      <c r="A9" s="37" t="s">
        <v>612</v>
      </c>
      <c r="B9" s="40" t="s">
        <v>1474</v>
      </c>
      <c r="C9" s="36">
        <f>IF(NOT(ISBLANK(A9)), COUNTIF('Potential Articles'!T:T, A9), "")</f>
        <v>4</v>
      </c>
    </row>
    <row r="10">
      <c r="A10" s="37" t="s">
        <v>686</v>
      </c>
      <c r="B10" s="40" t="s">
        <v>1475</v>
      </c>
      <c r="C10" s="36">
        <f>IF(NOT(ISBLANK(A10)), COUNTIF('Potential Articles'!T:T, A10), "")</f>
        <v>1</v>
      </c>
    </row>
    <row r="11">
      <c r="A11" s="37" t="s">
        <v>1273</v>
      </c>
      <c r="B11" s="40" t="s">
        <v>1476</v>
      </c>
      <c r="C11" s="36">
        <f>IF(NOT(ISBLANK(A11)), COUNTIF('Potential Articles'!T:T, A11), "")</f>
        <v>1</v>
      </c>
    </row>
    <row r="12">
      <c r="A12" s="37" t="s">
        <v>1369</v>
      </c>
      <c r="B12" s="39" t="s">
        <v>1477</v>
      </c>
      <c r="C12" s="36">
        <f>IF(NOT(ISBLANK(A12)), COUNTIF('Potential Articles'!T:T, A12), "")</f>
        <v>1</v>
      </c>
    </row>
    <row r="13">
      <c r="A13" s="37" t="s">
        <v>1478</v>
      </c>
      <c r="B13" s="39" t="s">
        <v>1479</v>
      </c>
      <c r="C13" s="36">
        <f>IF(NOT(ISBLANK(A13)), COUNTIF('Potential Articles'!T:T, A13), "")</f>
        <v>0</v>
      </c>
    </row>
    <row r="14">
      <c r="A14" s="9" t="s">
        <v>1445</v>
      </c>
      <c r="B14" s="32"/>
      <c r="C14" s="32">
        <f>SUM(C2:C13)</f>
        <v>126</v>
      </c>
    </row>
  </sheetData>
  <hyperlinks>
    <hyperlink r:id="rId1" ref="B2"/>
    <hyperlink r:id="rId2" ref="B3"/>
    <hyperlink r:id="rId3" ref="B5"/>
    <hyperlink r:id="rId4" ref="B7"/>
    <hyperlink r:id="rId5" ref="B8"/>
    <hyperlink r:id="rId6" ref="B9"/>
    <hyperlink r:id="rId7" ref="B10"/>
    <hyperlink r:id="rId8" ref="B11"/>
    <hyperlink r:id="rId9" ref="B12"/>
    <hyperlink r:id="rId10" ref="B13"/>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7" t="s">
        <v>594</v>
      </c>
      <c r="B1" s="16" t="s">
        <v>1480</v>
      </c>
    </row>
    <row r="2">
      <c r="A2" s="37" t="s">
        <v>1455</v>
      </c>
      <c r="B2" s="16" t="s">
        <v>1481</v>
      </c>
    </row>
    <row r="3">
      <c r="A3" s="9" t="s">
        <v>1457</v>
      </c>
      <c r="B3" s="11" t="s">
        <v>1482</v>
      </c>
      <c r="C3" s="9" t="s">
        <v>1459</v>
      </c>
    </row>
    <row r="4">
      <c r="A4" s="41" t="s">
        <v>693</v>
      </c>
      <c r="B4" s="16" t="s">
        <v>1483</v>
      </c>
      <c r="C4" s="36">
        <f>COUNTIF('Potential Articles'!U$4:U12, A4)</f>
        <v>15</v>
      </c>
    </row>
    <row r="5">
      <c r="A5" s="42" t="s">
        <v>613</v>
      </c>
      <c r="B5" s="16" t="s">
        <v>1484</v>
      </c>
      <c r="C5" s="36">
        <f>COUNTIF('Potential Articles'!U$4:U12, A5)</f>
        <v>21</v>
      </c>
    </row>
    <row r="6">
      <c r="A6" s="43" t="s">
        <v>659</v>
      </c>
      <c r="B6" s="16" t="s">
        <v>1485</v>
      </c>
      <c r="C6" s="36">
        <f>COUNTIF('Potential Articles'!U$4:U12, A6)</f>
        <v>29</v>
      </c>
    </row>
    <row r="7">
      <c r="A7" s="44" t="s">
        <v>714</v>
      </c>
      <c r="B7" s="16" t="s">
        <v>1486</v>
      </c>
      <c r="C7" s="36">
        <f>COUNTIF('Potential Articles'!U$4:U12, A7)</f>
        <v>2</v>
      </c>
    </row>
    <row r="8">
      <c r="A8" s="45" t="s">
        <v>838</v>
      </c>
      <c r="B8" s="16" t="s">
        <v>1487</v>
      </c>
      <c r="C8" s="36">
        <f>COUNTIF('Potential Articles'!U$4:U12, A8)</f>
        <v>7</v>
      </c>
    </row>
    <row r="9">
      <c r="A9" s="46" t="s">
        <v>626</v>
      </c>
      <c r="B9" s="16" t="s">
        <v>1488</v>
      </c>
      <c r="C9" s="36">
        <f>COUNTIF('Potential Articles'!U$4:U12, A9)</f>
        <v>52</v>
      </c>
    </row>
    <row r="10">
      <c r="A10" s="47" t="s">
        <v>1489</v>
      </c>
      <c r="B10" s="16" t="s">
        <v>1490</v>
      </c>
      <c r="C10" s="36">
        <f>COUNTIF('Potential Articles'!U$4:U12, A10)</f>
        <v>0</v>
      </c>
    </row>
    <row r="11">
      <c r="A11" s="48" t="s">
        <v>1491</v>
      </c>
      <c r="B11" s="16" t="s">
        <v>1492</v>
      </c>
      <c r="C11" s="36">
        <f>COUNTIF('Potential Articles'!U$4:U12, A11)</f>
        <v>0</v>
      </c>
    </row>
    <row r="12">
      <c r="A12" s="9" t="s">
        <v>1445</v>
      </c>
      <c r="B12" s="49"/>
      <c r="C12" s="32">
        <f>SUM(C4:C11)</f>
        <v>126</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0" t="s">
        <v>594</v>
      </c>
      <c r="B1" s="16" t="s">
        <v>1493</v>
      </c>
    </row>
    <row r="2">
      <c r="A2" s="50" t="s">
        <v>1455</v>
      </c>
      <c r="B2" s="16" t="s">
        <v>1494</v>
      </c>
    </row>
    <row r="3">
      <c r="A3" s="11" t="s">
        <v>1495</v>
      </c>
      <c r="B3" s="11" t="s">
        <v>594</v>
      </c>
      <c r="C3" s="9" t="s">
        <v>1459</v>
      </c>
    </row>
    <row r="4">
      <c r="A4" s="50" t="s">
        <v>627</v>
      </c>
      <c r="B4" s="16" t="s">
        <v>1496</v>
      </c>
      <c r="C4" s="36">
        <f>COUNTIF('Potential Articles'!V$4:V11, A4)</f>
        <v>38</v>
      </c>
    </row>
    <row r="5">
      <c r="A5" s="50" t="s">
        <v>660</v>
      </c>
      <c r="B5" s="16" t="s">
        <v>1497</v>
      </c>
      <c r="C5" s="36">
        <f>COUNTIF('Potential Articles'!V$4:V11, A5)</f>
        <v>29</v>
      </c>
    </row>
    <row r="6">
      <c r="A6" s="50" t="s">
        <v>694</v>
      </c>
      <c r="B6" s="16" t="s">
        <v>1498</v>
      </c>
      <c r="C6" s="36">
        <f>COUNTIF('Potential Articles'!V$4:V11, A6)</f>
        <v>18</v>
      </c>
    </row>
    <row r="7">
      <c r="A7" s="50" t="s">
        <v>674</v>
      </c>
      <c r="B7" s="16" t="s">
        <v>1499</v>
      </c>
      <c r="C7" s="36">
        <f>COUNTIF('Potential Articles'!V$4:V11, A7)</f>
        <v>13</v>
      </c>
    </row>
    <row r="8">
      <c r="A8" s="50" t="s">
        <v>614</v>
      </c>
      <c r="B8" s="16" t="s">
        <v>1500</v>
      </c>
      <c r="C8" s="36">
        <f>COUNTIF('Potential Articles'!V$4:V11, A8)</f>
        <v>26</v>
      </c>
    </row>
    <row r="9">
      <c r="A9" s="50" t="s">
        <v>1501</v>
      </c>
      <c r="B9" s="16" t="s">
        <v>1502</v>
      </c>
      <c r="C9" s="36">
        <f>COUNTIF('Potential Articles'!V$4:V11, A9)</f>
        <v>0</v>
      </c>
    </row>
    <row r="10">
      <c r="A10" s="50" t="s">
        <v>715</v>
      </c>
      <c r="B10" s="16" t="s">
        <v>1503</v>
      </c>
      <c r="C10" s="36">
        <f>COUNTIF('Potential Articles'!V$4:V11, A10)</f>
        <v>3</v>
      </c>
    </row>
    <row r="11">
      <c r="A11" s="11" t="s">
        <v>1445</v>
      </c>
      <c r="B11" s="51"/>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0" t="s">
        <v>594</v>
      </c>
      <c r="B1" s="16" t="s">
        <v>1504</v>
      </c>
    </row>
    <row r="2">
      <c r="A2" s="50" t="s">
        <v>1455</v>
      </c>
      <c r="B2" s="16" t="s">
        <v>1505</v>
      </c>
    </row>
    <row r="3">
      <c r="A3" s="11" t="s">
        <v>1495</v>
      </c>
      <c r="B3" s="11" t="s">
        <v>594</v>
      </c>
      <c r="C3" s="9" t="s">
        <v>1459</v>
      </c>
    </row>
    <row r="4">
      <c r="A4" s="50" t="s">
        <v>709</v>
      </c>
      <c r="B4" s="16" t="s">
        <v>1506</v>
      </c>
      <c r="C4" s="36">
        <f>COUNTIF('Potential Articles'!W$4:W11, A4)</f>
        <v>10</v>
      </c>
    </row>
    <row r="5">
      <c r="A5" s="50" t="s">
        <v>580</v>
      </c>
      <c r="B5" s="16" t="s">
        <v>1507</v>
      </c>
      <c r="C5" s="36">
        <f>COUNTIF('Potential Articles'!W$4:W11, A5)</f>
        <v>40</v>
      </c>
    </row>
    <row r="6">
      <c r="A6" s="50" t="s">
        <v>628</v>
      </c>
      <c r="B6" s="16" t="s">
        <v>1508</v>
      </c>
      <c r="C6" s="36">
        <f>COUNTIF('Potential Articles'!W$4:W11, A6)</f>
        <v>35</v>
      </c>
    </row>
    <row r="7">
      <c r="A7" s="50" t="s">
        <v>869</v>
      </c>
      <c r="B7" s="16" t="s">
        <v>1509</v>
      </c>
      <c r="C7" s="36">
        <f>COUNTIF('Potential Articles'!W$4:W11, A7)</f>
        <v>11</v>
      </c>
    </row>
    <row r="8">
      <c r="A8" s="50" t="s">
        <v>615</v>
      </c>
      <c r="B8" s="16" t="s">
        <v>1510</v>
      </c>
      <c r="C8" s="36">
        <f>COUNTIF('Potential Articles'!W$4:W11, A8)</f>
        <v>19</v>
      </c>
    </row>
    <row r="9">
      <c r="A9" s="50" t="s">
        <v>823</v>
      </c>
      <c r="B9" s="16" t="s">
        <v>1511</v>
      </c>
      <c r="C9" s="36">
        <f>COUNTIF('Potential Articles'!W$4:W11, A9)</f>
        <v>4</v>
      </c>
    </row>
    <row r="10">
      <c r="A10" s="50" t="s">
        <v>784</v>
      </c>
      <c r="B10" s="16" t="s">
        <v>1512</v>
      </c>
      <c r="C10" s="36">
        <f>COUNTIF('Potential Articles'!W$4:W11, A10)</f>
        <v>8</v>
      </c>
    </row>
    <row r="11">
      <c r="A11" s="11" t="s">
        <v>1445</v>
      </c>
      <c r="B11" s="51"/>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