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ujafr\Workspace\rqi\rqi-relf\data\"/>
    </mc:Choice>
  </mc:AlternateContent>
  <xr:revisionPtr revIDLastSave="0" documentId="13_ncr:1_{C16BDE66-1298-4C4D-831B-B0DF2A9A350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Statistics" sheetId="2" r:id="rId2"/>
    <sheet name="Imp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/>
  <c r="D3" i="3" a="1"/>
  <c r="D3" i="3"/>
  <c r="E3" i="3" a="1"/>
  <c r="E3" i="3"/>
  <c r="F3" i="3" a="1"/>
  <c r="F3" i="3"/>
  <c r="G3" i="3" a="1"/>
  <c r="G3" i="3"/>
  <c r="H3" i="3" a="1"/>
  <c r="H3" i="3"/>
  <c r="C4" i="3" a="1"/>
  <c r="C4" i="3"/>
  <c r="D4" i="3" a="1"/>
  <c r="D4" i="3"/>
  <c r="E4" i="3" a="1"/>
  <c r="E4" i="3"/>
  <c r="F4" i="3" a="1"/>
  <c r="F4" i="3"/>
  <c r="G4" i="3" a="1"/>
  <c r="G4" i="3"/>
  <c r="H4" i="3" a="1"/>
  <c r="H4" i="3"/>
  <c r="C5" i="3" a="1"/>
  <c r="C5" i="3"/>
  <c r="D5" i="3" a="1"/>
  <c r="D5" i="3"/>
  <c r="E5" i="3" a="1"/>
  <c r="E5" i="3"/>
  <c r="F5" i="3" a="1"/>
  <c r="F5" i="3"/>
  <c r="G5" i="3" a="1"/>
  <c r="G5" i="3"/>
  <c r="H5" i="3" a="1"/>
  <c r="H5" i="3"/>
  <c r="C6" i="3" a="1"/>
  <c r="C6" i="3"/>
  <c r="D6" i="3" a="1"/>
  <c r="D6" i="3"/>
  <c r="E6" i="3" a="1"/>
  <c r="E6" i="3"/>
  <c r="F6" i="3" a="1"/>
  <c r="F6" i="3"/>
  <c r="G6" i="3" a="1"/>
  <c r="G6" i="3"/>
  <c r="H6" i="3" a="1"/>
  <c r="H6" i="3"/>
  <c r="C7" i="3" a="1"/>
  <c r="C7" i="3"/>
  <c r="D7" i="3" a="1"/>
  <c r="D7" i="3"/>
  <c r="E7" i="3" a="1"/>
  <c r="E7" i="3"/>
  <c r="F7" i="3" a="1"/>
  <c r="F7" i="3"/>
  <c r="G7" i="3" a="1"/>
  <c r="G7" i="3"/>
  <c r="H7" i="3" a="1"/>
  <c r="H7" i="3"/>
  <c r="C8" i="3" a="1"/>
  <c r="C8" i="3"/>
  <c r="D8" i="3" a="1"/>
  <c r="D8" i="3"/>
  <c r="E8" i="3" a="1"/>
  <c r="E8" i="3"/>
  <c r="F8" i="3" a="1"/>
  <c r="F8" i="3"/>
  <c r="G8" i="3" a="1"/>
  <c r="G8" i="3"/>
  <c r="H8" i="3" a="1"/>
  <c r="H8" i="3"/>
  <c r="B4" i="3" a="1"/>
  <c r="B4" i="3" s="1"/>
  <c r="B5" i="3" a="1"/>
  <c r="B5" i="3" s="1"/>
  <c r="I5" i="3" s="1"/>
  <c r="B6" i="3" a="1"/>
  <c r="B6" i="3" s="1"/>
  <c r="I6" i="3" s="1"/>
  <c r="B7" i="3" a="1"/>
  <c r="B7" i="3" s="1"/>
  <c r="I7" i="3" s="1"/>
  <c r="B8" i="3" a="1"/>
  <c r="B8" i="3" s="1"/>
  <c r="I8" i="3" s="1"/>
  <c r="B3" i="3" a="1"/>
  <c r="B3" i="3" s="1"/>
  <c r="G9" i="3"/>
  <c r="F9" i="3"/>
  <c r="D9" i="3"/>
  <c r="A2" i="2" a="1"/>
  <c r="A2" i="2" s="1"/>
  <c r="C2" i="2" s="1"/>
  <c r="C3" i="2"/>
  <c r="C4" i="2"/>
  <c r="C5" i="2"/>
  <c r="C6" i="2"/>
  <c r="C7" i="2"/>
  <c r="C8" i="2"/>
  <c r="C9" i="3" l="1"/>
  <c r="I4" i="3"/>
  <c r="I3" i="3"/>
  <c r="I9" i="3" s="1"/>
  <c r="B9" i="3"/>
  <c r="H9" i="3"/>
  <c r="E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<sst xmlns="http://schemas.openxmlformats.org/spreadsheetml/2006/main" count="300" uniqueCount="33">
  <si>
    <t>Quality Factor mention</t>
  </si>
  <si>
    <t>Quality Factor 1</t>
  </si>
  <si>
    <t>completeness</t>
  </si>
  <si>
    <t>consistency</t>
  </si>
  <si>
    <t>(not a req problem)</t>
  </si>
  <si>
    <t>ambiguity</t>
  </si>
  <si>
    <t>relevancy</t>
  </si>
  <si>
    <t>correctness</t>
  </si>
  <si>
    <t>feasibility</t>
  </si>
  <si>
    <t>Quality Factor 2</t>
  </si>
  <si>
    <t>Impact Mention</t>
  </si>
  <si>
    <t>Activity</t>
  </si>
  <si>
    <t>implementing</t>
  </si>
  <si>
    <t>understanding</t>
  </si>
  <si>
    <t>verifying</t>
  </si>
  <si>
    <t>interpreting</t>
  </si>
  <si>
    <t>Attribute</t>
  </si>
  <si>
    <t>unique</t>
  </si>
  <si>
    <t>coverage</t>
  </si>
  <si>
    <t>consistent</t>
  </si>
  <si>
    <t>feasible</t>
  </si>
  <si>
    <t>ID</t>
  </si>
  <si>
    <t>Quality Factors</t>
  </si>
  <si>
    <t>Definition</t>
  </si>
  <si>
    <t>#</t>
  </si>
  <si>
    <t>The issue occurred because a requirement contradicted or did not fully align with another requirement or other artifact (e.g., a design rule).</t>
  </si>
  <si>
    <t>The issue occurred because of a different issue (e.g., implementation shortcut, missing documentation). The requirements are not at fault.</t>
  </si>
  <si>
    <t>The issue occurred because a requirement allowed multiple interpretations</t>
  </si>
  <si>
    <t>The issue occurred because a requirement contained incorrect information, i.e., information that did not align with the actual intent of the customer</t>
  </si>
  <si>
    <t>The issue occurred because a requirement was not possible to be implemented from the beginning.</t>
  </si>
  <si>
    <t>Total</t>
  </si>
  <si>
    <t>The issue occurred because a requirement or details of a requirement were not present when committing to the requirement specification</t>
  </si>
  <si>
    <t>The issue occurred because a requirements specification contained information which was not necessary and potentially even imposed on the solution-space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</si>
</sst>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49" fontId="0" fillId="0" borderId="0" xfId="0" applyNumberFormat="1" applyFill="1" applyAlignment="1">
      <alignment wrapText="1"/>
    </xf>
    <xf numFmtId="0" fontId="1" fillId="2" borderId="0" xfId="0" applyFont="1" applyFill="1" applyAlignment="1">
      <alignment horizontal="right"/>
    </xf>
    <xf numFmtId="0" fontId="0" fillId="0" borderId="0" xfId="0" applyNumberFormat="1" applyAlignment="1">
      <alignment wrapText="1"/>
    </xf>
    <xf numFmtId="0" fontId="1" fillId="2" borderId="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7" xfId="0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0" borderId="0" xfId="0" applyFont="1" applyFill="1"/>
    <xf numFmtId="0" fontId="1" fillId="2" borderId="1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B29" sqref="B29"/>
    </sheetView>
  </sheetViews>
  <sheetFormatPr defaultRowHeight="14.4" x14ac:dyDescent="0.3"/>
  <cols>
    <col min="1" max="1" width="5.21875" customWidth="1"/>
    <col min="2" max="2" width="35.77734375" style="2" customWidth="1"/>
    <col min="3" max="3" width="19" customWidth="1"/>
    <col min="4" max="4" width="19" style="5" customWidth="1"/>
    <col min="5" max="5" width="35.77734375" style="6" customWidth="1"/>
    <col min="6" max="6" width="15.44140625" customWidth="1"/>
    <col min="7" max="7" width="17.21875" customWidth="1"/>
  </cols>
  <sheetData>
    <row r="1" spans="1:7" x14ac:dyDescent="0.3">
      <c r="A1" s="1" t="s">
        <v>21</v>
      </c>
      <c r="B1" s="1" t="s">
        <v>0</v>
      </c>
      <c r="C1" s="3" t="s">
        <v>1</v>
      </c>
      <c r="D1" s="4" t="s">
        <v>9</v>
      </c>
      <c r="E1" s="1" t="s">
        <v>10</v>
      </c>
      <c r="F1" s="3" t="s">
        <v>11</v>
      </c>
      <c r="G1" s="3" t="s">
        <v>16</v>
      </c>
    </row>
    <row r="2" spans="1:7" x14ac:dyDescent="0.3">
      <c r="A2">
        <v>1</v>
      </c>
      <c r="C2" t="s">
        <v>2</v>
      </c>
      <c r="F2" t="s">
        <v>12</v>
      </c>
      <c r="G2" t="s">
        <v>2</v>
      </c>
    </row>
    <row r="3" spans="1:7" x14ac:dyDescent="0.3">
      <c r="A3">
        <v>2</v>
      </c>
      <c r="C3" t="s">
        <v>2</v>
      </c>
      <c r="F3" t="s">
        <v>12</v>
      </c>
      <c r="G3" t="s">
        <v>7</v>
      </c>
    </row>
    <row r="4" spans="1:7" x14ac:dyDescent="0.3">
      <c r="A4">
        <v>3</v>
      </c>
      <c r="C4" t="s">
        <v>3</v>
      </c>
    </row>
    <row r="5" spans="1:7" x14ac:dyDescent="0.3">
      <c r="A5">
        <v>4</v>
      </c>
      <c r="C5" t="s">
        <v>2</v>
      </c>
      <c r="F5" t="s">
        <v>12</v>
      </c>
      <c r="G5" t="s">
        <v>7</v>
      </c>
    </row>
    <row r="6" spans="1:7" x14ac:dyDescent="0.3">
      <c r="A6">
        <v>5</v>
      </c>
      <c r="C6" t="s">
        <v>4</v>
      </c>
    </row>
    <row r="7" spans="1:7" x14ac:dyDescent="0.3">
      <c r="A7">
        <v>6</v>
      </c>
      <c r="C7" t="s">
        <v>2</v>
      </c>
      <c r="F7" t="s">
        <v>13</v>
      </c>
      <c r="G7" t="s">
        <v>17</v>
      </c>
    </row>
    <row r="8" spans="1:7" x14ac:dyDescent="0.3">
      <c r="A8">
        <v>7</v>
      </c>
      <c r="C8" t="s">
        <v>2</v>
      </c>
      <c r="F8" t="s">
        <v>12</v>
      </c>
      <c r="G8" t="s">
        <v>7</v>
      </c>
    </row>
    <row r="9" spans="1:7" x14ac:dyDescent="0.3">
      <c r="A9">
        <v>8</v>
      </c>
      <c r="C9" t="s">
        <v>4</v>
      </c>
    </row>
    <row r="10" spans="1:7" x14ac:dyDescent="0.3">
      <c r="A10">
        <v>9</v>
      </c>
      <c r="C10" t="s">
        <v>4</v>
      </c>
    </row>
    <row r="11" spans="1:7" x14ac:dyDescent="0.3">
      <c r="A11">
        <v>10</v>
      </c>
      <c r="C11" t="s">
        <v>3</v>
      </c>
      <c r="F11" t="s">
        <v>12</v>
      </c>
      <c r="G11" t="s">
        <v>7</v>
      </c>
    </row>
    <row r="12" spans="1:7" x14ac:dyDescent="0.3">
      <c r="A12">
        <v>11</v>
      </c>
      <c r="C12" t="s">
        <v>4</v>
      </c>
    </row>
    <row r="13" spans="1:7" x14ac:dyDescent="0.3">
      <c r="A13">
        <v>12</v>
      </c>
      <c r="C13" t="s">
        <v>2</v>
      </c>
      <c r="F13" t="s">
        <v>12</v>
      </c>
      <c r="G13" t="s">
        <v>7</v>
      </c>
    </row>
    <row r="14" spans="1:7" x14ac:dyDescent="0.3">
      <c r="A14">
        <v>13</v>
      </c>
      <c r="C14" t="s">
        <v>2</v>
      </c>
      <c r="F14" t="s">
        <v>12</v>
      </c>
      <c r="G14" t="s">
        <v>7</v>
      </c>
    </row>
    <row r="15" spans="1:7" x14ac:dyDescent="0.3">
      <c r="A15">
        <v>14</v>
      </c>
      <c r="C15" t="s">
        <v>4</v>
      </c>
    </row>
    <row r="16" spans="1:7" x14ac:dyDescent="0.3">
      <c r="A16">
        <v>15</v>
      </c>
      <c r="C16" t="s">
        <v>3</v>
      </c>
      <c r="F16" t="s">
        <v>14</v>
      </c>
      <c r="G16" t="s">
        <v>18</v>
      </c>
    </row>
    <row r="17" spans="1:7" x14ac:dyDescent="0.3">
      <c r="A17">
        <v>16</v>
      </c>
      <c r="C17" t="s">
        <v>3</v>
      </c>
      <c r="F17" t="s">
        <v>12</v>
      </c>
      <c r="G17" t="s">
        <v>19</v>
      </c>
    </row>
    <row r="18" spans="1:7" x14ac:dyDescent="0.3">
      <c r="A18">
        <v>17</v>
      </c>
      <c r="C18" t="s">
        <v>2</v>
      </c>
      <c r="F18" t="s">
        <v>12</v>
      </c>
      <c r="G18" t="s">
        <v>2</v>
      </c>
    </row>
    <row r="19" spans="1:7" x14ac:dyDescent="0.3">
      <c r="A19">
        <v>18</v>
      </c>
      <c r="C19" t="s">
        <v>3</v>
      </c>
      <c r="D19" s="5" t="s">
        <v>5</v>
      </c>
      <c r="F19" t="s">
        <v>13</v>
      </c>
      <c r="G19" t="s">
        <v>17</v>
      </c>
    </row>
    <row r="20" spans="1:7" x14ac:dyDescent="0.3">
      <c r="A20">
        <v>19</v>
      </c>
      <c r="C20" t="s">
        <v>4</v>
      </c>
    </row>
    <row r="21" spans="1:7" x14ac:dyDescent="0.3">
      <c r="A21">
        <v>20</v>
      </c>
      <c r="C21" t="s">
        <v>3</v>
      </c>
      <c r="F21" t="s">
        <v>12</v>
      </c>
      <c r="G21" t="s">
        <v>7</v>
      </c>
    </row>
    <row r="22" spans="1:7" x14ac:dyDescent="0.3">
      <c r="A22">
        <v>21</v>
      </c>
      <c r="C22" t="s">
        <v>2</v>
      </c>
      <c r="F22" t="s">
        <v>12</v>
      </c>
      <c r="G22" t="s">
        <v>7</v>
      </c>
    </row>
    <row r="23" spans="1:7" x14ac:dyDescent="0.3">
      <c r="A23">
        <v>22</v>
      </c>
      <c r="C23" t="s">
        <v>3</v>
      </c>
      <c r="F23" t="s">
        <v>12</v>
      </c>
      <c r="G23" t="s">
        <v>7</v>
      </c>
    </row>
    <row r="24" spans="1:7" x14ac:dyDescent="0.3">
      <c r="A24">
        <v>23</v>
      </c>
      <c r="C24" t="s">
        <v>5</v>
      </c>
      <c r="F24" t="s">
        <v>12</v>
      </c>
      <c r="G24" t="s">
        <v>19</v>
      </c>
    </row>
    <row r="25" spans="1:7" x14ac:dyDescent="0.3">
      <c r="A25">
        <v>24</v>
      </c>
      <c r="C25" t="s">
        <v>3</v>
      </c>
      <c r="F25" t="s">
        <v>12</v>
      </c>
      <c r="G25" t="s">
        <v>19</v>
      </c>
    </row>
    <row r="26" spans="1:7" x14ac:dyDescent="0.3">
      <c r="A26">
        <v>25</v>
      </c>
      <c r="C26" t="s">
        <v>5</v>
      </c>
      <c r="F26" t="s">
        <v>15</v>
      </c>
      <c r="G26" t="s">
        <v>17</v>
      </c>
    </row>
    <row r="27" spans="1:7" x14ac:dyDescent="0.3">
      <c r="A27">
        <v>26</v>
      </c>
      <c r="C27" t="s">
        <v>4</v>
      </c>
    </row>
    <row r="28" spans="1:7" x14ac:dyDescent="0.3">
      <c r="A28">
        <v>27</v>
      </c>
      <c r="C28" t="s">
        <v>3</v>
      </c>
      <c r="F28" t="s">
        <v>12</v>
      </c>
      <c r="G28" t="s">
        <v>7</v>
      </c>
    </row>
    <row r="29" spans="1:7" x14ac:dyDescent="0.3">
      <c r="A29">
        <v>28</v>
      </c>
      <c r="C29" t="s">
        <v>6</v>
      </c>
      <c r="F29" t="s">
        <v>12</v>
      </c>
      <c r="G29" t="s">
        <v>2</v>
      </c>
    </row>
    <row r="30" spans="1:7" x14ac:dyDescent="0.3">
      <c r="A30">
        <v>29</v>
      </c>
      <c r="C30" t="s">
        <v>2</v>
      </c>
      <c r="F30" t="s">
        <v>12</v>
      </c>
      <c r="G30" t="s">
        <v>7</v>
      </c>
    </row>
    <row r="31" spans="1:7" x14ac:dyDescent="0.3">
      <c r="A31">
        <v>30</v>
      </c>
      <c r="C31" t="s">
        <v>2</v>
      </c>
      <c r="F31" t="s">
        <v>12</v>
      </c>
      <c r="G31" t="s">
        <v>2</v>
      </c>
    </row>
    <row r="32" spans="1:7" x14ac:dyDescent="0.3">
      <c r="A32">
        <v>31</v>
      </c>
      <c r="C32" t="s">
        <v>2</v>
      </c>
      <c r="F32" t="s">
        <v>12</v>
      </c>
      <c r="G32" t="s">
        <v>2</v>
      </c>
    </row>
    <row r="33" spans="1:7" x14ac:dyDescent="0.3">
      <c r="A33">
        <v>32</v>
      </c>
      <c r="C33" t="s">
        <v>2</v>
      </c>
      <c r="F33" t="s">
        <v>12</v>
      </c>
      <c r="G33" t="s">
        <v>7</v>
      </c>
    </row>
    <row r="34" spans="1:7" x14ac:dyDescent="0.3">
      <c r="A34">
        <v>33</v>
      </c>
      <c r="C34" t="s">
        <v>4</v>
      </c>
      <c r="F34" t="s">
        <v>12</v>
      </c>
      <c r="G34" t="s">
        <v>2</v>
      </c>
    </row>
    <row r="35" spans="1:7" x14ac:dyDescent="0.3">
      <c r="A35">
        <v>34</v>
      </c>
      <c r="C35" t="s">
        <v>2</v>
      </c>
      <c r="F35" t="s">
        <v>12</v>
      </c>
      <c r="G35" t="s">
        <v>2</v>
      </c>
    </row>
    <row r="36" spans="1:7" x14ac:dyDescent="0.3">
      <c r="A36">
        <v>35</v>
      </c>
      <c r="C36" t="s">
        <v>5</v>
      </c>
      <c r="F36" t="s">
        <v>12</v>
      </c>
      <c r="G36" t="s">
        <v>2</v>
      </c>
    </row>
    <row r="37" spans="1:7" x14ac:dyDescent="0.3">
      <c r="A37">
        <v>36</v>
      </c>
      <c r="C37" t="s">
        <v>2</v>
      </c>
      <c r="F37" t="s">
        <v>12</v>
      </c>
      <c r="G37" t="s">
        <v>7</v>
      </c>
    </row>
    <row r="38" spans="1:7" x14ac:dyDescent="0.3">
      <c r="A38">
        <v>37</v>
      </c>
      <c r="C38" t="s">
        <v>2</v>
      </c>
      <c r="F38" t="s">
        <v>12</v>
      </c>
      <c r="G38" t="s">
        <v>2</v>
      </c>
    </row>
    <row r="39" spans="1:7" x14ac:dyDescent="0.3">
      <c r="A39">
        <v>38</v>
      </c>
      <c r="C39" t="s">
        <v>2</v>
      </c>
      <c r="F39" t="s">
        <v>12</v>
      </c>
      <c r="G39" t="s">
        <v>7</v>
      </c>
    </row>
    <row r="40" spans="1:7" x14ac:dyDescent="0.3">
      <c r="A40">
        <v>39</v>
      </c>
      <c r="C40" t="s">
        <v>2</v>
      </c>
      <c r="F40" t="s">
        <v>12</v>
      </c>
      <c r="G40" t="s">
        <v>2</v>
      </c>
    </row>
    <row r="41" spans="1:7" x14ac:dyDescent="0.3">
      <c r="A41">
        <v>40</v>
      </c>
      <c r="C41" t="s">
        <v>7</v>
      </c>
      <c r="F41" t="s">
        <v>12</v>
      </c>
      <c r="G41" t="s">
        <v>19</v>
      </c>
    </row>
    <row r="42" spans="1:7" x14ac:dyDescent="0.3">
      <c r="A42">
        <v>41</v>
      </c>
      <c r="C42" t="s">
        <v>2</v>
      </c>
      <c r="F42" t="s">
        <v>12</v>
      </c>
      <c r="G42" t="s">
        <v>7</v>
      </c>
    </row>
    <row r="43" spans="1:7" x14ac:dyDescent="0.3">
      <c r="A43">
        <v>42</v>
      </c>
      <c r="C43" t="s">
        <v>3</v>
      </c>
      <c r="F43" t="s">
        <v>14</v>
      </c>
      <c r="G43" t="s">
        <v>18</v>
      </c>
    </row>
    <row r="44" spans="1:7" x14ac:dyDescent="0.3">
      <c r="A44">
        <v>43</v>
      </c>
      <c r="C44" t="s">
        <v>4</v>
      </c>
    </row>
    <row r="45" spans="1:7" x14ac:dyDescent="0.3">
      <c r="A45">
        <v>44</v>
      </c>
      <c r="C45" t="s">
        <v>4</v>
      </c>
    </row>
    <row r="46" spans="1:7" x14ac:dyDescent="0.3">
      <c r="A46">
        <v>45</v>
      </c>
      <c r="C46" t="s">
        <v>4</v>
      </c>
    </row>
    <row r="47" spans="1:7" x14ac:dyDescent="0.3">
      <c r="A47">
        <v>46</v>
      </c>
      <c r="C47" t="s">
        <v>2</v>
      </c>
      <c r="F47" t="s">
        <v>14</v>
      </c>
      <c r="G47" t="s">
        <v>18</v>
      </c>
    </row>
    <row r="48" spans="1:7" x14ac:dyDescent="0.3">
      <c r="A48">
        <v>47</v>
      </c>
      <c r="C48" t="s">
        <v>2</v>
      </c>
      <c r="F48" t="s">
        <v>12</v>
      </c>
      <c r="G48" t="s">
        <v>7</v>
      </c>
    </row>
    <row r="49" spans="1:7" x14ac:dyDescent="0.3">
      <c r="A49">
        <v>48</v>
      </c>
      <c r="C49" t="s">
        <v>7</v>
      </c>
      <c r="F49" t="s">
        <v>12</v>
      </c>
      <c r="G49" t="s">
        <v>7</v>
      </c>
    </row>
    <row r="50" spans="1:7" x14ac:dyDescent="0.3">
      <c r="A50">
        <v>49</v>
      </c>
      <c r="C50" t="s">
        <v>2</v>
      </c>
      <c r="F50" t="s">
        <v>12</v>
      </c>
      <c r="G50" t="s">
        <v>7</v>
      </c>
    </row>
    <row r="51" spans="1:7" x14ac:dyDescent="0.3">
      <c r="A51">
        <v>50</v>
      </c>
      <c r="C51" t="s">
        <v>2</v>
      </c>
      <c r="F51" t="s">
        <v>12</v>
      </c>
      <c r="G51" t="s">
        <v>7</v>
      </c>
    </row>
    <row r="52" spans="1:7" x14ac:dyDescent="0.3">
      <c r="A52">
        <v>51</v>
      </c>
      <c r="C52" t="s">
        <v>4</v>
      </c>
    </row>
    <row r="53" spans="1:7" x14ac:dyDescent="0.3">
      <c r="A53">
        <v>52</v>
      </c>
      <c r="C53" t="s">
        <v>2</v>
      </c>
      <c r="F53" t="s">
        <v>12</v>
      </c>
      <c r="G53" t="s">
        <v>7</v>
      </c>
    </row>
    <row r="54" spans="1:7" x14ac:dyDescent="0.3">
      <c r="A54">
        <v>53</v>
      </c>
      <c r="C54" t="s">
        <v>2</v>
      </c>
      <c r="F54" t="s">
        <v>12</v>
      </c>
      <c r="G54" t="s">
        <v>2</v>
      </c>
    </row>
    <row r="55" spans="1:7" x14ac:dyDescent="0.3">
      <c r="A55">
        <v>54</v>
      </c>
      <c r="C55" t="s">
        <v>3</v>
      </c>
      <c r="F55" t="s">
        <v>12</v>
      </c>
      <c r="G55" t="s">
        <v>7</v>
      </c>
    </row>
    <row r="56" spans="1:7" x14ac:dyDescent="0.3">
      <c r="A56">
        <v>55</v>
      </c>
      <c r="C56" t="s">
        <v>5</v>
      </c>
      <c r="F56" t="s">
        <v>12</v>
      </c>
      <c r="G56" t="s">
        <v>7</v>
      </c>
    </row>
    <row r="57" spans="1:7" x14ac:dyDescent="0.3">
      <c r="A57">
        <v>56</v>
      </c>
      <c r="C57" t="s">
        <v>2</v>
      </c>
      <c r="F57" t="s">
        <v>12</v>
      </c>
      <c r="G57" t="s">
        <v>19</v>
      </c>
    </row>
    <row r="58" spans="1:7" x14ac:dyDescent="0.3">
      <c r="A58">
        <v>57</v>
      </c>
      <c r="C58" t="s">
        <v>2</v>
      </c>
      <c r="F58" t="s">
        <v>12</v>
      </c>
      <c r="G58" t="s">
        <v>19</v>
      </c>
    </row>
    <row r="59" spans="1:7" x14ac:dyDescent="0.3">
      <c r="A59">
        <v>58</v>
      </c>
      <c r="C59" t="s">
        <v>5</v>
      </c>
      <c r="F59" t="s">
        <v>15</v>
      </c>
      <c r="G59" t="s">
        <v>17</v>
      </c>
    </row>
    <row r="60" spans="1:7" x14ac:dyDescent="0.3">
      <c r="A60">
        <v>59</v>
      </c>
      <c r="C60" t="s">
        <v>4</v>
      </c>
    </row>
    <row r="61" spans="1:7" x14ac:dyDescent="0.3">
      <c r="A61">
        <v>60</v>
      </c>
      <c r="C61" t="s">
        <v>2</v>
      </c>
      <c r="F61" t="s">
        <v>12</v>
      </c>
      <c r="G61" t="s">
        <v>19</v>
      </c>
    </row>
    <row r="62" spans="1:7" x14ac:dyDescent="0.3">
      <c r="A62">
        <v>61</v>
      </c>
      <c r="C62" t="s">
        <v>2</v>
      </c>
      <c r="F62" t="s">
        <v>12</v>
      </c>
      <c r="G62" t="s">
        <v>2</v>
      </c>
    </row>
    <row r="63" spans="1:7" x14ac:dyDescent="0.3">
      <c r="A63">
        <v>62</v>
      </c>
      <c r="C63" t="s">
        <v>2</v>
      </c>
      <c r="F63" t="s">
        <v>12</v>
      </c>
      <c r="G63" t="s">
        <v>2</v>
      </c>
    </row>
    <row r="64" spans="1:7" x14ac:dyDescent="0.3">
      <c r="A64">
        <v>63</v>
      </c>
      <c r="C64" t="s">
        <v>2</v>
      </c>
      <c r="F64" t="s">
        <v>12</v>
      </c>
      <c r="G64" t="s">
        <v>7</v>
      </c>
    </row>
    <row r="65" spans="1:7" x14ac:dyDescent="0.3">
      <c r="A65">
        <v>64</v>
      </c>
      <c r="C65" t="s">
        <v>2</v>
      </c>
      <c r="F65" t="s">
        <v>12</v>
      </c>
      <c r="G65" t="s">
        <v>7</v>
      </c>
    </row>
    <row r="66" spans="1:7" x14ac:dyDescent="0.3">
      <c r="A66">
        <v>65</v>
      </c>
      <c r="C66" t="s">
        <v>2</v>
      </c>
      <c r="F66" t="s">
        <v>12</v>
      </c>
      <c r="G66" t="s">
        <v>7</v>
      </c>
    </row>
    <row r="67" spans="1:7" x14ac:dyDescent="0.3">
      <c r="A67">
        <v>66</v>
      </c>
      <c r="C67" t="s">
        <v>4</v>
      </c>
    </row>
    <row r="68" spans="1:7" x14ac:dyDescent="0.3">
      <c r="A68">
        <v>67</v>
      </c>
      <c r="C68" t="s">
        <v>2</v>
      </c>
      <c r="F68" t="s">
        <v>12</v>
      </c>
      <c r="G68" t="s">
        <v>7</v>
      </c>
    </row>
    <row r="69" spans="1:7" x14ac:dyDescent="0.3">
      <c r="A69">
        <v>68</v>
      </c>
      <c r="C69" t="s">
        <v>2</v>
      </c>
      <c r="F69" t="s">
        <v>12</v>
      </c>
      <c r="G69" t="s">
        <v>7</v>
      </c>
    </row>
    <row r="70" spans="1:7" x14ac:dyDescent="0.3">
      <c r="A70">
        <v>69</v>
      </c>
      <c r="C70" t="s">
        <v>2</v>
      </c>
      <c r="F70" t="s">
        <v>12</v>
      </c>
      <c r="G70" t="s">
        <v>7</v>
      </c>
    </row>
    <row r="71" spans="1:7" x14ac:dyDescent="0.3">
      <c r="A71">
        <v>70</v>
      </c>
      <c r="C71" t="s">
        <v>2</v>
      </c>
      <c r="F71" t="s">
        <v>12</v>
      </c>
      <c r="G71" t="s">
        <v>7</v>
      </c>
    </row>
    <row r="72" spans="1:7" x14ac:dyDescent="0.3">
      <c r="A72">
        <v>71</v>
      </c>
      <c r="C72" t="s">
        <v>7</v>
      </c>
      <c r="F72" t="s">
        <v>13</v>
      </c>
      <c r="G72" t="s">
        <v>17</v>
      </c>
    </row>
    <row r="73" spans="1:7" x14ac:dyDescent="0.3">
      <c r="A73">
        <v>72</v>
      </c>
      <c r="C73" t="s">
        <v>2</v>
      </c>
      <c r="F73" t="s">
        <v>12</v>
      </c>
      <c r="G73" t="s">
        <v>7</v>
      </c>
    </row>
    <row r="74" spans="1:7" x14ac:dyDescent="0.3">
      <c r="A74">
        <v>73</v>
      </c>
      <c r="C74" t="s">
        <v>2</v>
      </c>
      <c r="F74" t="s">
        <v>12</v>
      </c>
      <c r="G74" t="s">
        <v>7</v>
      </c>
    </row>
    <row r="75" spans="1:7" x14ac:dyDescent="0.3">
      <c r="A75">
        <v>74</v>
      </c>
      <c r="C75" t="s">
        <v>2</v>
      </c>
      <c r="F75" t="s">
        <v>12</v>
      </c>
      <c r="G75" t="s">
        <v>7</v>
      </c>
    </row>
    <row r="76" spans="1:7" x14ac:dyDescent="0.3">
      <c r="A76">
        <v>75</v>
      </c>
      <c r="C76" t="s">
        <v>2</v>
      </c>
      <c r="F76" t="s">
        <v>12</v>
      </c>
      <c r="G76" t="s">
        <v>7</v>
      </c>
    </row>
    <row r="77" spans="1:7" x14ac:dyDescent="0.3">
      <c r="A77">
        <v>76</v>
      </c>
      <c r="C77" t="s">
        <v>4</v>
      </c>
    </row>
    <row r="78" spans="1:7" x14ac:dyDescent="0.3">
      <c r="A78">
        <v>77</v>
      </c>
      <c r="C78" t="s">
        <v>4</v>
      </c>
    </row>
    <row r="79" spans="1:7" x14ac:dyDescent="0.3">
      <c r="A79">
        <v>78</v>
      </c>
      <c r="C79" t="s">
        <v>5</v>
      </c>
      <c r="F79" t="s">
        <v>12</v>
      </c>
      <c r="G79" t="s">
        <v>19</v>
      </c>
    </row>
    <row r="80" spans="1:7" x14ac:dyDescent="0.3">
      <c r="A80">
        <v>79</v>
      </c>
      <c r="C80" t="s">
        <v>2</v>
      </c>
      <c r="F80" t="s">
        <v>12</v>
      </c>
      <c r="G80" t="s">
        <v>7</v>
      </c>
    </row>
    <row r="81" spans="1:7" x14ac:dyDescent="0.3">
      <c r="A81">
        <v>80</v>
      </c>
      <c r="C81" t="s">
        <v>7</v>
      </c>
      <c r="F81" t="s">
        <v>12</v>
      </c>
      <c r="G81" t="s">
        <v>7</v>
      </c>
    </row>
    <row r="82" spans="1:7" x14ac:dyDescent="0.3">
      <c r="A82">
        <v>81</v>
      </c>
      <c r="C82" t="s">
        <v>4</v>
      </c>
    </row>
    <row r="83" spans="1:7" x14ac:dyDescent="0.3">
      <c r="A83">
        <v>82</v>
      </c>
      <c r="C83" t="s">
        <v>2</v>
      </c>
      <c r="F83" t="s">
        <v>12</v>
      </c>
      <c r="G83" t="s">
        <v>2</v>
      </c>
    </row>
    <row r="84" spans="1:7" x14ac:dyDescent="0.3">
      <c r="A84">
        <v>83</v>
      </c>
      <c r="C84" t="s">
        <v>2</v>
      </c>
      <c r="F84" t="s">
        <v>12</v>
      </c>
      <c r="G84" t="s">
        <v>7</v>
      </c>
    </row>
    <row r="85" spans="1:7" x14ac:dyDescent="0.3">
      <c r="A85">
        <v>84</v>
      </c>
      <c r="C85" t="s">
        <v>4</v>
      </c>
    </row>
    <row r="86" spans="1:7" x14ac:dyDescent="0.3">
      <c r="A86">
        <v>85</v>
      </c>
      <c r="C86" t="s">
        <v>2</v>
      </c>
      <c r="F86" t="s">
        <v>14</v>
      </c>
      <c r="G86" t="s">
        <v>20</v>
      </c>
    </row>
    <row r="87" spans="1:7" x14ac:dyDescent="0.3">
      <c r="A87">
        <v>86</v>
      </c>
      <c r="C87" t="s">
        <v>2</v>
      </c>
      <c r="F87" t="s">
        <v>12</v>
      </c>
      <c r="G87" t="s">
        <v>7</v>
      </c>
    </row>
    <row r="88" spans="1:7" x14ac:dyDescent="0.3">
      <c r="A88">
        <v>87</v>
      </c>
      <c r="C88" t="s">
        <v>2</v>
      </c>
      <c r="F88" t="s">
        <v>12</v>
      </c>
      <c r="G88" t="s">
        <v>7</v>
      </c>
    </row>
    <row r="89" spans="1:7" x14ac:dyDescent="0.3">
      <c r="A89">
        <v>88</v>
      </c>
      <c r="C89" t="s">
        <v>2</v>
      </c>
      <c r="F89" t="s">
        <v>12</v>
      </c>
      <c r="G89" t="s">
        <v>7</v>
      </c>
    </row>
    <row r="90" spans="1:7" x14ac:dyDescent="0.3">
      <c r="A90">
        <v>89</v>
      </c>
      <c r="C90" t="s">
        <v>4</v>
      </c>
    </row>
    <row r="91" spans="1:7" x14ac:dyDescent="0.3">
      <c r="A91">
        <v>90</v>
      </c>
      <c r="C91" t="s">
        <v>2</v>
      </c>
      <c r="F91" t="s">
        <v>12</v>
      </c>
      <c r="G91" t="s">
        <v>2</v>
      </c>
    </row>
    <row r="92" spans="1:7" x14ac:dyDescent="0.3">
      <c r="A92">
        <v>91</v>
      </c>
      <c r="C92" t="s">
        <v>4</v>
      </c>
    </row>
    <row r="93" spans="1:7" x14ac:dyDescent="0.3">
      <c r="A93">
        <v>92</v>
      </c>
      <c r="C93" t="s">
        <v>4</v>
      </c>
    </row>
    <row r="94" spans="1:7" x14ac:dyDescent="0.3">
      <c r="A94">
        <v>93</v>
      </c>
      <c r="C94" t="s">
        <v>8</v>
      </c>
      <c r="F94" t="s">
        <v>14</v>
      </c>
      <c r="G94" t="s">
        <v>18</v>
      </c>
    </row>
    <row r="95" spans="1:7" x14ac:dyDescent="0.3">
      <c r="A95">
        <v>94</v>
      </c>
      <c r="C95" t="s">
        <v>2</v>
      </c>
      <c r="F95" t="s">
        <v>12</v>
      </c>
      <c r="G95" t="s">
        <v>7</v>
      </c>
    </row>
    <row r="96" spans="1:7" x14ac:dyDescent="0.3">
      <c r="A96">
        <v>95</v>
      </c>
      <c r="C96" t="s">
        <v>2</v>
      </c>
      <c r="F96" t="s">
        <v>12</v>
      </c>
      <c r="G96" t="s">
        <v>2</v>
      </c>
    </row>
    <row r="97" spans="1:7" x14ac:dyDescent="0.3">
      <c r="A97">
        <v>96</v>
      </c>
      <c r="C97" t="s">
        <v>8</v>
      </c>
      <c r="F97" t="s">
        <v>12</v>
      </c>
      <c r="G97" t="s">
        <v>7</v>
      </c>
    </row>
    <row r="98" spans="1:7" x14ac:dyDescent="0.3">
      <c r="A98">
        <v>97</v>
      </c>
      <c r="C98" t="s">
        <v>2</v>
      </c>
      <c r="F98" t="s">
        <v>12</v>
      </c>
      <c r="G98" t="s">
        <v>7</v>
      </c>
    </row>
    <row r="99" spans="1:7" x14ac:dyDescent="0.3">
      <c r="A99">
        <v>98</v>
      </c>
      <c r="C99" t="s">
        <v>3</v>
      </c>
      <c r="F99" t="s">
        <v>12</v>
      </c>
      <c r="G99" t="s">
        <v>7</v>
      </c>
    </row>
    <row r="100" spans="1:7" x14ac:dyDescent="0.3">
      <c r="A100">
        <v>99</v>
      </c>
      <c r="C100" t="s">
        <v>2</v>
      </c>
      <c r="F100" t="s">
        <v>12</v>
      </c>
      <c r="G100" t="s">
        <v>7</v>
      </c>
    </row>
    <row r="101" spans="1:7" x14ac:dyDescent="0.3">
      <c r="A101">
        <v>100</v>
      </c>
      <c r="C101" t="s">
        <v>5</v>
      </c>
      <c r="F101" t="s">
        <v>12</v>
      </c>
      <c r="G101" t="s">
        <v>2</v>
      </c>
    </row>
  </sheetData>
  <conditionalFormatting sqref="C1:C1048576">
    <cfRule type="cellIs" dxfId="1" priority="1" operator="equal">
      <formula>"(not a req problem)"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FC2-706A-4FD3-B21E-D4B879CAF5F2}">
  <dimension ref="A1:C8"/>
  <sheetViews>
    <sheetView workbookViewId="0">
      <selection activeCell="H10" sqref="H10"/>
    </sheetView>
  </sheetViews>
  <sheetFormatPr defaultRowHeight="14.4" x14ac:dyDescent="0.3"/>
  <cols>
    <col min="1" max="1" width="16.77734375" style="8" customWidth="1"/>
    <col min="2" max="2" width="65.44140625" style="2" customWidth="1"/>
  </cols>
  <sheetData>
    <row r="1" spans="1:3" x14ac:dyDescent="0.3">
      <c r="A1" s="1" t="s">
        <v>22</v>
      </c>
      <c r="B1" s="1" t="s">
        <v>23</v>
      </c>
      <c r="C1" s="7" t="s">
        <v>24</v>
      </c>
    </row>
    <row r="2" spans="1:3" ht="32.4" customHeight="1" x14ac:dyDescent="0.3">
      <c r="A2" s="8" t="str" cm="1">
        <f t="array" ref="A2:A8">_xlfn.UNIQUE(Data!C2:C101)</f>
        <v>completeness</v>
      </c>
      <c r="B2" s="2" t="s">
        <v>31</v>
      </c>
      <c r="C2">
        <f>IF(NOT(ISBLANK(A2)), COUNTIF(Data!C$2:D105,A2), "")</f>
        <v>53</v>
      </c>
    </row>
    <row r="3" spans="1:3" ht="28.8" x14ac:dyDescent="0.3">
      <c r="A3" s="8" t="str">
        <v>consistency</v>
      </c>
      <c r="B3" s="2" t="s">
        <v>25</v>
      </c>
      <c r="C3">
        <f>IF(NOT(ISBLANK(A3)), COUNTIF(Data!C$2:D106,A3), "")</f>
        <v>12</v>
      </c>
    </row>
    <row r="4" spans="1:3" ht="28.8" x14ac:dyDescent="0.3">
      <c r="A4" s="8" t="str">
        <v>(not a req problem)</v>
      </c>
      <c r="B4" s="2" t="s">
        <v>26</v>
      </c>
      <c r="C4">
        <f>IF(NOT(ISBLANK(A4)), COUNTIF(Data!C$2:D107,A4), "")</f>
        <v>21</v>
      </c>
    </row>
    <row r="5" spans="1:3" x14ac:dyDescent="0.3">
      <c r="A5" s="8" t="str">
        <v>ambiguity</v>
      </c>
      <c r="B5" s="2" t="s">
        <v>27</v>
      </c>
      <c r="C5">
        <f>IF(NOT(ISBLANK(A5)), COUNTIF(Data!C$2:D108,A5), "")</f>
        <v>8</v>
      </c>
    </row>
    <row r="6" spans="1:3" ht="43.2" x14ac:dyDescent="0.3">
      <c r="A6" s="8" t="str">
        <v>relevancy</v>
      </c>
      <c r="B6" s="2" t="s">
        <v>32</v>
      </c>
      <c r="C6">
        <f>IF(NOT(ISBLANK(A6)), COUNTIF(Data!C$2:D109,A6), "")</f>
        <v>1</v>
      </c>
    </row>
    <row r="7" spans="1:3" ht="28.8" x14ac:dyDescent="0.3">
      <c r="A7" s="8" t="str">
        <v>correctness</v>
      </c>
      <c r="B7" s="2" t="s">
        <v>28</v>
      </c>
      <c r="C7">
        <f>IF(NOT(ISBLANK(A7)), COUNTIF(Data!C$2:D110,A7), "")</f>
        <v>4</v>
      </c>
    </row>
    <row r="8" spans="1:3" ht="28.8" x14ac:dyDescent="0.3">
      <c r="A8" s="8" t="str">
        <v>feasibility</v>
      </c>
      <c r="B8" s="2" t="s">
        <v>29</v>
      </c>
      <c r="C8">
        <f>IF(NOT(ISBLANK(A8)), COUNTIF(Data!C$2:D111,A8), "")</f>
        <v>2</v>
      </c>
    </row>
  </sheetData>
  <conditionalFormatting sqref="C2:C8">
    <cfRule type="colorScale" priority="1">
      <colorScale>
        <cfvo type="num" val="0"/>
        <cfvo type="percentile" val="50"/>
        <cfvo type="max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82DA-5427-4FF9-B262-3892AEAEFC3D}">
  <dimension ref="A1:I9"/>
  <sheetViews>
    <sheetView tabSelected="1" workbookViewId="0">
      <selection activeCell="K16" sqref="K16"/>
    </sheetView>
  </sheetViews>
  <sheetFormatPr defaultRowHeight="14.4" x14ac:dyDescent="0.3"/>
  <cols>
    <col min="1" max="1" width="15.77734375" customWidth="1"/>
    <col min="2" max="8" width="20.77734375" customWidth="1"/>
    <col min="9" max="9" width="10.77734375" customWidth="1"/>
  </cols>
  <sheetData>
    <row r="1" spans="1:9" s="17" customFormat="1" x14ac:dyDescent="0.3">
      <c r="A1" s="18" t="s">
        <v>11</v>
      </c>
      <c r="B1" s="15" t="s">
        <v>13</v>
      </c>
      <c r="C1" s="15" t="s">
        <v>15</v>
      </c>
      <c r="D1" s="15" t="s">
        <v>12</v>
      </c>
      <c r="E1" s="15" t="s">
        <v>12</v>
      </c>
      <c r="F1" s="15" t="s">
        <v>12</v>
      </c>
      <c r="G1" s="15" t="s">
        <v>14</v>
      </c>
      <c r="H1" s="15" t="s">
        <v>14</v>
      </c>
      <c r="I1" s="16" t="s">
        <v>30</v>
      </c>
    </row>
    <row r="2" spans="1:9" s="17" customFormat="1" x14ac:dyDescent="0.3">
      <c r="A2" s="19" t="s">
        <v>16</v>
      </c>
      <c r="B2" s="9" t="s">
        <v>17</v>
      </c>
      <c r="C2" s="9" t="s">
        <v>17</v>
      </c>
      <c r="D2" s="9" t="s">
        <v>2</v>
      </c>
      <c r="E2" s="9" t="s">
        <v>7</v>
      </c>
      <c r="F2" s="9" t="s">
        <v>19</v>
      </c>
      <c r="G2" s="9" t="s">
        <v>18</v>
      </c>
      <c r="H2" s="9" t="s">
        <v>20</v>
      </c>
      <c r="I2" s="11"/>
    </row>
    <row r="3" spans="1:9" x14ac:dyDescent="0.3">
      <c r="A3" s="4" t="s">
        <v>2</v>
      </c>
      <c r="B3" cm="1">
        <f t="array" ref="B3">SUMPRODUCT((Data!$C:$C=$A3) *(Data!$F:$F=Impact!B$1) *(Data!$G:$G=B$2)) +SUMPRODUCT((Data!$D:$D=$A3) *(Data!$F:$F=Impact!B$1) *(Data!$G:$G=B$2))</f>
        <v>1</v>
      </c>
      <c r="C3" cm="1">
        <f t="array" ref="C3">SUMPRODUCT((Data!$C:$C=$A3) *(Data!$F:$F=Impact!C$1) *(Data!$G:$G=C$2)) +SUMPRODUCT((Data!$D:$D=$A3) *(Data!$F:$F=Impact!C$1) *(Data!$G:$G=C$2))</f>
        <v>0</v>
      </c>
      <c r="D3" cm="1">
        <f t="array" ref="D3">SUMPRODUCT((Data!$C:$C=$A3) *(Data!$F:$F=Impact!D$1) *(Data!$G:$G=D$2)) +SUMPRODUCT((Data!$D:$D=$A3) *(Data!$F:$F=Impact!D$1) *(Data!$G:$G=D$2))</f>
        <v>13</v>
      </c>
      <c r="E3" cm="1">
        <f t="array" ref="E3">SUMPRODUCT((Data!$C:$C=$A3) *(Data!$F:$F=Impact!E$1) *(Data!$G:$G=E$2)) +SUMPRODUCT((Data!$D:$D=$A3) *(Data!$F:$F=Impact!E$1) *(Data!$G:$G=E$2))</f>
        <v>34</v>
      </c>
      <c r="F3" cm="1">
        <f t="array" ref="F3">SUMPRODUCT((Data!$C:$C=$A3) *(Data!$F:$F=Impact!F$1) *(Data!$G:$G=F$2)) +SUMPRODUCT((Data!$D:$D=$A3) *(Data!$F:$F=Impact!F$1) *(Data!$G:$G=F$2))</f>
        <v>3</v>
      </c>
      <c r="G3" cm="1">
        <f t="array" ref="G3">SUMPRODUCT((Data!$C:$C=$A3) *(Data!$F:$F=Impact!G$1) *(Data!$G:$G=G$2)) +SUMPRODUCT((Data!$D:$D=$A3) *(Data!$F:$F=Impact!G$1) *(Data!$G:$G=G$2))</f>
        <v>1</v>
      </c>
      <c r="H3" cm="1">
        <f t="array" ref="H3">SUMPRODUCT((Data!$C:$C=$A3) *(Data!$F:$F=Impact!H$1) *(Data!$G:$G=H$2)) +SUMPRODUCT((Data!$D:$D=$A3) *(Data!$F:$F=Impact!H$1) *(Data!$G:$G=H$2))</f>
        <v>1</v>
      </c>
      <c r="I3" s="14">
        <f>SUM(B3:H3)</f>
        <v>53</v>
      </c>
    </row>
    <row r="4" spans="1:9" x14ac:dyDescent="0.3">
      <c r="A4" s="4" t="s">
        <v>3</v>
      </c>
      <c r="B4" cm="1">
        <f t="array" ref="B4">SUMPRODUCT((Data!$C:$C=$A4) *(Data!$F:$F=Impact!B$1) *(Data!$G:$G=B$2)) +SUMPRODUCT((Data!$D:$D=$A4) *(Data!$F:$F=Impact!B$1) *(Data!$G:$G=B$2))</f>
        <v>1</v>
      </c>
      <c r="C4" cm="1">
        <f t="array" ref="C4">SUMPRODUCT((Data!$C:$C=$A4) *(Data!$F:$F=Impact!C$1) *(Data!$G:$G=C$2)) +SUMPRODUCT((Data!$D:$D=$A4) *(Data!$F:$F=Impact!C$1) *(Data!$G:$G=C$2))</f>
        <v>0</v>
      </c>
      <c r="D4" cm="1">
        <f t="array" ref="D4">SUMPRODUCT((Data!$C:$C=$A4) *(Data!$F:$F=Impact!D$1) *(Data!$G:$G=D$2)) +SUMPRODUCT((Data!$D:$D=$A4) *(Data!$F:$F=Impact!D$1) *(Data!$G:$G=D$2))</f>
        <v>0</v>
      </c>
      <c r="E4" cm="1">
        <f t="array" ref="E4">SUMPRODUCT((Data!$C:$C=$A4) *(Data!$F:$F=Impact!E$1) *(Data!$G:$G=E$2)) +SUMPRODUCT((Data!$D:$D=$A4) *(Data!$F:$F=Impact!E$1) *(Data!$G:$G=E$2))</f>
        <v>6</v>
      </c>
      <c r="F4" cm="1">
        <f t="array" ref="F4">SUMPRODUCT((Data!$C:$C=$A4) *(Data!$F:$F=Impact!F$1) *(Data!$G:$G=F$2)) +SUMPRODUCT((Data!$D:$D=$A4) *(Data!$F:$F=Impact!F$1) *(Data!$G:$G=F$2))</f>
        <v>2</v>
      </c>
      <c r="G4" cm="1">
        <f t="array" ref="G4">SUMPRODUCT((Data!$C:$C=$A4) *(Data!$F:$F=Impact!G$1) *(Data!$G:$G=G$2)) +SUMPRODUCT((Data!$D:$D=$A4) *(Data!$F:$F=Impact!G$1) *(Data!$G:$G=G$2))</f>
        <v>2</v>
      </c>
      <c r="H4" cm="1">
        <f t="array" ref="H4">SUMPRODUCT((Data!$C:$C=$A4) *(Data!$F:$F=Impact!H$1) *(Data!$G:$G=H$2)) +SUMPRODUCT((Data!$D:$D=$A4) *(Data!$F:$F=Impact!H$1) *(Data!$G:$G=H$2))</f>
        <v>0</v>
      </c>
      <c r="I4" s="14">
        <f t="shared" ref="I4:I8" si="0">SUM(B4:H4)</f>
        <v>11</v>
      </c>
    </row>
    <row r="5" spans="1:9" x14ac:dyDescent="0.3">
      <c r="A5" s="4" t="s">
        <v>5</v>
      </c>
      <c r="B5" cm="1">
        <f t="array" ref="B5">SUMPRODUCT((Data!$C:$C=$A5) *(Data!$F:$F=Impact!B$1) *(Data!$G:$G=B$2)) +SUMPRODUCT((Data!$D:$D=$A5) *(Data!$F:$F=Impact!B$1) *(Data!$G:$G=B$2))</f>
        <v>1</v>
      </c>
      <c r="C5" cm="1">
        <f t="array" ref="C5">SUMPRODUCT((Data!$C:$C=$A5) *(Data!$F:$F=Impact!C$1) *(Data!$G:$G=C$2)) +SUMPRODUCT((Data!$D:$D=$A5) *(Data!$F:$F=Impact!C$1) *(Data!$G:$G=C$2))</f>
        <v>2</v>
      </c>
      <c r="D5" cm="1">
        <f t="array" ref="D5">SUMPRODUCT((Data!$C:$C=$A5) *(Data!$F:$F=Impact!D$1) *(Data!$G:$G=D$2)) +SUMPRODUCT((Data!$D:$D=$A5) *(Data!$F:$F=Impact!D$1) *(Data!$G:$G=D$2))</f>
        <v>2</v>
      </c>
      <c r="E5" cm="1">
        <f t="array" ref="E5">SUMPRODUCT((Data!$C:$C=$A5) *(Data!$F:$F=Impact!E$1) *(Data!$G:$G=E$2)) +SUMPRODUCT((Data!$D:$D=$A5) *(Data!$F:$F=Impact!E$1) *(Data!$G:$G=E$2))</f>
        <v>1</v>
      </c>
      <c r="F5" cm="1">
        <f t="array" ref="F5">SUMPRODUCT((Data!$C:$C=$A5) *(Data!$F:$F=Impact!F$1) *(Data!$G:$G=F$2)) +SUMPRODUCT((Data!$D:$D=$A5) *(Data!$F:$F=Impact!F$1) *(Data!$G:$G=F$2))</f>
        <v>2</v>
      </c>
      <c r="G5" cm="1">
        <f t="array" ref="G5">SUMPRODUCT((Data!$C:$C=$A5) *(Data!$F:$F=Impact!G$1) *(Data!$G:$G=G$2)) +SUMPRODUCT((Data!$D:$D=$A5) *(Data!$F:$F=Impact!G$1) *(Data!$G:$G=G$2))</f>
        <v>0</v>
      </c>
      <c r="H5" cm="1">
        <f t="array" ref="H5">SUMPRODUCT((Data!$C:$C=$A5) *(Data!$F:$F=Impact!H$1) *(Data!$G:$G=H$2)) +SUMPRODUCT((Data!$D:$D=$A5) *(Data!$F:$F=Impact!H$1) *(Data!$G:$G=H$2))</f>
        <v>0</v>
      </c>
      <c r="I5" s="14">
        <f t="shared" si="0"/>
        <v>8</v>
      </c>
    </row>
    <row r="6" spans="1:9" x14ac:dyDescent="0.3">
      <c r="A6" s="4" t="s">
        <v>7</v>
      </c>
      <c r="B6" cm="1">
        <f t="array" ref="B6">SUMPRODUCT((Data!$C:$C=$A6) *(Data!$F:$F=Impact!B$1) *(Data!$G:$G=B$2)) +SUMPRODUCT((Data!$D:$D=$A6) *(Data!$F:$F=Impact!B$1) *(Data!$G:$G=B$2))</f>
        <v>1</v>
      </c>
      <c r="C6" cm="1">
        <f t="array" ref="C6">SUMPRODUCT((Data!$C:$C=$A6) *(Data!$F:$F=Impact!C$1) *(Data!$G:$G=C$2)) +SUMPRODUCT((Data!$D:$D=$A6) *(Data!$F:$F=Impact!C$1) *(Data!$G:$G=C$2))</f>
        <v>0</v>
      </c>
      <c r="D6" cm="1">
        <f t="array" ref="D6">SUMPRODUCT((Data!$C:$C=$A6) *(Data!$F:$F=Impact!D$1) *(Data!$G:$G=D$2)) +SUMPRODUCT((Data!$D:$D=$A6) *(Data!$F:$F=Impact!D$1) *(Data!$G:$G=D$2))</f>
        <v>0</v>
      </c>
      <c r="E6" cm="1">
        <f t="array" ref="E6">SUMPRODUCT((Data!$C:$C=$A6) *(Data!$F:$F=Impact!E$1) *(Data!$G:$G=E$2)) +SUMPRODUCT((Data!$D:$D=$A6) *(Data!$F:$F=Impact!E$1) *(Data!$G:$G=E$2))</f>
        <v>2</v>
      </c>
      <c r="F6" cm="1">
        <f t="array" ref="F6">SUMPRODUCT((Data!$C:$C=$A6) *(Data!$F:$F=Impact!F$1) *(Data!$G:$G=F$2)) +SUMPRODUCT((Data!$D:$D=$A6) *(Data!$F:$F=Impact!F$1) *(Data!$G:$G=F$2))</f>
        <v>1</v>
      </c>
      <c r="G6" cm="1">
        <f t="array" ref="G6">SUMPRODUCT((Data!$C:$C=$A6) *(Data!$F:$F=Impact!G$1) *(Data!$G:$G=G$2)) +SUMPRODUCT((Data!$D:$D=$A6) *(Data!$F:$F=Impact!G$1) *(Data!$G:$G=G$2))</f>
        <v>0</v>
      </c>
      <c r="H6" cm="1">
        <f t="array" ref="H6">SUMPRODUCT((Data!$C:$C=$A6) *(Data!$F:$F=Impact!H$1) *(Data!$G:$G=H$2)) +SUMPRODUCT((Data!$D:$D=$A6) *(Data!$F:$F=Impact!H$1) *(Data!$G:$G=H$2))</f>
        <v>0</v>
      </c>
      <c r="I6" s="14">
        <f t="shared" si="0"/>
        <v>4</v>
      </c>
    </row>
    <row r="7" spans="1:9" x14ac:dyDescent="0.3">
      <c r="A7" s="4" t="s">
        <v>8</v>
      </c>
      <c r="B7" cm="1">
        <f t="array" ref="B7">SUMPRODUCT((Data!$C:$C=$A7) *(Data!$F:$F=Impact!B$1) *(Data!$G:$G=B$2)) +SUMPRODUCT((Data!$D:$D=$A7) *(Data!$F:$F=Impact!B$1) *(Data!$G:$G=B$2))</f>
        <v>0</v>
      </c>
      <c r="C7" cm="1">
        <f t="array" ref="C7">SUMPRODUCT((Data!$C:$C=$A7) *(Data!$F:$F=Impact!C$1) *(Data!$G:$G=C$2)) +SUMPRODUCT((Data!$D:$D=$A7) *(Data!$F:$F=Impact!C$1) *(Data!$G:$G=C$2))</f>
        <v>0</v>
      </c>
      <c r="D7" cm="1">
        <f t="array" ref="D7">SUMPRODUCT((Data!$C:$C=$A7) *(Data!$F:$F=Impact!D$1) *(Data!$G:$G=D$2)) +SUMPRODUCT((Data!$D:$D=$A7) *(Data!$F:$F=Impact!D$1) *(Data!$G:$G=D$2))</f>
        <v>0</v>
      </c>
      <c r="E7" cm="1">
        <f t="array" ref="E7">SUMPRODUCT((Data!$C:$C=$A7) *(Data!$F:$F=Impact!E$1) *(Data!$G:$G=E$2)) +SUMPRODUCT((Data!$D:$D=$A7) *(Data!$F:$F=Impact!E$1) *(Data!$G:$G=E$2))</f>
        <v>1</v>
      </c>
      <c r="F7" cm="1">
        <f t="array" ref="F7">SUMPRODUCT((Data!$C:$C=$A7) *(Data!$F:$F=Impact!F$1) *(Data!$G:$G=F$2)) +SUMPRODUCT((Data!$D:$D=$A7) *(Data!$F:$F=Impact!F$1) *(Data!$G:$G=F$2))</f>
        <v>0</v>
      </c>
      <c r="G7" cm="1">
        <f t="array" ref="G7">SUMPRODUCT((Data!$C:$C=$A7) *(Data!$F:$F=Impact!G$1) *(Data!$G:$G=G$2)) +SUMPRODUCT((Data!$D:$D=$A7) *(Data!$F:$F=Impact!G$1) *(Data!$G:$G=G$2))</f>
        <v>1</v>
      </c>
      <c r="H7" cm="1">
        <f t="array" ref="H7">SUMPRODUCT((Data!$C:$C=$A7) *(Data!$F:$F=Impact!H$1) *(Data!$G:$G=H$2)) +SUMPRODUCT((Data!$D:$D=$A7) *(Data!$F:$F=Impact!H$1) *(Data!$G:$G=H$2))</f>
        <v>0</v>
      </c>
      <c r="I7" s="14">
        <f t="shared" si="0"/>
        <v>2</v>
      </c>
    </row>
    <row r="8" spans="1:9" x14ac:dyDescent="0.3">
      <c r="A8" s="4" t="s">
        <v>6</v>
      </c>
      <c r="B8" cm="1">
        <f t="array" ref="B8">SUMPRODUCT((Data!$C:$C=$A8) *(Data!$F:$F=Impact!B$1) *(Data!$G:$G=B$2)) +SUMPRODUCT((Data!$D:$D=$A8) *(Data!$F:$F=Impact!B$1) *(Data!$G:$G=B$2))</f>
        <v>0</v>
      </c>
      <c r="C8" cm="1">
        <f t="array" ref="C8">SUMPRODUCT((Data!$C:$C=$A8) *(Data!$F:$F=Impact!C$1) *(Data!$G:$G=C$2)) +SUMPRODUCT((Data!$D:$D=$A8) *(Data!$F:$F=Impact!C$1) *(Data!$G:$G=C$2))</f>
        <v>0</v>
      </c>
      <c r="D8" cm="1">
        <f t="array" ref="D8">SUMPRODUCT((Data!$C:$C=$A8) *(Data!$F:$F=Impact!D$1) *(Data!$G:$G=D$2)) +SUMPRODUCT((Data!$D:$D=$A8) *(Data!$F:$F=Impact!D$1) *(Data!$G:$G=D$2))</f>
        <v>1</v>
      </c>
      <c r="E8" cm="1">
        <f t="array" ref="E8">SUMPRODUCT((Data!$C:$C=$A8) *(Data!$F:$F=Impact!E$1) *(Data!$G:$G=E$2)) +SUMPRODUCT((Data!$D:$D=$A8) *(Data!$F:$F=Impact!E$1) *(Data!$G:$G=E$2))</f>
        <v>0</v>
      </c>
      <c r="F8" cm="1">
        <f t="array" ref="F8">SUMPRODUCT((Data!$C:$C=$A8) *(Data!$F:$F=Impact!F$1) *(Data!$G:$G=F$2)) +SUMPRODUCT((Data!$D:$D=$A8) *(Data!$F:$F=Impact!F$1) *(Data!$G:$G=F$2))</f>
        <v>0</v>
      </c>
      <c r="G8" cm="1">
        <f t="array" ref="G8">SUMPRODUCT((Data!$C:$C=$A8) *(Data!$F:$F=Impact!G$1) *(Data!$G:$G=G$2)) +SUMPRODUCT((Data!$D:$D=$A8) *(Data!$F:$F=Impact!G$1) *(Data!$G:$G=G$2))</f>
        <v>0</v>
      </c>
      <c r="H8" cm="1">
        <f t="array" ref="H8">SUMPRODUCT((Data!$C:$C=$A8) *(Data!$F:$F=Impact!H$1) *(Data!$G:$G=H$2)) +SUMPRODUCT((Data!$D:$D=$A8) *(Data!$F:$F=Impact!H$1) *(Data!$G:$G=H$2))</f>
        <v>0</v>
      </c>
      <c r="I8" s="14">
        <f t="shared" si="0"/>
        <v>1</v>
      </c>
    </row>
    <row r="9" spans="1:9" x14ac:dyDescent="0.3">
      <c r="A9" s="10" t="s">
        <v>30</v>
      </c>
      <c r="B9" s="12">
        <f>SUM(B3:B8)</f>
        <v>4</v>
      </c>
      <c r="C9" s="12">
        <f t="shared" ref="C9:H9" si="1">SUM(C3:C8)</f>
        <v>2</v>
      </c>
      <c r="D9" s="12">
        <f t="shared" si="1"/>
        <v>16</v>
      </c>
      <c r="E9" s="12">
        <f t="shared" si="1"/>
        <v>44</v>
      </c>
      <c r="F9" s="12">
        <f t="shared" si="1"/>
        <v>8</v>
      </c>
      <c r="G9" s="12">
        <f t="shared" si="1"/>
        <v>4</v>
      </c>
      <c r="H9" s="12">
        <f t="shared" si="1"/>
        <v>1</v>
      </c>
      <c r="I9" s="13">
        <f>SUM(I3:I8)</f>
        <v>79</v>
      </c>
    </row>
  </sheetData>
  <conditionalFormatting sqref="B3:H8">
    <cfRule type="colorScale" priority="2">
      <colorScale>
        <cfvo type="num" val="1"/>
        <cfvo type="percent" val="50"/>
        <cfvo type="max"/>
        <color theme="4" tint="0.79998168889431442"/>
        <color theme="4" tint="0.39997558519241921"/>
        <color theme="4" tint="-0.499984740745262"/>
      </colorScale>
    </cfRule>
    <cfRule type="cellIs" dxfId="0" priority="1" stopIfTrue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Frattini</dc:creator>
  <cp:lastModifiedBy>Julian Frattini</cp:lastModifiedBy>
  <dcterms:created xsi:type="dcterms:W3CDTF">2015-06-05T18:17:20Z</dcterms:created>
  <dcterms:modified xsi:type="dcterms:W3CDTF">2023-11-15T14:46:24Z</dcterms:modified>
</cp:coreProperties>
</file>