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xltoGH\"/>
    </mc:Choice>
  </mc:AlternateContent>
  <xr:revisionPtr revIDLastSave="0" documentId="13_ncr:1_{4A32E133-F3C4-4E98-8B9A-0CA3D61F7BEF}" xr6:coauthVersionLast="44" xr6:coauthVersionMax="44" xr10:uidLastSave="{00000000-0000-0000-0000-000000000000}"/>
  <bookViews>
    <workbookView xWindow="-25335" yWindow="3570" windowWidth="21600" windowHeight="11385" firstSheet="6" activeTab="13" xr2:uid="{00000000-000D-0000-FFFF-FFFF00000000}"/>
  </bookViews>
  <sheets>
    <sheet name="Baseball" sheetId="1" r:id="rId1"/>
    <sheet name="Baseballproblem7" sheetId="2" r:id="rId2"/>
    <sheet name="Buslist" sheetId="3" r:id="rId3"/>
    <sheet name="Copy of Payback" sheetId="4" r:id="rId4"/>
    <sheet name="Copy of Productlookup" sheetId="5" r:id="rId5"/>
    <sheet name="FootballProblem8" sheetId="6" r:id="rId6"/>
    <sheet name="Index" sheetId="7" r:id="rId7"/>
    <sheet name="Matchex" sheetId="8" r:id="rId8"/>
    <sheet name="Matchlist" sheetId="9" r:id="rId9"/>
    <sheet name="Matchthemax" sheetId="10" r:id="rId10"/>
    <sheet name="Matchtype1" sheetId="11" r:id="rId11"/>
    <sheet name="Payback" sheetId="12" r:id="rId12"/>
    <sheet name="Productlookup" sheetId="13" r:id="rId13"/>
    <sheet name="salesdata" sheetId="14" r:id="rId14"/>
  </sheets>
  <externalReferences>
    <externalReference r:id="rId15"/>
  </externalReference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distances">Index!$C$10:$J$17</definedName>
    <definedName name="Growth" localSheetId="11">Payback!$B$2</definedName>
    <definedName name="Growth">'Copy of Payback'!$B$2</definedName>
    <definedName name="Income_at_age_40">'[1]Problem 3 data'!$D$5:$D$492</definedName>
    <definedName name="Initial_investment" localSheetId="11">Payback!$B$3</definedName>
    <definedName name="Initial_investment">'Copy of Payback'!$B$3</definedName>
    <definedName name="lookup" localSheetId="9">Matchthemax!$A$4:$B$269</definedName>
    <definedName name="lookup">Baseball!$A$12:$C$412</definedName>
    <definedName name="Pal_Workbook_GUID" hidden="1">"GFIZDPU5P7ZA5S823CGWBITQ"</definedName>
    <definedName name="Parent_Income">'[1]Problem 3 data'!$C$5:$C$492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localSheetId="3" hidden="1">0</definedName>
    <definedName name="RiskCollectDistributionSamples" localSheetId="11" hidden="1">0</definedName>
    <definedName name="RiskCollectDistributionSamples" localSheetId="13" hidden="1">0</definedName>
    <definedName name="RiskCollectDistributionSamples" hidden="1">2</definedName>
    <definedName name="RiskFixedSeed" hidden="1">1</definedName>
    <definedName name="RiskHasSettings" localSheetId="11" hidden="1">5</definedName>
    <definedName name="RiskHasSettings" localSheetId="13" hidden="1">5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localSheetId="3" hidden="1">5000</definedName>
    <definedName name="RiskNumIterations" localSheetId="11" hidden="1">5000</definedName>
    <definedName name="RiskNumIterations" localSheetId="13" hidden="1">5000</definedName>
    <definedName name="RiskNumIterations" hidden="1">100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localSheetId="3" hidden="1">TRUE</definedName>
    <definedName name="RiskUpdateDisplay" localSheetId="11" hidden="1">TRUE</definedName>
    <definedName name="RiskUpdateDisplay" localSheetId="13" hidden="1">TRUE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  <definedName name="salaries">Baseball!$C$12:$C$412</definedName>
    <definedName name="salaries_players" localSheetId="0">Baseball!#REF!</definedName>
    <definedName name="Sales" localSheetId="12">Productlookup!$B$4:$G$7</definedName>
    <definedName name="Sales">'Copy of Productlookup'!$B$4:$G$7</definedName>
    <definedName name="Year_1_cf" localSheetId="11">Payback!$B$1</definedName>
    <definedName name="Year_1_cf">'Copy of Payback'!$B$1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0" i="13" l="1"/>
  <c r="C10" i="13"/>
  <c r="E10" i="13" s="1"/>
  <c r="B6" i="12" l="1"/>
  <c r="B7" i="12" s="1"/>
  <c r="B8" i="12" s="1"/>
  <c r="B9" i="12" s="1"/>
  <c r="B10" i="12" s="1"/>
  <c r="B11" i="12" s="1"/>
  <c r="B12" i="12" s="1"/>
  <c r="B13" i="12" s="1"/>
  <c r="B14" i="12" s="1"/>
  <c r="B15" i="12" s="1"/>
  <c r="B16" i="12" s="1"/>
  <c r="B17" i="12" s="1"/>
  <c r="B18" i="12" s="1"/>
  <c r="B19" i="12" s="1"/>
  <c r="B20" i="12" s="1"/>
  <c r="B5" i="12"/>
  <c r="C5" i="12" s="1"/>
  <c r="C6" i="12" l="1"/>
  <c r="C7" i="12"/>
  <c r="C8" i="12" s="1"/>
  <c r="C9" i="12" s="1"/>
  <c r="C10" i="12" s="1"/>
  <c r="C11" i="12" s="1"/>
  <c r="C12" i="12" s="1"/>
  <c r="C13" i="12" s="1"/>
  <c r="C14" i="12" s="1"/>
  <c r="C15" i="12" s="1"/>
  <c r="C16" i="12" s="1"/>
  <c r="C17" i="12" s="1"/>
  <c r="C18" i="12" s="1"/>
  <c r="C19" i="12" s="1"/>
  <c r="C20" i="12" s="1"/>
  <c r="E2" i="12"/>
  <c r="C6" i="11" l="1"/>
  <c r="C7" i="11" s="1"/>
  <c r="C8" i="11" s="1"/>
  <c r="C9" i="11" s="1"/>
  <c r="C10" i="11" s="1"/>
  <c r="C11" i="11" s="1"/>
  <c r="C12" i="11" s="1"/>
  <c r="C13" i="11" s="1"/>
  <c r="C14" i="11" s="1"/>
  <c r="C15" i="11" s="1"/>
  <c r="C16" i="11" s="1"/>
  <c r="C17" i="11" s="1"/>
  <c r="C18" i="11" s="1"/>
  <c r="C19" i="11" s="1"/>
  <c r="C20" i="11" s="1"/>
  <c r="C21" i="11" s="1"/>
  <c r="C22" i="11" s="1"/>
  <c r="C23" i="11" s="1"/>
  <c r="C24" i="11" s="1"/>
  <c r="C25" i="11" s="1"/>
  <c r="C26" i="11" s="1"/>
  <c r="C27" i="11" s="1"/>
  <c r="C28" i="11" s="1"/>
  <c r="C29" i="11" s="1"/>
  <c r="C30" i="11" s="1"/>
  <c r="C31" i="11" s="1"/>
  <c r="C32" i="11" s="1"/>
  <c r="C33" i="11" s="1"/>
  <c r="C34" i="11" s="1"/>
  <c r="C35" i="11" s="1"/>
  <c r="B15" i="8" l="1"/>
  <c r="B14" i="8"/>
  <c r="B13" i="8"/>
  <c r="G12" i="8"/>
  <c r="E12" i="8"/>
  <c r="D10" i="5" l="1"/>
  <c r="C10" i="5"/>
  <c r="E10" i="5" s="1"/>
  <c r="B6" i="4" l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5" i="4"/>
  <c r="C5" i="4" s="1"/>
  <c r="C6" i="4" l="1"/>
  <c r="C7" i="4" s="1"/>
  <c r="C8" i="4" s="1"/>
  <c r="C9" i="4" s="1"/>
  <c r="C10" i="4" s="1"/>
  <c r="C11" i="4" s="1"/>
  <c r="C12" i="4" s="1"/>
  <c r="C13" i="4" s="1"/>
  <c r="C14" i="4" s="1"/>
  <c r="C15" i="4" s="1"/>
  <c r="C16" i="4" s="1"/>
  <c r="C17" i="4" s="1"/>
  <c r="C18" i="4" s="1"/>
  <c r="C19" i="4" s="1"/>
  <c r="C20" i="4" s="1"/>
  <c r="E2" i="4"/>
  <c r="D9" i="1" l="1"/>
  <c r="D8" i="1" s="1"/>
  <c r="D6" i="1" s="1"/>
  <c r="C9" i="1"/>
  <c r="C8" i="1" s="1"/>
  <c r="C6" i="1" s="1"/>
</calcChain>
</file>

<file path=xl/sharedStrings.xml><?xml version="1.0" encoding="utf-8"?>
<sst xmlns="http://schemas.openxmlformats.org/spreadsheetml/2006/main" count="943" uniqueCount="879">
  <si>
    <t xml:space="preserve">Joe Oliver </t>
  </si>
  <si>
    <t xml:space="preserve">dl-Henry Rodriguez </t>
  </si>
  <si>
    <t xml:space="preserve">Alfonso Soriano </t>
  </si>
  <si>
    <t xml:space="preserve">Luis Sojo </t>
  </si>
  <si>
    <t xml:space="preserve">Brian Boehringer </t>
  </si>
  <si>
    <t xml:space="preserve">dl-Shane Spencer </t>
  </si>
  <si>
    <t xml:space="preserve">Todd Williams </t>
  </si>
  <si>
    <t xml:space="preserve">Carlos Almanzar </t>
  </si>
  <si>
    <t xml:space="preserve">Clay Bellinger </t>
  </si>
  <si>
    <t xml:space="preserve">dl-Darrell Einertson </t>
  </si>
  <si>
    <t xml:space="preserve">Randy Choate </t>
  </si>
  <si>
    <t xml:space="preserve">Michael Coleman </t>
  </si>
  <si>
    <t xml:space="preserve">D'Angelo Jimenez </t>
  </si>
  <si>
    <t xml:space="preserve">Christian Parker </t>
  </si>
  <si>
    <t xml:space="preserve">Scott Seabol </t>
  </si>
  <si>
    <t xml:space="preserve">Johnny Damon </t>
  </si>
  <si>
    <t xml:space="preserve">Jason Giambi </t>
  </si>
  <si>
    <t xml:space="preserve">Gil Heredia </t>
  </si>
  <si>
    <t xml:space="preserve">Jason Isringhausen </t>
  </si>
  <si>
    <t xml:space="preserve">dl-John Jaha </t>
  </si>
  <si>
    <t xml:space="preserve">Miguel Tejada </t>
  </si>
  <si>
    <t xml:space="preserve">T.J. Mathews </t>
  </si>
  <si>
    <t xml:space="preserve">Mark Guthrie </t>
  </si>
  <si>
    <t xml:space="preserve">Jim Mecir </t>
  </si>
  <si>
    <t xml:space="preserve">Mike Magnante </t>
  </si>
  <si>
    <t xml:space="preserve">Eric Chavez </t>
  </si>
  <si>
    <t xml:space="preserve">Tim Hudson </t>
  </si>
  <si>
    <t xml:space="preserve">Sal Fasano </t>
  </si>
  <si>
    <t xml:space="preserve">Jeff Tam </t>
  </si>
  <si>
    <t xml:space="preserve">Robin Jennings </t>
  </si>
  <si>
    <t xml:space="preserve">Olmedo Saenz </t>
  </si>
  <si>
    <t xml:space="preserve">Jeremy Giambi </t>
  </si>
  <si>
    <t xml:space="preserve">Ryan Christenson </t>
  </si>
  <si>
    <t xml:space="preserve">Ramon Hernandez </t>
  </si>
  <si>
    <t xml:space="preserve">Terrence Long </t>
  </si>
  <si>
    <t xml:space="preserve">Barry Zito </t>
  </si>
  <si>
    <t xml:space="preserve">Mark Mulder </t>
  </si>
  <si>
    <t xml:space="preserve">Frank Menechino </t>
  </si>
  <si>
    <t xml:space="preserve">Adam Piatt </t>
  </si>
  <si>
    <t xml:space="preserve">Mario Valdez </t>
  </si>
  <si>
    <t xml:space="preserve">dl-Chad Harville </t>
  </si>
  <si>
    <t xml:space="preserve">Jose Ortiz </t>
  </si>
  <si>
    <t xml:space="preserve">Aaron Sele </t>
  </si>
  <si>
    <t xml:space="preserve">John Olerud </t>
  </si>
  <si>
    <t xml:space="preserve">Jamie Moyer </t>
  </si>
  <si>
    <t xml:space="preserve">Ichiro Suzuki </t>
  </si>
  <si>
    <t>amount</t>
  </si>
  <si>
    <t xml:space="preserve">Edgar Martinez </t>
  </si>
  <si>
    <t xml:space="preserve">Kazuhiro Sasaki </t>
  </si>
  <si>
    <t xml:space="preserve">Al Martin </t>
  </si>
  <si>
    <t xml:space="preserve">Dan Wilson </t>
  </si>
  <si>
    <t xml:space="preserve">Mike Cameron </t>
  </si>
  <si>
    <t xml:space="preserve">Jeff Nelson </t>
  </si>
  <si>
    <t xml:space="preserve">Bret Boone </t>
  </si>
  <si>
    <t xml:space="preserve">Arthur Rhodes </t>
  </si>
  <si>
    <t xml:space="preserve">David Bell </t>
  </si>
  <si>
    <t xml:space="preserve">Mark McLemore </t>
  </si>
  <si>
    <t xml:space="preserve">dl-Jay Buhner </t>
  </si>
  <si>
    <t xml:space="preserve">Paul Abbott </t>
  </si>
  <si>
    <t xml:space="preserve">dl-Chris Widger </t>
  </si>
  <si>
    <t xml:space="preserve">Stan Javier </t>
  </si>
  <si>
    <t xml:space="preserve">Tom Lampkin </t>
  </si>
  <si>
    <t xml:space="preserve">Brett Tomko </t>
  </si>
  <si>
    <t xml:space="preserve">Jose Paniagua </t>
  </si>
  <si>
    <t xml:space="preserve">Freddy Garcia </t>
  </si>
  <si>
    <t xml:space="preserve">John Halama </t>
  </si>
  <si>
    <t xml:space="preserve">Carlos Guillen </t>
  </si>
  <si>
    <t xml:space="preserve">dl-Gil Meche </t>
  </si>
  <si>
    <t xml:space="preserve">Charles Gipson </t>
  </si>
  <si>
    <t xml:space="preserve">Ryan Franklin </t>
  </si>
  <si>
    <t xml:space="preserve">Anthony Sanders </t>
  </si>
  <si>
    <t xml:space="preserve">dl-Wilson Alvarez </t>
  </si>
  <si>
    <t xml:space="preserve">Greg Vaughn </t>
  </si>
  <si>
    <t xml:space="preserve">Vinny Castilla </t>
  </si>
  <si>
    <t xml:space="preserve">Fred McGriff </t>
  </si>
  <si>
    <t xml:space="preserve">dl-Juan Guzman </t>
  </si>
  <si>
    <t xml:space="preserve">Albie Lopez </t>
  </si>
  <si>
    <t xml:space="preserve">Gerald Williams </t>
  </si>
  <si>
    <t xml:space="preserve">Ben Grieve </t>
  </si>
  <si>
    <t xml:space="preserve">John Flaherty </t>
  </si>
  <si>
    <t xml:space="preserve">Brian Rekar </t>
  </si>
  <si>
    <t xml:space="preserve">Jose Guillen </t>
  </si>
  <si>
    <t xml:space="preserve">Mike Difelice </t>
  </si>
  <si>
    <t xml:space="preserve">Ken Hill </t>
  </si>
  <si>
    <t xml:space="preserve">Ariel Prieto </t>
  </si>
  <si>
    <t xml:space="preserve">Esteban Yan </t>
  </si>
  <si>
    <t xml:space="preserve">Paul Wilson </t>
  </si>
  <si>
    <t xml:space="preserve">Russ Johnson </t>
  </si>
  <si>
    <t xml:space="preserve">Doug Creek </t>
  </si>
  <si>
    <t xml:space="preserve">Randy Winn </t>
  </si>
  <si>
    <t xml:space="preserve">Steve Cox </t>
  </si>
  <si>
    <t xml:space="preserve">Felix Martinez </t>
  </si>
  <si>
    <t xml:space="preserve">Bobby Smith </t>
  </si>
  <si>
    <t xml:space="preserve">Ryan Rupe </t>
  </si>
  <si>
    <t xml:space="preserve">Tanyon Sturtze </t>
  </si>
  <si>
    <t xml:space="preserve">Mike Judd </t>
  </si>
  <si>
    <t xml:space="preserve">Travis Harper </t>
  </si>
  <si>
    <t xml:space="preserve">Damian Rolls </t>
  </si>
  <si>
    <t xml:space="preserve">Alex Rodriguez </t>
  </si>
  <si>
    <t xml:space="preserve">Rafael Palmeiro </t>
  </si>
  <si>
    <t xml:space="preserve">Ivan Rodriguez </t>
  </si>
  <si>
    <t xml:space="preserve">Kenny Rogers </t>
  </si>
  <si>
    <t xml:space="preserve">Darren Oliver </t>
  </si>
  <si>
    <t xml:space="preserve">Andres Galarraga </t>
  </si>
  <si>
    <t xml:space="preserve">Rusty Greer </t>
  </si>
  <si>
    <t xml:space="preserve">Rick Helling </t>
  </si>
  <si>
    <t xml:space="preserve">Ken Caminiti </t>
  </si>
  <si>
    <t xml:space="preserve">Randy Velarde </t>
  </si>
  <si>
    <t xml:space="preserve">Mark Petkovsek </t>
  </si>
  <si>
    <t xml:space="preserve">Chad Curtis </t>
  </si>
  <si>
    <t xml:space="preserve">dl-Justin Thompson </t>
  </si>
  <si>
    <t xml:space="preserve">Tim Crabtree </t>
  </si>
  <si>
    <t xml:space="preserve">Frank Catalanotto </t>
  </si>
  <si>
    <t xml:space="preserve">dl-Bill Haselman </t>
  </si>
  <si>
    <t xml:space="preserve">Jeff Brantley </t>
  </si>
  <si>
    <t xml:space="preserve">Pat Mahomes </t>
  </si>
  <si>
    <t xml:space="preserve">dl-Gabe Kapler </t>
  </si>
  <si>
    <t xml:space="preserve">dl-Ricky Ledee </t>
  </si>
  <si>
    <t xml:space="preserve">Mike Venafro </t>
  </si>
  <si>
    <t xml:space="preserve">Jeff Zimmerman </t>
  </si>
  <si>
    <t xml:space="preserve">Ruben Mateo </t>
  </si>
  <si>
    <t xml:space="preserve">Doug Mirabelli </t>
  </si>
  <si>
    <t xml:space="preserve">dl-Francisco Cordero </t>
  </si>
  <si>
    <t xml:space="preserve">Scott Sheldon </t>
  </si>
  <si>
    <t xml:space="preserve">Doug Davis </t>
  </si>
  <si>
    <t xml:space="preserve">Ryan Glynn </t>
  </si>
  <si>
    <t xml:space="preserve">Bo Porter </t>
  </si>
  <si>
    <t xml:space="preserve">Jonathan Johnson </t>
  </si>
  <si>
    <t xml:space="preserve">dl-Danny Kolb </t>
  </si>
  <si>
    <t xml:space="preserve">Carlos Delgado </t>
  </si>
  <si>
    <t xml:space="preserve">Raul Mondesi </t>
  </si>
  <si>
    <t xml:space="preserve">Joey Hamilton </t>
  </si>
  <si>
    <t xml:space="preserve">Esteban Loaiza </t>
  </si>
  <si>
    <t xml:space="preserve">Darrin Fletcher </t>
  </si>
  <si>
    <t xml:space="preserve">Tony Batista </t>
  </si>
  <si>
    <t xml:space="preserve">dl-Mike Sirotka </t>
  </si>
  <si>
    <t xml:space="preserve">Chris Carpenter </t>
  </si>
  <si>
    <t xml:space="preserve">Homer Bush </t>
  </si>
  <si>
    <t xml:space="preserve">Brad Fullmer </t>
  </si>
  <si>
    <t xml:space="preserve">Steve Parris </t>
  </si>
  <si>
    <t xml:space="preserve">Dan Plesac </t>
  </si>
  <si>
    <t xml:space="preserve">Shannon Stewart </t>
  </si>
  <si>
    <t xml:space="preserve">Paul Quantrill </t>
  </si>
  <si>
    <t xml:space="preserve">Pedro Borbon </t>
  </si>
  <si>
    <t xml:space="preserve">Kelvim Escobar </t>
  </si>
  <si>
    <t xml:space="preserve">dl-Jeff Frye </t>
  </si>
  <si>
    <t xml:space="preserve">Lance Painter </t>
  </si>
  <si>
    <t xml:space="preserve">Billy Koch </t>
  </si>
  <si>
    <t xml:space="preserve">Alberto Castillo </t>
  </si>
  <si>
    <t xml:space="preserve">Brian Simmons </t>
  </si>
  <si>
    <t xml:space="preserve">Kevin Beirne </t>
  </si>
  <si>
    <t xml:space="preserve">Chris Woodward </t>
  </si>
  <si>
    <t xml:space="preserve">dl-Andy Thompson </t>
  </si>
  <si>
    <t xml:space="preserve">Ryan Freel </t>
  </si>
  <si>
    <t xml:space="preserve">Chris Michalek </t>
  </si>
  <si>
    <t>player position</t>
  </si>
  <si>
    <t>highest</t>
  </si>
  <si>
    <t>5th highest</t>
  </si>
  <si>
    <t>name</t>
  </si>
  <si>
    <t>salary</t>
  </si>
  <si>
    <t xml:space="preserve">dl-Mo Vaughn </t>
  </si>
  <si>
    <t xml:space="preserve">Tim Salmon </t>
  </si>
  <si>
    <t xml:space="preserve">Garret Anderson </t>
  </si>
  <si>
    <t xml:space="preserve">Darin Erstad </t>
  </si>
  <si>
    <t xml:space="preserve">Troy Percival </t>
  </si>
  <si>
    <t xml:space="preserve">Ismael Valdes </t>
  </si>
  <si>
    <t xml:space="preserve">Pat Rapp </t>
  </si>
  <si>
    <t xml:space="preserve">Glenallen Hill </t>
  </si>
  <si>
    <t xml:space="preserve">Troy Glaus </t>
  </si>
  <si>
    <t xml:space="preserve">Shigetoshi Hasegawa </t>
  </si>
  <si>
    <t xml:space="preserve">Scott Spiezio </t>
  </si>
  <si>
    <t xml:space="preserve">Orlando Palmeiro </t>
  </si>
  <si>
    <t xml:space="preserve">Alan Levine </t>
  </si>
  <si>
    <t xml:space="preserve">Mike Holtz </t>
  </si>
  <si>
    <t xml:space="preserve">Jorge Fabregas </t>
  </si>
  <si>
    <t xml:space="preserve">Benji Gil </t>
  </si>
  <si>
    <t xml:space="preserve">Ben Molina </t>
  </si>
  <si>
    <t xml:space="preserve">dl-Gary DiSarcina </t>
  </si>
  <si>
    <t xml:space="preserve">dl-Adam Kennedy </t>
  </si>
  <si>
    <t xml:space="preserve">Scott Schoeneweis </t>
  </si>
  <si>
    <t xml:space="preserve">dl-Kimera Bartee </t>
  </si>
  <si>
    <t xml:space="preserve">dl-Jarrod Washburn </t>
  </si>
  <si>
    <t xml:space="preserve">Ramon Ortiz </t>
  </si>
  <si>
    <t xml:space="preserve">Jose Nieves </t>
  </si>
  <si>
    <t xml:space="preserve">Lou Pote </t>
  </si>
  <si>
    <t xml:space="preserve">Matthew Wise </t>
  </si>
  <si>
    <t xml:space="preserve">Ben Weber </t>
  </si>
  <si>
    <t xml:space="preserve">Shawn Wooten </t>
  </si>
  <si>
    <t xml:space="preserve">David Eckstein </t>
  </si>
  <si>
    <t xml:space="preserve">dl-Rendy Espina </t>
  </si>
  <si>
    <t xml:space="preserve">Wally Joyner </t>
  </si>
  <si>
    <t xml:space="preserve">dl-Albert Belle </t>
  </si>
  <si>
    <t xml:space="preserve">David Segui </t>
  </si>
  <si>
    <t xml:space="preserve">Brady Anderson </t>
  </si>
  <si>
    <t xml:space="preserve">Scott Erickson </t>
  </si>
  <si>
    <t xml:space="preserve">Mike Bordick </t>
  </si>
  <si>
    <t xml:space="preserve">Delino Deshields </t>
  </si>
  <si>
    <t xml:space="preserve">Pat Hentgen </t>
  </si>
  <si>
    <t xml:space="preserve">Jeff Conine </t>
  </si>
  <si>
    <t xml:space="preserve">dl-Alan Mills </t>
  </si>
  <si>
    <t xml:space="preserve">Jose Mercedes </t>
  </si>
  <si>
    <t xml:space="preserve">Mike Trombley </t>
  </si>
  <si>
    <t xml:space="preserve">Sidney Ponson </t>
  </si>
  <si>
    <t xml:space="preserve">Buddy Groom </t>
  </si>
  <si>
    <t xml:space="preserve">Chuck McElroy </t>
  </si>
  <si>
    <t xml:space="preserve">Brook Fordyce </t>
  </si>
  <si>
    <t xml:space="preserve">Greg Myers </t>
  </si>
  <si>
    <t xml:space="preserve">Jason Johnson </t>
  </si>
  <si>
    <t xml:space="preserve">Melvin Mora </t>
  </si>
  <si>
    <t xml:space="preserve">Jerry Hairston </t>
  </si>
  <si>
    <t xml:space="preserve">Chris Richard </t>
  </si>
  <si>
    <t xml:space="preserve">Ryan Kohlmeier </t>
  </si>
  <si>
    <t xml:space="preserve">dl-Luis Matos </t>
  </si>
  <si>
    <t xml:space="preserve">Mike Kinkade </t>
  </si>
  <si>
    <t xml:space="preserve">B.J. Ryan </t>
  </si>
  <si>
    <t xml:space="preserve">Fernando Lunar </t>
  </si>
  <si>
    <t xml:space="preserve">dl-Luis Rivera </t>
  </si>
  <si>
    <t xml:space="preserve">Jay Gibbons </t>
  </si>
  <si>
    <t xml:space="preserve">Matthew Riley </t>
  </si>
  <si>
    <t xml:space="preserve">Manny Ramirez </t>
  </si>
  <si>
    <t xml:space="preserve">Pedro Martinez </t>
  </si>
  <si>
    <t xml:space="preserve">Carl Everett </t>
  </si>
  <si>
    <t xml:space="preserve">dl-Nomar Garciaparra </t>
  </si>
  <si>
    <t xml:space="preserve">Dante Bichette </t>
  </si>
  <si>
    <t xml:space="preserve">Jose Offerman </t>
  </si>
  <si>
    <t xml:space="preserve">dl-John Valentin </t>
  </si>
  <si>
    <t xml:space="preserve">Mike Lansing </t>
  </si>
  <si>
    <t xml:space="preserve">Troy O'Leary </t>
  </si>
  <si>
    <t xml:space="preserve">Rod Beck </t>
  </si>
  <si>
    <t xml:space="preserve">Hideo Nomo </t>
  </si>
  <si>
    <t xml:space="preserve">dl-Bret Saberhagen </t>
  </si>
  <si>
    <t xml:space="preserve">Tim Wakefield </t>
  </si>
  <si>
    <t xml:space="preserve">Darren Lewis </t>
  </si>
  <si>
    <t xml:space="preserve">Frank Castillo </t>
  </si>
  <si>
    <t xml:space="preserve">Derek Lowe </t>
  </si>
  <si>
    <t xml:space="preserve">Jason Varitek </t>
  </si>
  <si>
    <t xml:space="preserve">dl-Hipolito Pichardo </t>
  </si>
  <si>
    <t xml:space="preserve">Rolando Arrojo </t>
  </si>
  <si>
    <t xml:space="preserve">dl-Bryce Florie </t>
  </si>
  <si>
    <t xml:space="preserve">Rich Garces </t>
  </si>
  <si>
    <t xml:space="preserve">Chris Stynes </t>
  </si>
  <si>
    <t xml:space="preserve">Scott Hatteberg </t>
  </si>
  <si>
    <t xml:space="preserve">dl-David Cone </t>
  </si>
  <si>
    <t xml:space="preserve">Pete Schourek </t>
  </si>
  <si>
    <t xml:space="preserve">Craig Grebeck </t>
  </si>
  <si>
    <t xml:space="preserve">Brian Daubach </t>
  </si>
  <si>
    <t xml:space="preserve">Trot Nixon </t>
  </si>
  <si>
    <t xml:space="preserve">Tomokazu Ohka </t>
  </si>
  <si>
    <t xml:space="preserve">dl-Juan Pena </t>
  </si>
  <si>
    <t xml:space="preserve">Paxton Crawford </t>
  </si>
  <si>
    <t xml:space="preserve">Shea Hillenbrand </t>
  </si>
  <si>
    <t xml:space="preserve">Frank Thomas </t>
  </si>
  <si>
    <t xml:space="preserve">David Wells </t>
  </si>
  <si>
    <t xml:space="preserve">dl-James Baldwin </t>
  </si>
  <si>
    <t xml:space="preserve">Ray Durham </t>
  </si>
  <si>
    <t xml:space="preserve">Jose Valentin </t>
  </si>
  <si>
    <t xml:space="preserve">Royce Clayton </t>
  </si>
  <si>
    <t xml:space="preserve">Magglio Ordonez </t>
  </si>
  <si>
    <t xml:space="preserve">Keith Foulke </t>
  </si>
  <si>
    <t xml:space="preserve">Paul Konerko </t>
  </si>
  <si>
    <t xml:space="preserve">dl-Billy Simas </t>
  </si>
  <si>
    <t xml:space="preserve">Antonio Osuna </t>
  </si>
  <si>
    <t xml:space="preserve">Harold Baines </t>
  </si>
  <si>
    <t xml:space="preserve">Herbert Perry </t>
  </si>
  <si>
    <t xml:space="preserve">Cal Eldred </t>
  </si>
  <si>
    <t xml:space="preserve">Jim Parque </t>
  </si>
  <si>
    <t xml:space="preserve">Carlos Lee </t>
  </si>
  <si>
    <t xml:space="preserve">Tony Graffanino </t>
  </si>
  <si>
    <t xml:space="preserve">Bobby Howry </t>
  </si>
  <si>
    <t xml:space="preserve">Chris Singleton </t>
  </si>
  <si>
    <t xml:space="preserve">Sean Lowe </t>
  </si>
  <si>
    <t xml:space="preserve">Kelly Wunsch </t>
  </si>
  <si>
    <t xml:space="preserve">Josh Paul </t>
  </si>
  <si>
    <t xml:space="preserve">Mark Buehrle </t>
  </si>
  <si>
    <t xml:space="preserve">Lee Biddle </t>
  </si>
  <si>
    <t xml:space="preserve">Julio Ramirez </t>
  </si>
  <si>
    <t xml:space="preserve">Gary Glover </t>
  </si>
  <si>
    <t xml:space="preserve">Juan Gonzalez </t>
  </si>
  <si>
    <t xml:space="preserve">Chuck Finley </t>
  </si>
  <si>
    <t xml:space="preserve">Jim Thome </t>
  </si>
  <si>
    <t xml:space="preserve">Kenny Lofton </t>
  </si>
  <si>
    <t xml:space="preserve">Roberto Alomar </t>
  </si>
  <si>
    <t xml:space="preserve">dl-Charles Nagy </t>
  </si>
  <si>
    <t xml:space="preserve">dl-Travis Fryman </t>
  </si>
  <si>
    <t xml:space="preserve">Ellis Burks </t>
  </si>
  <si>
    <t xml:space="preserve">Dave Burba </t>
  </si>
  <si>
    <t xml:space="preserve">Omar Vizquel </t>
  </si>
  <si>
    <t xml:space="preserve">Steve Karsay </t>
  </si>
  <si>
    <t xml:space="preserve">Wil Cordero </t>
  </si>
  <si>
    <t xml:space="preserve">Bartolo Colon </t>
  </si>
  <si>
    <t xml:space="preserve">Bob Wickman </t>
  </si>
  <si>
    <t xml:space="preserve">dl-Jaret Wright </t>
  </si>
  <si>
    <t xml:space="preserve">Paul Shuey </t>
  </si>
  <si>
    <t xml:space="preserve">Eddie Taubensee </t>
  </si>
  <si>
    <t xml:space="preserve">Steve Reed </t>
  </si>
  <si>
    <t xml:space="preserve">Ricardo Rincon </t>
  </si>
  <si>
    <t xml:space="preserve">Steve Woodard </t>
  </si>
  <si>
    <t xml:space="preserve">Marty Cordova </t>
  </si>
  <si>
    <t xml:space="preserve">Einar Diaz </t>
  </si>
  <si>
    <t xml:space="preserve">Justin Speier </t>
  </si>
  <si>
    <t xml:space="preserve">Jolbert Cabrera </t>
  </si>
  <si>
    <t xml:space="preserve">Jacob Cruz </t>
  </si>
  <si>
    <t xml:space="preserve">Russell Branyan </t>
  </si>
  <si>
    <t xml:space="preserve">dl-David Roberts </t>
  </si>
  <si>
    <t xml:space="preserve">John McDonald </t>
  </si>
  <si>
    <t xml:space="preserve">dl-Cameron Cairncross </t>
  </si>
  <si>
    <t xml:space="preserve">Timothy Drew </t>
  </si>
  <si>
    <t xml:space="preserve">dl-Dean Palmer </t>
  </si>
  <si>
    <t xml:space="preserve">Bobby Higginson </t>
  </si>
  <si>
    <t xml:space="preserve">Dave Mlicki </t>
  </si>
  <si>
    <t xml:space="preserve">Damion Easley </t>
  </si>
  <si>
    <t xml:space="preserve">Tony Clark </t>
  </si>
  <si>
    <t xml:space="preserve">Todd Jones </t>
  </si>
  <si>
    <t xml:space="preserve">Deivi Cruz </t>
  </si>
  <si>
    <t xml:space="preserve">Roger Cedeno </t>
  </si>
  <si>
    <t xml:space="preserve">Brian Moehler </t>
  </si>
  <si>
    <t xml:space="preserve">Chris Holt </t>
  </si>
  <si>
    <t xml:space="preserve">C.J. Nitkowski </t>
  </si>
  <si>
    <t xml:space="preserve">Danny Patterson </t>
  </si>
  <si>
    <t xml:space="preserve">Steve Sparks </t>
  </si>
  <si>
    <t xml:space="preserve">Juan Encarnacion </t>
  </si>
  <si>
    <t xml:space="preserve">Jeff Weaver </t>
  </si>
  <si>
    <t xml:space="preserve">Shane Halter </t>
  </si>
  <si>
    <t xml:space="preserve">Matt Anderson </t>
  </si>
  <si>
    <t xml:space="preserve">dl-Mitch Meluskey </t>
  </si>
  <si>
    <t xml:space="preserve">Wendell Magree </t>
  </si>
  <si>
    <t xml:space="preserve">Billy McMillon </t>
  </si>
  <si>
    <t xml:space="preserve">Robert Fick </t>
  </si>
  <si>
    <t xml:space="preserve">Matt Perisho </t>
  </si>
  <si>
    <t xml:space="preserve">Ryan Jackson </t>
  </si>
  <si>
    <t xml:space="preserve">dl-Seth Greisinger </t>
  </si>
  <si>
    <t xml:space="preserve">Jose Macias </t>
  </si>
  <si>
    <t xml:space="preserve">Javier Cardona </t>
  </si>
  <si>
    <t xml:space="preserve">Jermaine Clark </t>
  </si>
  <si>
    <t xml:space="preserve">Brandon Inge </t>
  </si>
  <si>
    <t xml:space="preserve">Roberto Hernandez </t>
  </si>
  <si>
    <t xml:space="preserve">Mike Sweeney </t>
  </si>
  <si>
    <t xml:space="preserve">Jermaine Dye </t>
  </si>
  <si>
    <t xml:space="preserve">dl-Jose Rosado </t>
  </si>
  <si>
    <t xml:space="preserve">Jeff Suppan </t>
  </si>
  <si>
    <t xml:space="preserve">Joe Randa </t>
  </si>
  <si>
    <t xml:space="preserve">Rey Sanchez </t>
  </si>
  <si>
    <t xml:space="preserve">Brian Meadows </t>
  </si>
  <si>
    <t xml:space="preserve">Doug Henry </t>
  </si>
  <si>
    <t xml:space="preserve">dl-Gregg Zaun </t>
  </si>
  <si>
    <t xml:space="preserve">Luis Alicea </t>
  </si>
  <si>
    <t xml:space="preserve">Jason Grimsley </t>
  </si>
  <si>
    <t xml:space="preserve">Dave McCarty </t>
  </si>
  <si>
    <t xml:space="preserve">Carlos Beltran </t>
  </si>
  <si>
    <t xml:space="preserve">Mac Suzuki </t>
  </si>
  <si>
    <t xml:space="preserve">Carlos Febles </t>
  </si>
  <si>
    <t xml:space="preserve">Mark Quinn </t>
  </si>
  <si>
    <t xml:space="preserve">Blake Stein </t>
  </si>
  <si>
    <t xml:space="preserve">Dan Reichert </t>
  </si>
  <si>
    <t xml:space="preserve">A.J. Hinch </t>
  </si>
  <si>
    <t xml:space="preserve">Jose Santiago </t>
  </si>
  <si>
    <t xml:space="preserve">Luis Ordaz </t>
  </si>
  <si>
    <t xml:space="preserve">Hector Ortiz </t>
  </si>
  <si>
    <t xml:space="preserve">Chad Durbin </t>
  </si>
  <si>
    <t xml:space="preserve">Dee Brown </t>
  </si>
  <si>
    <t xml:space="preserve">Kris Wilson </t>
  </si>
  <si>
    <t xml:space="preserve">dl-Scott Mullen </t>
  </si>
  <si>
    <t xml:space="preserve">dl-Orber Moreno </t>
  </si>
  <si>
    <t xml:space="preserve">Tony Cogan </t>
  </si>
  <si>
    <t xml:space="preserve">Brad Radke </t>
  </si>
  <si>
    <t xml:space="preserve">Matt Lawton </t>
  </si>
  <si>
    <t xml:space="preserve">Eric Milton </t>
  </si>
  <si>
    <t xml:space="preserve">Eddie Guardado </t>
  </si>
  <si>
    <t xml:space="preserve">Latroy Hawkins </t>
  </si>
  <si>
    <t xml:space="preserve">Bob Wells </t>
  </si>
  <si>
    <t xml:space="preserve">Denny Hocking </t>
  </si>
  <si>
    <t xml:space="preserve">Corey Koskie </t>
  </si>
  <si>
    <t xml:space="preserve">Hector Carrasco </t>
  </si>
  <si>
    <t xml:space="preserve">Tom Prince </t>
  </si>
  <si>
    <t xml:space="preserve">Cristian Guzman </t>
  </si>
  <si>
    <t xml:space="preserve">Jacque Jones </t>
  </si>
  <si>
    <t xml:space="preserve">Joe Mays </t>
  </si>
  <si>
    <t xml:space="preserve">David Ortiz </t>
  </si>
  <si>
    <t xml:space="preserve">Travis Miller </t>
  </si>
  <si>
    <t xml:space="preserve">Torri Hunter </t>
  </si>
  <si>
    <t xml:space="preserve">John Allen </t>
  </si>
  <si>
    <t xml:space="preserve">dl-Jay Canizaro </t>
  </si>
  <si>
    <t xml:space="preserve">Mark Redman </t>
  </si>
  <si>
    <t xml:space="preserve">Jason Maxwell </t>
  </si>
  <si>
    <t xml:space="preserve">Doug Mientkiewicz </t>
  </si>
  <si>
    <t xml:space="preserve">Johan Santana </t>
  </si>
  <si>
    <t xml:space="preserve">A.J. Pierzynski </t>
  </si>
  <si>
    <t xml:space="preserve">Juan Romero </t>
  </si>
  <si>
    <t xml:space="preserve">Brian Buchanan </t>
  </si>
  <si>
    <t xml:space="preserve">dl-John Barnes </t>
  </si>
  <si>
    <t xml:space="preserve">Luis Rivas </t>
  </si>
  <si>
    <t xml:space="preserve">dl-Derek Jeter </t>
  </si>
  <si>
    <t xml:space="preserve">Bernie Williams </t>
  </si>
  <si>
    <t xml:space="preserve">Roger Clemens </t>
  </si>
  <si>
    <t xml:space="preserve">Mike Mussina </t>
  </si>
  <si>
    <t xml:space="preserve">Mariano Rivera </t>
  </si>
  <si>
    <t xml:space="preserve">David Justice </t>
  </si>
  <si>
    <t xml:space="preserve">Andy Pettitte </t>
  </si>
  <si>
    <t xml:space="preserve">Paul O'Neill </t>
  </si>
  <si>
    <t xml:space="preserve">Chuck Knoblauch </t>
  </si>
  <si>
    <t xml:space="preserve">Tino Martinez </t>
  </si>
  <si>
    <t xml:space="preserve">Scott Brosius </t>
  </si>
  <si>
    <t xml:space="preserve">Jorge Posada </t>
  </si>
  <si>
    <t xml:space="preserve">Mike Stanton </t>
  </si>
  <si>
    <t xml:space="preserve">Orlando Hernandez </t>
  </si>
  <si>
    <t xml:space="preserve">dl-Allen Watson </t>
  </si>
  <si>
    <t xml:space="preserve">dl-Ramiro Mendoza </t>
  </si>
  <si>
    <t>Team</t>
  </si>
  <si>
    <t>Statistic</t>
  </si>
  <si>
    <t>Value</t>
  </si>
  <si>
    <t>You are given statistics</t>
  </si>
  <si>
    <t>for each major league baseball team</t>
  </si>
  <si>
    <t>1B</t>
  </si>
  <si>
    <t>2B</t>
  </si>
  <si>
    <t>3B</t>
  </si>
  <si>
    <t>HR</t>
  </si>
  <si>
    <t>R</t>
  </si>
  <si>
    <t>AVG</t>
  </si>
  <si>
    <t>Tigers</t>
  </si>
  <si>
    <t>Create a dropdown box</t>
  </si>
  <si>
    <t>Royals</t>
  </si>
  <si>
    <t>in I2 that allows you to select a team,</t>
  </si>
  <si>
    <t>Giants</t>
  </si>
  <si>
    <t>a dropdown box in J2 that allows</t>
  </si>
  <si>
    <t>Rockies</t>
  </si>
  <si>
    <t>you to select a statistic  (1B 2B etc.).</t>
  </si>
  <si>
    <t>Red Sox</t>
  </si>
  <si>
    <t>Then create a formula in cell</t>
  </si>
  <si>
    <t>Blue Jays</t>
  </si>
  <si>
    <t>K2 that yields the correct statistic.</t>
  </si>
  <si>
    <t>Diamondbacks</t>
  </si>
  <si>
    <t>For example, if I choose Giants and 3B</t>
  </si>
  <si>
    <t>Pirates</t>
  </si>
  <si>
    <t>then K2 should yield 33.</t>
  </si>
  <si>
    <t>Marlins</t>
  </si>
  <si>
    <t>Indians</t>
  </si>
  <si>
    <t>Brewers</t>
  </si>
  <si>
    <t>Cardinals</t>
  </si>
  <si>
    <t>Nationals</t>
  </si>
  <si>
    <t>Yankees</t>
  </si>
  <si>
    <t>Athletics</t>
  </si>
  <si>
    <t>Rangers</t>
  </si>
  <si>
    <t>White Sox</t>
  </si>
  <si>
    <t>Orioles</t>
  </si>
  <si>
    <t>Braves</t>
  </si>
  <si>
    <t>Phillies</t>
  </si>
  <si>
    <t>Dodgers</t>
  </si>
  <si>
    <t>Rays</t>
  </si>
  <si>
    <t>Reds</t>
  </si>
  <si>
    <t>Mariners</t>
  </si>
  <si>
    <t>Twins</t>
  </si>
  <si>
    <t>Mets</t>
  </si>
  <si>
    <t>Padres</t>
  </si>
  <si>
    <t>Astros</t>
  </si>
  <si>
    <t>Angels</t>
  </si>
  <si>
    <t>Cubs</t>
  </si>
  <si>
    <t>Times between buses</t>
  </si>
  <si>
    <t>Year 1 cash flow</t>
  </si>
  <si>
    <t>Payback Period</t>
  </si>
  <si>
    <t>Growth</t>
  </si>
  <si>
    <t>Initial Investment</t>
  </si>
  <si>
    <t>Year</t>
  </si>
  <si>
    <t>Annual Cash flow</t>
  </si>
  <si>
    <t>Cumulative  cash flow</t>
  </si>
  <si>
    <t>January</t>
  </si>
  <si>
    <t>February</t>
  </si>
  <si>
    <t>March</t>
  </si>
  <si>
    <t>April</t>
  </si>
  <si>
    <t>May</t>
  </si>
  <si>
    <t>June</t>
  </si>
  <si>
    <t>Curry</t>
  </si>
  <si>
    <t>Kobe</t>
  </si>
  <si>
    <t>MJ</t>
  </si>
  <si>
    <t>Durant</t>
  </si>
  <si>
    <t>Product</t>
  </si>
  <si>
    <t>Month</t>
  </si>
  <si>
    <t>Row # of product</t>
  </si>
  <si>
    <t>Column # of month</t>
  </si>
  <si>
    <t>Product Sales</t>
  </si>
  <si>
    <t>QB</t>
  </si>
  <si>
    <t xml:space="preserve"> Tony Romo</t>
  </si>
  <si>
    <t xml:space="preserve">TD </t>
  </si>
  <si>
    <t xml:space="preserve"> </t>
  </si>
  <si>
    <t>Starting in column G</t>
  </si>
  <si>
    <t>we have NFL QB names</t>
  </si>
  <si>
    <t>and their 2013 statistics</t>
  </si>
  <si>
    <t xml:space="preserve"> Name</t>
  </si>
  <si>
    <t>G</t>
  </si>
  <si>
    <t xml:space="preserve">QBRat </t>
  </si>
  <si>
    <t xml:space="preserve">Comp </t>
  </si>
  <si>
    <t xml:space="preserve">Att </t>
  </si>
  <si>
    <t xml:space="preserve">Pct </t>
  </si>
  <si>
    <t xml:space="preserve">Yds </t>
  </si>
  <si>
    <t xml:space="preserve">Y/G </t>
  </si>
  <si>
    <t xml:space="preserve">Y/A </t>
  </si>
  <si>
    <t xml:space="preserve">Int </t>
  </si>
  <si>
    <t>Create a  formula in</t>
  </si>
  <si>
    <t xml:space="preserve"> Nick Foles</t>
  </si>
  <si>
    <t>PHI</t>
  </si>
  <si>
    <t>I3 that lists the QB's</t>
  </si>
  <si>
    <t xml:space="preserve"> Peyton Manning</t>
  </si>
  <si>
    <t>DEN</t>
  </si>
  <si>
    <t>selected statistic.</t>
  </si>
  <si>
    <t xml:space="preserve"> Josh McCown</t>
  </si>
  <si>
    <t>CHI</t>
  </si>
  <si>
    <t>For example ,</t>
  </si>
  <si>
    <t xml:space="preserve"> Philip Rivers</t>
  </si>
  <si>
    <t>SDG</t>
  </si>
  <si>
    <t>for Josh McCown</t>
  </si>
  <si>
    <t xml:space="preserve"> Aaron Rodgers</t>
  </si>
  <si>
    <t>GNB</t>
  </si>
  <si>
    <t>and Comp</t>
  </si>
  <si>
    <t xml:space="preserve"> Drew Brees</t>
  </si>
  <si>
    <t>NOR</t>
  </si>
  <si>
    <t>I3 should yield a 149, .etc.</t>
  </si>
  <si>
    <t xml:space="preserve"> Russell Wilson</t>
  </si>
  <si>
    <t>SEA</t>
  </si>
  <si>
    <t>10 points</t>
  </si>
  <si>
    <t>DAL</t>
  </si>
  <si>
    <t xml:space="preserve"> Ben Roethlisberger</t>
  </si>
  <si>
    <t>PIT</t>
  </si>
  <si>
    <t xml:space="preserve"> Colin Kaepernick</t>
  </si>
  <si>
    <t>SFO</t>
  </si>
  <si>
    <t xml:space="preserve"> Sam Bradford</t>
  </si>
  <si>
    <t>STL</t>
  </si>
  <si>
    <t xml:space="preserve"> Matt Ryan</t>
  </si>
  <si>
    <t>ATL</t>
  </si>
  <si>
    <t xml:space="preserve"> Jay Cutler</t>
  </si>
  <si>
    <t xml:space="preserve"> Alex Smith</t>
  </si>
  <si>
    <t>KAN</t>
  </si>
  <si>
    <t xml:space="preserve"> Andy Dalton</t>
  </si>
  <si>
    <t>CIN</t>
  </si>
  <si>
    <t xml:space="preserve"> Cam Newton</t>
  </si>
  <si>
    <t>CAR</t>
  </si>
  <si>
    <t xml:space="preserve"> Tom Brady</t>
  </si>
  <si>
    <t>NWE</t>
  </si>
  <si>
    <t xml:space="preserve"> Andrew Luck</t>
  </si>
  <si>
    <t>IND</t>
  </si>
  <si>
    <t xml:space="preserve"> Matthew Stafford</t>
  </si>
  <si>
    <t>DET</t>
  </si>
  <si>
    <t xml:space="preserve"> Mike Glennon</t>
  </si>
  <si>
    <t>TAM</t>
  </si>
  <si>
    <t xml:space="preserve"> Carson Palmer</t>
  </si>
  <si>
    <t>ARI</t>
  </si>
  <si>
    <t xml:space="preserve"> Robert Griffin III</t>
  </si>
  <si>
    <t>WAS</t>
  </si>
  <si>
    <t xml:space="preserve"> Ryan Fitzpatrick</t>
  </si>
  <si>
    <t>TEN</t>
  </si>
  <si>
    <t xml:space="preserve"> Ryan Tannehill</t>
  </si>
  <si>
    <t>MIA</t>
  </si>
  <si>
    <t xml:space="preserve"> Matt Cassel</t>
  </si>
  <si>
    <t>MIN</t>
  </si>
  <si>
    <t xml:space="preserve"> Kellen Clemens</t>
  </si>
  <si>
    <t xml:space="preserve"> Case Keenum</t>
  </si>
  <si>
    <t>HOU</t>
  </si>
  <si>
    <t xml:space="preserve"> Christian Ponder</t>
  </si>
  <si>
    <t xml:space="preserve"> EJ Manuel</t>
  </si>
  <si>
    <t>BUF</t>
  </si>
  <si>
    <t xml:space="preserve"> Jason Campbell</t>
  </si>
  <si>
    <t>CLE</t>
  </si>
  <si>
    <t xml:space="preserve"> Chad Henne</t>
  </si>
  <si>
    <t>JAC</t>
  </si>
  <si>
    <t xml:space="preserve"> Joe Flacco</t>
  </si>
  <si>
    <t>BAL</t>
  </si>
  <si>
    <t xml:space="preserve"> Matt Schaub</t>
  </si>
  <si>
    <t xml:space="preserve"> Brandon Weeden</t>
  </si>
  <si>
    <t xml:space="preserve"> Eli Manning</t>
  </si>
  <si>
    <t>NYG</t>
  </si>
  <si>
    <t xml:space="preserve"> Terrelle Pryor</t>
  </si>
  <si>
    <t>OAK</t>
  </si>
  <si>
    <t xml:space="preserve"> Geno Smith</t>
  </si>
  <si>
    <t>NYJ</t>
  </si>
  <si>
    <t>Boston</t>
  </si>
  <si>
    <t>Chicago</t>
  </si>
  <si>
    <t>Dallas</t>
  </si>
  <si>
    <t>Denver</t>
  </si>
  <si>
    <t>LA</t>
  </si>
  <si>
    <t>Miami</t>
  </si>
  <si>
    <t>Phoenix</t>
  </si>
  <si>
    <t>Seattle</t>
  </si>
  <si>
    <t>last number&lt;=0</t>
  </si>
  <si>
    <t>last number&gt;=-4</t>
  </si>
  <si>
    <t>Pho*</t>
  </si>
  <si>
    <t>Feb</t>
  </si>
  <si>
    <t>Eric</t>
  </si>
  <si>
    <t>Gabrielle</t>
  </si>
  <si>
    <t>Mike</t>
  </si>
  <si>
    <t>Alex</t>
  </si>
  <si>
    <t>Izzie</t>
  </si>
  <si>
    <t>Susan</t>
  </si>
  <si>
    <t>Meredith</t>
  </si>
  <si>
    <t>Lynette</t>
  </si>
  <si>
    <t>Jan</t>
  </si>
  <si>
    <t>Alan</t>
  </si>
  <si>
    <t>Don</t>
  </si>
  <si>
    <t>Trans #</t>
  </si>
  <si>
    <t>ID code</t>
  </si>
  <si>
    <t>Max</t>
  </si>
  <si>
    <t>Transaction</t>
  </si>
  <si>
    <t>Product ID</t>
  </si>
  <si>
    <t>Amount</t>
  </si>
  <si>
    <t>dcq</t>
  </si>
  <si>
    <t>gft</t>
  </si>
  <si>
    <t>csz</t>
  </si>
  <si>
    <t>wcd</t>
  </si>
  <si>
    <t>qmg</t>
  </si>
  <si>
    <t>hgy</t>
  </si>
  <si>
    <t>ggr</t>
  </si>
  <si>
    <t>hvf</t>
  </si>
  <si>
    <t>vaj</t>
  </si>
  <si>
    <t>acj</t>
  </si>
  <si>
    <t>ilw</t>
  </si>
  <si>
    <t>sna</t>
  </si>
  <si>
    <t>dov</t>
  </si>
  <si>
    <t>ppa</t>
  </si>
  <si>
    <t>gwy</t>
  </si>
  <si>
    <t>tcb</t>
  </si>
  <si>
    <t>mey</t>
  </si>
  <si>
    <t>bfg</t>
  </si>
  <si>
    <t>exr</t>
  </si>
  <si>
    <t>joy</t>
  </si>
  <si>
    <t>dao</t>
  </si>
  <si>
    <t>cvc</t>
  </si>
  <si>
    <t>mxd</t>
  </si>
  <si>
    <t>sgf</t>
  </si>
  <si>
    <t>tus</t>
  </si>
  <si>
    <t>pqw</t>
  </si>
  <si>
    <t>qid</t>
  </si>
  <si>
    <t>tbg</t>
  </si>
  <si>
    <t>eev</t>
  </si>
  <si>
    <t>epj</t>
  </si>
  <si>
    <t>ycg</t>
  </si>
  <si>
    <t>uql</t>
  </si>
  <si>
    <t>jcr</t>
  </si>
  <si>
    <t>lrg</t>
  </si>
  <si>
    <t>efg</t>
  </si>
  <si>
    <t>qec</t>
  </si>
  <si>
    <t>fdz</t>
  </si>
  <si>
    <t>ctd</t>
  </si>
  <si>
    <t>fza</t>
  </si>
  <si>
    <t>ksc</t>
  </si>
  <si>
    <t>usc</t>
  </si>
  <si>
    <t>hma</t>
  </si>
  <si>
    <t>xcm</t>
  </si>
  <si>
    <t>ggg</t>
  </si>
  <si>
    <t>qpm</t>
  </si>
  <si>
    <t>ppk</t>
  </si>
  <si>
    <t>fdl</t>
  </si>
  <si>
    <t>yuo</t>
  </si>
  <si>
    <t>tbs</t>
  </si>
  <si>
    <t>bav</t>
  </si>
  <si>
    <t>awe</t>
  </si>
  <si>
    <t>cfb</t>
  </si>
  <si>
    <t>cfg</t>
  </si>
  <si>
    <t>lyn</t>
  </si>
  <si>
    <t>bwv</t>
  </si>
  <si>
    <t>kgd</t>
  </si>
  <si>
    <t>egg</t>
  </si>
  <si>
    <t>ner</t>
  </si>
  <si>
    <t>jsc</t>
  </si>
  <si>
    <t>fvn</t>
  </si>
  <si>
    <t>ocj</t>
  </si>
  <si>
    <t>uqa</t>
  </si>
  <si>
    <t>pis</t>
  </si>
  <si>
    <t>oeg</t>
  </si>
  <si>
    <t>tmg</t>
  </si>
  <si>
    <t>kfa</t>
  </si>
  <si>
    <t>azd</t>
  </si>
  <si>
    <t>agw</t>
  </si>
  <si>
    <t>udz</t>
  </si>
  <si>
    <t>qbn</t>
  </si>
  <si>
    <t>bwe</t>
  </si>
  <si>
    <t>dfg</t>
  </si>
  <si>
    <t>qbf</t>
  </si>
  <si>
    <t>icx</t>
  </si>
  <si>
    <t>yof</t>
  </si>
  <si>
    <t>rol</t>
  </si>
  <si>
    <t>bhu</t>
  </si>
  <si>
    <t>dtt</t>
  </si>
  <si>
    <t>xco</t>
  </si>
  <si>
    <t>gpf</t>
  </si>
  <si>
    <t>khv</t>
  </si>
  <si>
    <t>vih</t>
  </si>
  <si>
    <t>gpc</t>
  </si>
  <si>
    <t>dra</t>
  </si>
  <si>
    <t>mcj</t>
  </si>
  <si>
    <t>ede</t>
  </si>
  <si>
    <t>ygf</t>
  </si>
  <si>
    <t>lga</t>
  </si>
  <si>
    <t>oyt</t>
  </si>
  <si>
    <t>fgd</t>
  </si>
  <si>
    <t>cbv</t>
  </si>
  <si>
    <t>ehq</t>
  </si>
  <si>
    <t>gcv</t>
  </si>
  <si>
    <t>fgn</t>
  </si>
  <si>
    <t>vsz</t>
  </si>
  <si>
    <t>gef</t>
  </si>
  <si>
    <t>btb</t>
  </si>
  <si>
    <t>myc</t>
  </si>
  <si>
    <t>qze</t>
  </si>
  <si>
    <t>fdd</t>
  </si>
  <si>
    <t>owq</t>
  </si>
  <si>
    <t>fuw</t>
  </si>
  <si>
    <t>pas</t>
  </si>
  <si>
    <t>bhg</t>
  </si>
  <si>
    <t>age</t>
  </si>
  <si>
    <t>fev</t>
  </si>
  <si>
    <t>ose</t>
  </si>
  <si>
    <t>naw</t>
  </si>
  <si>
    <t>rat</t>
  </si>
  <si>
    <t>czs</t>
  </si>
  <si>
    <t>gti</t>
  </si>
  <si>
    <t>hwk</t>
  </si>
  <si>
    <t>umb</t>
  </si>
  <si>
    <t>ade</t>
  </si>
  <si>
    <t>dej</t>
  </si>
  <si>
    <t>kwd</t>
  </si>
  <si>
    <t>nde</t>
  </si>
  <si>
    <t>edg</t>
  </si>
  <si>
    <t>oqp</t>
  </si>
  <si>
    <t>esf</t>
  </si>
  <si>
    <t>ann</t>
  </si>
  <si>
    <t>oaa</t>
  </si>
  <si>
    <t>abo</t>
  </si>
  <si>
    <t>iui</t>
  </si>
  <si>
    <t>ksf</t>
  </si>
  <si>
    <t>ahg</t>
  </si>
  <si>
    <t>kem</t>
  </si>
  <si>
    <t>aoc</t>
  </si>
  <si>
    <t>eqb</t>
  </si>
  <si>
    <t>amn</t>
  </si>
  <si>
    <t>gze</t>
  </si>
  <si>
    <t>try</t>
  </si>
  <si>
    <t>xup</t>
  </si>
  <si>
    <t>qir</t>
  </si>
  <si>
    <t>cde</t>
  </si>
  <si>
    <t>fbv</t>
  </si>
  <si>
    <t>bar</t>
  </si>
  <si>
    <t>wed</t>
  </si>
  <si>
    <t>yba</t>
  </si>
  <si>
    <t>dpt</t>
  </si>
  <si>
    <t>cji</t>
  </si>
  <si>
    <t>dcp</t>
  </si>
  <si>
    <t>dby</t>
  </si>
  <si>
    <t>kwk</t>
  </si>
  <si>
    <t>ehc</t>
  </si>
  <si>
    <t>kcz</t>
  </si>
  <si>
    <t>kfz</t>
  </si>
  <si>
    <t>lgr</t>
  </si>
  <si>
    <t>irc</t>
  </si>
  <si>
    <t>jcs</t>
  </si>
  <si>
    <t>ntb</t>
  </si>
  <si>
    <t>kbz</t>
  </si>
  <si>
    <t>vkv</t>
  </si>
  <si>
    <t>mlq</t>
  </si>
  <si>
    <t>bdd</t>
  </si>
  <si>
    <t>vgk</t>
  </si>
  <si>
    <t>bix</t>
  </si>
  <si>
    <t>vkp</t>
  </si>
  <si>
    <t>zew</t>
  </si>
  <si>
    <t>ddf</t>
  </si>
  <si>
    <t>sve</t>
  </si>
  <si>
    <t>rgb</t>
  </si>
  <si>
    <t>dwc</t>
  </si>
  <si>
    <t>lpb</t>
  </si>
  <si>
    <t>fsd</t>
  </si>
  <si>
    <t>abm</t>
  </si>
  <si>
    <t>qhg</t>
  </si>
  <si>
    <t>mcz</t>
  </si>
  <si>
    <t>ids</t>
  </si>
  <si>
    <t>deg</t>
  </si>
  <si>
    <t>vfo</t>
  </si>
  <si>
    <t>vlg</t>
  </si>
  <si>
    <t>qvb</t>
  </si>
  <si>
    <t>hgo</t>
  </si>
  <si>
    <t>uva</t>
  </si>
  <si>
    <t>eqg</t>
  </si>
  <si>
    <t>ewt</t>
  </si>
  <si>
    <t>dbd</t>
  </si>
  <si>
    <t>dgj</t>
  </si>
  <si>
    <t>gkg</t>
  </si>
  <si>
    <t>gmb</t>
  </si>
  <si>
    <t>odg</t>
  </si>
  <si>
    <t>pqq</t>
  </si>
  <si>
    <t>kae</t>
  </si>
  <si>
    <t>wmr</t>
  </si>
  <si>
    <t>cma</t>
  </si>
  <si>
    <t>zce</t>
  </si>
  <si>
    <t>uef</t>
  </si>
  <si>
    <t>ksi</t>
  </si>
  <si>
    <t>oge</t>
  </si>
  <si>
    <t>wfd</t>
  </si>
  <si>
    <t>jof</t>
  </si>
  <si>
    <t>gnp</t>
  </si>
  <si>
    <t>fqz</t>
  </si>
  <si>
    <t>gua</t>
  </si>
  <si>
    <t>axj</t>
  </si>
  <si>
    <t>mbg</t>
  </si>
  <si>
    <t>obu</t>
  </si>
  <si>
    <t>deh</t>
  </si>
  <si>
    <t>iqf</t>
  </si>
  <si>
    <t>hso</t>
  </si>
  <si>
    <t>cgc</t>
  </si>
  <si>
    <t>tqw</t>
  </si>
  <si>
    <t>elm</t>
  </si>
  <si>
    <t>ric</t>
  </si>
  <si>
    <t>aeo</t>
  </si>
  <si>
    <t>qyn</t>
  </si>
  <si>
    <t>alf</t>
  </si>
  <si>
    <t>bmm</t>
  </si>
  <si>
    <t>kha</t>
  </si>
  <si>
    <t>fgu</t>
  </si>
  <si>
    <t>bck</t>
  </si>
  <si>
    <t>gxh</t>
  </si>
  <si>
    <t>jka</t>
  </si>
  <si>
    <t>ccg</t>
  </si>
  <si>
    <t>vxr</t>
  </si>
  <si>
    <t>kue</t>
  </si>
  <si>
    <t>ite</t>
  </si>
  <si>
    <t>yuf</t>
  </si>
  <si>
    <t>zte</t>
  </si>
  <si>
    <t>yff</t>
  </si>
  <si>
    <t>bgu</t>
  </si>
  <si>
    <t>eue</t>
  </si>
  <si>
    <t>udb</t>
  </si>
  <si>
    <t>dfm</t>
  </si>
  <si>
    <t>oer</t>
  </si>
  <si>
    <t>kbb</t>
  </si>
  <si>
    <t>eke</t>
  </si>
  <si>
    <t>jgk</t>
  </si>
  <si>
    <t>nga</t>
  </si>
  <si>
    <t>vlw</t>
  </si>
  <si>
    <t>rhg</t>
  </si>
  <si>
    <t>bsf</t>
  </si>
  <si>
    <t>hgd</t>
  </si>
  <si>
    <t>bmr</t>
  </si>
  <si>
    <t>xqh</t>
  </si>
  <si>
    <t>blf</t>
  </si>
  <si>
    <t>cap</t>
  </si>
  <si>
    <t>brn</t>
  </si>
  <si>
    <t>fbf</t>
  </si>
  <si>
    <t>hmn</t>
  </si>
  <si>
    <t>ozy</t>
  </si>
  <si>
    <t>fps</t>
  </si>
  <si>
    <t>izf</t>
  </si>
  <si>
    <t>wad</t>
  </si>
  <si>
    <t>yxm</t>
  </si>
  <si>
    <t>gjb</t>
  </si>
  <si>
    <t>mdx</t>
  </si>
  <si>
    <t>wbi</t>
  </si>
  <si>
    <t>dgi</t>
  </si>
  <si>
    <t>dvp</t>
  </si>
  <si>
    <t>mum</t>
  </si>
  <si>
    <t>guu</t>
  </si>
  <si>
    <t>kkc</t>
  </si>
  <si>
    <t>rjs</t>
  </si>
  <si>
    <t>chd</t>
  </si>
  <si>
    <t>tub</t>
  </si>
  <si>
    <t>qiq</t>
  </si>
  <si>
    <t>vod</t>
  </si>
  <si>
    <t>ygb</t>
  </si>
  <si>
    <t>phi</t>
  </si>
  <si>
    <t>bse</t>
  </si>
  <si>
    <t>First time&gt;$10,000</t>
  </si>
  <si>
    <t>Cumulative</t>
  </si>
  <si>
    <t>Initial Invetsment</t>
  </si>
  <si>
    <t>Shaq</t>
  </si>
  <si>
    <t>T-Mac</t>
  </si>
  <si>
    <t>Units Sold</t>
  </si>
  <si>
    <t>Name</t>
  </si>
  <si>
    <t>John</t>
  </si>
  <si>
    <t>Jack</t>
  </si>
  <si>
    <t>Jill</t>
  </si>
  <si>
    <t>Erica</t>
  </si>
  <si>
    <t>Tom</t>
  </si>
  <si>
    <t>Mary</t>
  </si>
  <si>
    <t>Tammy</t>
  </si>
  <si>
    <t>Riggins</t>
  </si>
  <si>
    <t>Person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</si>
</sst>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6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4" fontId="4" fillId="0" borderId="0" applyFont="0" applyFill="0" applyBorder="0" applyAlignment="0" applyProtection="0"/>
    <xf numFmtId="0" fontId="1" fillId="0" borderId="0"/>
    <xf numFmtId="0" fontId="4" fillId="0" borderId="0"/>
  </cellStyleXfs>
  <cellXfs count="11">
    <xf numFmtId="0" fontId="0" fillId="0" borderId="0" xfId="0"/>
    <xf numFmtId="0" fontId="3" fillId="0" borderId="0" xfId="0" applyFont="1"/>
    <xf numFmtId="0" fontId="1" fillId="0" borderId="0" xfId="2"/>
    <xf numFmtId="0" fontId="5" fillId="2" borderId="0" xfId="2" applyFont="1" applyFill="1"/>
    <xf numFmtId="0" fontId="1" fillId="2" borderId="0" xfId="2" applyFill="1"/>
    <xf numFmtId="0" fontId="5" fillId="0" borderId="0" xfId="2" applyFont="1"/>
    <xf numFmtId="0" fontId="1" fillId="0" borderId="0" xfId="2" applyAlignment="1">
      <alignment wrapText="1"/>
    </xf>
    <xf numFmtId="0" fontId="3" fillId="0" borderId="0" xfId="3" applyFont="1"/>
    <xf numFmtId="0" fontId="4" fillId="0" borderId="0" xfId="3"/>
    <xf numFmtId="0" fontId="4" fillId="0" borderId="0" xfId="3" applyAlignment="1">
      <alignment wrapText="1"/>
    </xf>
    <xf numFmtId="44" fontId="0" fillId="0" borderId="0" xfId="1" applyFont="1"/>
  </cellXfs>
  <cellStyles count="4">
    <cellStyle name="Currency" xfId="1" builtinId="4"/>
    <cellStyle name="Normal" xfId="0" builtinId="0"/>
    <cellStyle name="Normal 2" xfId="2" xr:uid="{C6472744-0CD5-44AE-ACDC-761F0815D3BC}"/>
    <cellStyle name="Normal 3" xfId="3" xr:uid="{9A407C80-9D9F-4A82-BAC9-7BB2B53FF31F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winston/AppData/Local/Temp/Temp2_BZANsampleexams1.zip/Feb25examanswrsdonotpo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tle"/>
      <sheetName val="Problem 1 answer"/>
      <sheetName val="Problem 2 answer"/>
      <sheetName val="Problem 2 data"/>
      <sheetName val="Problem 3 data"/>
      <sheetName val="Problem 4 data"/>
      <sheetName val="Problem 5 data"/>
      <sheetName val="Problem 6 data"/>
      <sheetName val="Problem 7 data"/>
      <sheetName val="Problem 8"/>
    </sheetNames>
    <sheetDataSet>
      <sheetData sheetId="0"/>
      <sheetData sheetId="1"/>
      <sheetData sheetId="2"/>
      <sheetData sheetId="3"/>
      <sheetData sheetId="4">
        <row r="5">
          <cell r="C5">
            <v>150</v>
          </cell>
          <cell r="D5">
            <v>38.64</v>
          </cell>
        </row>
        <row r="6">
          <cell r="C6">
            <v>101</v>
          </cell>
          <cell r="D6">
            <v>178.77</v>
          </cell>
        </row>
        <row r="7">
          <cell r="C7">
            <v>112</v>
          </cell>
          <cell r="D7">
            <v>213.92</v>
          </cell>
        </row>
        <row r="8">
          <cell r="C8">
            <v>57</v>
          </cell>
          <cell r="D8">
            <v>83.22</v>
          </cell>
        </row>
        <row r="9">
          <cell r="C9">
            <v>36</v>
          </cell>
          <cell r="D9">
            <v>24.12</v>
          </cell>
        </row>
        <row r="10">
          <cell r="C10">
            <v>32</v>
          </cell>
          <cell r="D10">
            <v>141</v>
          </cell>
        </row>
        <row r="11">
          <cell r="C11">
            <v>75</v>
          </cell>
          <cell r="D11">
            <v>105</v>
          </cell>
        </row>
        <row r="12">
          <cell r="C12">
            <v>119</v>
          </cell>
          <cell r="D12">
            <v>147.56</v>
          </cell>
        </row>
        <row r="13">
          <cell r="C13">
            <v>38</v>
          </cell>
          <cell r="D13">
            <v>40.659999999999997</v>
          </cell>
        </row>
        <row r="14">
          <cell r="C14">
            <v>51</v>
          </cell>
          <cell r="D14">
            <v>73.44</v>
          </cell>
        </row>
        <row r="15">
          <cell r="C15">
            <v>130</v>
          </cell>
          <cell r="D15">
            <v>89.7</v>
          </cell>
        </row>
        <row r="16">
          <cell r="C16">
            <v>71</v>
          </cell>
          <cell r="D16">
            <v>51.83</v>
          </cell>
        </row>
        <row r="17">
          <cell r="C17">
            <v>121</v>
          </cell>
          <cell r="D17">
            <v>141.57</v>
          </cell>
        </row>
        <row r="18">
          <cell r="C18">
            <v>39</v>
          </cell>
          <cell r="D18">
            <v>141</v>
          </cell>
        </row>
        <row r="19">
          <cell r="C19">
            <v>94</v>
          </cell>
          <cell r="D19">
            <v>110.92</v>
          </cell>
        </row>
        <row r="20">
          <cell r="C20">
            <v>74</v>
          </cell>
          <cell r="D20">
            <v>79.92</v>
          </cell>
        </row>
        <row r="21">
          <cell r="C21">
            <v>42</v>
          </cell>
          <cell r="D21">
            <v>77.7</v>
          </cell>
        </row>
        <row r="22">
          <cell r="C22">
            <v>82</v>
          </cell>
          <cell r="D22">
            <v>137.76</v>
          </cell>
        </row>
        <row r="23">
          <cell r="C23">
            <v>130</v>
          </cell>
          <cell r="D23">
            <v>100.1</v>
          </cell>
        </row>
        <row r="24">
          <cell r="C24">
            <v>30</v>
          </cell>
          <cell r="D24">
            <v>52.5</v>
          </cell>
        </row>
        <row r="25">
          <cell r="C25">
            <v>81</v>
          </cell>
          <cell r="D25">
            <v>71.28</v>
          </cell>
        </row>
        <row r="26">
          <cell r="C26">
            <v>100</v>
          </cell>
          <cell r="D26">
            <v>172</v>
          </cell>
        </row>
        <row r="27">
          <cell r="C27">
            <v>88</v>
          </cell>
          <cell r="D27">
            <v>133.76</v>
          </cell>
        </row>
        <row r="28">
          <cell r="C28">
            <v>99</v>
          </cell>
          <cell r="D28">
            <v>119.79</v>
          </cell>
        </row>
        <row r="29">
          <cell r="C29">
            <v>103</v>
          </cell>
          <cell r="D29">
            <v>200.85</v>
          </cell>
        </row>
        <row r="30">
          <cell r="C30">
            <v>107</v>
          </cell>
          <cell r="D30">
            <v>112.35</v>
          </cell>
        </row>
        <row r="31">
          <cell r="C31">
            <v>103</v>
          </cell>
          <cell r="D31">
            <v>142.13999999999999</v>
          </cell>
        </row>
        <row r="32">
          <cell r="C32">
            <v>49</v>
          </cell>
          <cell r="D32">
            <v>74.48</v>
          </cell>
        </row>
        <row r="33">
          <cell r="C33">
            <v>119</v>
          </cell>
          <cell r="D33">
            <v>197.54</v>
          </cell>
        </row>
        <row r="34">
          <cell r="C34">
            <v>84</v>
          </cell>
          <cell r="D34">
            <v>137.76</v>
          </cell>
        </row>
        <row r="35">
          <cell r="C35">
            <v>80</v>
          </cell>
          <cell r="D35">
            <v>121.6</v>
          </cell>
        </row>
        <row r="36">
          <cell r="C36">
            <v>105</v>
          </cell>
          <cell r="D36">
            <v>100.8</v>
          </cell>
        </row>
        <row r="37">
          <cell r="C37">
            <v>113</v>
          </cell>
          <cell r="D37">
            <v>161.59</v>
          </cell>
        </row>
        <row r="38">
          <cell r="C38">
            <v>50</v>
          </cell>
          <cell r="D38">
            <v>72.5</v>
          </cell>
        </row>
        <row r="39">
          <cell r="C39">
            <v>112</v>
          </cell>
          <cell r="D39">
            <v>206.08</v>
          </cell>
        </row>
        <row r="40">
          <cell r="C40">
            <v>101</v>
          </cell>
          <cell r="D40">
            <v>186.85</v>
          </cell>
        </row>
        <row r="41">
          <cell r="C41">
            <v>52</v>
          </cell>
          <cell r="D41">
            <v>72.8</v>
          </cell>
        </row>
        <row r="42">
          <cell r="C42">
            <v>220</v>
          </cell>
          <cell r="D42">
            <v>40.46</v>
          </cell>
        </row>
        <row r="43">
          <cell r="C43">
            <v>77</v>
          </cell>
          <cell r="D43">
            <v>87.01</v>
          </cell>
        </row>
        <row r="44">
          <cell r="C44">
            <v>103</v>
          </cell>
          <cell r="D44">
            <v>165.83</v>
          </cell>
        </row>
        <row r="45">
          <cell r="C45">
            <v>61</v>
          </cell>
          <cell r="D45">
            <v>56.73</v>
          </cell>
        </row>
        <row r="46">
          <cell r="C46">
            <v>115</v>
          </cell>
          <cell r="D46">
            <v>92</v>
          </cell>
        </row>
        <row r="47">
          <cell r="C47">
            <v>55</v>
          </cell>
          <cell r="D47">
            <v>40.700000000000003</v>
          </cell>
        </row>
        <row r="48">
          <cell r="C48">
            <v>26</v>
          </cell>
          <cell r="D48">
            <v>48.36</v>
          </cell>
        </row>
        <row r="49">
          <cell r="C49">
            <v>48</v>
          </cell>
          <cell r="D49">
            <v>81.12</v>
          </cell>
        </row>
        <row r="50">
          <cell r="C50">
            <v>23</v>
          </cell>
          <cell r="D50">
            <v>36.340000000000003</v>
          </cell>
        </row>
        <row r="51">
          <cell r="C51">
            <v>98</v>
          </cell>
          <cell r="D51">
            <v>128.38</v>
          </cell>
        </row>
        <row r="52">
          <cell r="C52">
            <v>75</v>
          </cell>
          <cell r="D52">
            <v>94.5</v>
          </cell>
        </row>
        <row r="53">
          <cell r="C53">
            <v>97</v>
          </cell>
          <cell r="D53">
            <v>110.58</v>
          </cell>
        </row>
        <row r="54">
          <cell r="C54">
            <v>124</v>
          </cell>
          <cell r="D54">
            <v>202.12</v>
          </cell>
        </row>
        <row r="55">
          <cell r="C55">
            <v>97</v>
          </cell>
          <cell r="D55">
            <v>85.36</v>
          </cell>
        </row>
        <row r="56">
          <cell r="C56">
            <v>51</v>
          </cell>
          <cell r="D56">
            <v>61.71</v>
          </cell>
        </row>
        <row r="57">
          <cell r="C57">
            <v>31</v>
          </cell>
          <cell r="D57">
            <v>61.69</v>
          </cell>
        </row>
        <row r="58">
          <cell r="C58">
            <v>97</v>
          </cell>
          <cell r="D58">
            <v>101.85</v>
          </cell>
        </row>
        <row r="59">
          <cell r="C59">
            <v>117</v>
          </cell>
          <cell r="D59">
            <v>121.68</v>
          </cell>
        </row>
        <row r="60">
          <cell r="C60">
            <v>121</v>
          </cell>
          <cell r="D60">
            <v>135.52000000000001</v>
          </cell>
        </row>
        <row r="61">
          <cell r="C61">
            <v>23</v>
          </cell>
          <cell r="D61">
            <v>43.47</v>
          </cell>
        </row>
        <row r="62">
          <cell r="C62">
            <v>129</v>
          </cell>
          <cell r="D62">
            <v>98.04</v>
          </cell>
        </row>
        <row r="63">
          <cell r="C63">
            <v>75</v>
          </cell>
          <cell r="D63">
            <v>132</v>
          </cell>
        </row>
        <row r="64">
          <cell r="C64">
            <v>75</v>
          </cell>
          <cell r="D64">
            <v>72</v>
          </cell>
        </row>
        <row r="65">
          <cell r="C65">
            <v>115</v>
          </cell>
          <cell r="D65">
            <v>116.15</v>
          </cell>
        </row>
        <row r="66">
          <cell r="C66">
            <v>85</v>
          </cell>
          <cell r="D66">
            <v>96.05</v>
          </cell>
        </row>
        <row r="67">
          <cell r="C67">
            <v>109</v>
          </cell>
          <cell r="D67">
            <v>91.56</v>
          </cell>
        </row>
        <row r="68">
          <cell r="C68">
            <v>125</v>
          </cell>
          <cell r="D68">
            <v>148.75</v>
          </cell>
        </row>
        <row r="69">
          <cell r="C69">
            <v>118</v>
          </cell>
          <cell r="D69">
            <v>134.52000000000001</v>
          </cell>
        </row>
        <row r="70">
          <cell r="C70">
            <v>119</v>
          </cell>
          <cell r="D70">
            <v>154.69999999999999</v>
          </cell>
        </row>
        <row r="71">
          <cell r="C71">
            <v>87</v>
          </cell>
          <cell r="D71">
            <v>144.41999999999999</v>
          </cell>
        </row>
        <row r="72">
          <cell r="C72">
            <v>75</v>
          </cell>
          <cell r="D72">
            <v>125.25</v>
          </cell>
        </row>
        <row r="73">
          <cell r="C73">
            <v>118</v>
          </cell>
          <cell r="D73">
            <v>87.32</v>
          </cell>
        </row>
        <row r="74">
          <cell r="C74">
            <v>111</v>
          </cell>
          <cell r="D74">
            <v>107.67</v>
          </cell>
        </row>
        <row r="75">
          <cell r="C75">
            <v>130</v>
          </cell>
          <cell r="D75">
            <v>158.6</v>
          </cell>
        </row>
        <row r="76">
          <cell r="C76">
            <v>107</v>
          </cell>
          <cell r="D76">
            <v>189.39</v>
          </cell>
        </row>
        <row r="77">
          <cell r="C77">
            <v>34</v>
          </cell>
          <cell r="D77">
            <v>30.94</v>
          </cell>
        </row>
        <row r="78">
          <cell r="C78">
            <v>36</v>
          </cell>
          <cell r="D78">
            <v>66.239999999999995</v>
          </cell>
        </row>
        <row r="79">
          <cell r="C79">
            <v>48</v>
          </cell>
          <cell r="D79">
            <v>72.959999999999994</v>
          </cell>
        </row>
        <row r="80">
          <cell r="C80">
            <v>76</v>
          </cell>
          <cell r="D80">
            <v>116.28</v>
          </cell>
        </row>
        <row r="81">
          <cell r="C81">
            <v>46</v>
          </cell>
          <cell r="D81">
            <v>53.36</v>
          </cell>
        </row>
        <row r="82">
          <cell r="C82">
            <v>123</v>
          </cell>
          <cell r="D82">
            <v>202.95</v>
          </cell>
        </row>
        <row r="83">
          <cell r="C83">
            <v>74</v>
          </cell>
          <cell r="D83">
            <v>51.06</v>
          </cell>
        </row>
        <row r="84">
          <cell r="C84">
            <v>93</v>
          </cell>
          <cell r="D84">
            <v>66.959999999999994</v>
          </cell>
        </row>
        <row r="85">
          <cell r="C85">
            <v>96</v>
          </cell>
          <cell r="D85">
            <v>149.76</v>
          </cell>
        </row>
        <row r="86">
          <cell r="C86">
            <v>75</v>
          </cell>
          <cell r="D86">
            <v>64.5</v>
          </cell>
        </row>
        <row r="87">
          <cell r="C87">
            <v>116</v>
          </cell>
          <cell r="D87">
            <v>111.36</v>
          </cell>
        </row>
        <row r="88">
          <cell r="C88">
            <v>45</v>
          </cell>
          <cell r="D88">
            <v>61.2</v>
          </cell>
        </row>
        <row r="89">
          <cell r="C89">
            <v>79</v>
          </cell>
          <cell r="D89">
            <v>64.78</v>
          </cell>
        </row>
        <row r="90">
          <cell r="C90">
            <v>111</v>
          </cell>
          <cell r="D90">
            <v>189.81</v>
          </cell>
        </row>
        <row r="91">
          <cell r="C91">
            <v>61</v>
          </cell>
          <cell r="D91">
            <v>70.760000000000005</v>
          </cell>
        </row>
        <row r="92">
          <cell r="C92">
            <v>22</v>
          </cell>
          <cell r="D92">
            <v>32.78</v>
          </cell>
        </row>
        <row r="93">
          <cell r="C93">
            <v>61</v>
          </cell>
          <cell r="D93">
            <v>96.99</v>
          </cell>
        </row>
        <row r="94">
          <cell r="C94">
            <v>47</v>
          </cell>
          <cell r="D94">
            <v>77.08</v>
          </cell>
        </row>
        <row r="95">
          <cell r="C95">
            <v>88</v>
          </cell>
          <cell r="D95">
            <v>152.24</v>
          </cell>
        </row>
        <row r="96">
          <cell r="C96">
            <v>83</v>
          </cell>
          <cell r="D96">
            <v>151.06</v>
          </cell>
        </row>
        <row r="97">
          <cell r="C97">
            <v>72</v>
          </cell>
          <cell r="D97">
            <v>131.76</v>
          </cell>
        </row>
        <row r="98">
          <cell r="C98">
            <v>87</v>
          </cell>
          <cell r="D98">
            <v>88.74</v>
          </cell>
        </row>
        <row r="99">
          <cell r="C99">
            <v>127</v>
          </cell>
          <cell r="D99">
            <v>205.74</v>
          </cell>
        </row>
        <row r="100">
          <cell r="C100">
            <v>26</v>
          </cell>
          <cell r="D100">
            <v>16.64</v>
          </cell>
        </row>
        <row r="101">
          <cell r="C101">
            <v>93</v>
          </cell>
          <cell r="D101">
            <v>114.39</v>
          </cell>
        </row>
        <row r="102">
          <cell r="C102">
            <v>100</v>
          </cell>
          <cell r="D102">
            <v>161</v>
          </cell>
        </row>
        <row r="103">
          <cell r="C103">
            <v>97</v>
          </cell>
          <cell r="D103">
            <v>112.52</v>
          </cell>
        </row>
        <row r="104">
          <cell r="C104">
            <v>34</v>
          </cell>
          <cell r="D104">
            <v>47.6</v>
          </cell>
        </row>
        <row r="105">
          <cell r="C105">
            <v>22</v>
          </cell>
          <cell r="D105">
            <v>21.12</v>
          </cell>
        </row>
        <row r="106">
          <cell r="C106">
            <v>68</v>
          </cell>
          <cell r="D106">
            <v>46.24</v>
          </cell>
        </row>
        <row r="107">
          <cell r="C107">
            <v>174</v>
          </cell>
          <cell r="D107">
            <v>70.84</v>
          </cell>
        </row>
        <row r="108">
          <cell r="C108">
            <v>109</v>
          </cell>
          <cell r="D108">
            <v>159.13999999999999</v>
          </cell>
        </row>
        <row r="109">
          <cell r="C109">
            <v>83</v>
          </cell>
          <cell r="D109">
            <v>75.53</v>
          </cell>
        </row>
        <row r="110">
          <cell r="C110">
            <v>30</v>
          </cell>
          <cell r="D110">
            <v>47.4</v>
          </cell>
        </row>
        <row r="111">
          <cell r="C111">
            <v>117</v>
          </cell>
          <cell r="D111">
            <v>231.66</v>
          </cell>
        </row>
        <row r="112">
          <cell r="C112">
            <v>127</v>
          </cell>
          <cell r="D112">
            <v>110.49</v>
          </cell>
        </row>
        <row r="113">
          <cell r="C113">
            <v>111</v>
          </cell>
          <cell r="D113">
            <v>183.15</v>
          </cell>
        </row>
        <row r="114">
          <cell r="C114">
            <v>61</v>
          </cell>
          <cell r="D114">
            <v>61.61</v>
          </cell>
        </row>
        <row r="115">
          <cell r="C115">
            <v>76</v>
          </cell>
          <cell r="D115">
            <v>129.19999999999999</v>
          </cell>
        </row>
        <row r="116">
          <cell r="C116">
            <v>29</v>
          </cell>
          <cell r="D116">
            <v>37.99</v>
          </cell>
        </row>
        <row r="117">
          <cell r="C117">
            <v>114</v>
          </cell>
          <cell r="D117">
            <v>102.6</v>
          </cell>
        </row>
        <row r="118">
          <cell r="C118">
            <v>73</v>
          </cell>
          <cell r="D118">
            <v>132.13</v>
          </cell>
        </row>
        <row r="119">
          <cell r="C119">
            <v>106</v>
          </cell>
          <cell r="D119">
            <v>79.5</v>
          </cell>
        </row>
        <row r="120">
          <cell r="C120">
            <v>125</v>
          </cell>
          <cell r="D120">
            <v>221.25</v>
          </cell>
        </row>
        <row r="121">
          <cell r="C121">
            <v>126</v>
          </cell>
          <cell r="D121">
            <v>128.52000000000001</v>
          </cell>
        </row>
        <row r="122">
          <cell r="C122">
            <v>117</v>
          </cell>
          <cell r="D122">
            <v>167.31</v>
          </cell>
        </row>
        <row r="123">
          <cell r="C123">
            <v>33</v>
          </cell>
          <cell r="D123">
            <v>24.75</v>
          </cell>
        </row>
        <row r="124">
          <cell r="C124">
            <v>113</v>
          </cell>
          <cell r="D124">
            <v>70.06</v>
          </cell>
        </row>
        <row r="125">
          <cell r="C125">
            <v>68</v>
          </cell>
          <cell r="D125">
            <v>123.76</v>
          </cell>
        </row>
        <row r="126">
          <cell r="C126">
            <v>93</v>
          </cell>
          <cell r="D126">
            <v>68.819999999999993</v>
          </cell>
        </row>
        <row r="127">
          <cell r="C127">
            <v>71</v>
          </cell>
          <cell r="D127">
            <v>75.260000000000005</v>
          </cell>
        </row>
        <row r="128">
          <cell r="C128">
            <v>80</v>
          </cell>
          <cell r="D128">
            <v>137.6</v>
          </cell>
        </row>
        <row r="129">
          <cell r="C129">
            <v>66</v>
          </cell>
          <cell r="D129">
            <v>52.14</v>
          </cell>
        </row>
        <row r="130">
          <cell r="C130">
            <v>115</v>
          </cell>
          <cell r="D130">
            <v>159.85</v>
          </cell>
        </row>
        <row r="131">
          <cell r="C131">
            <v>85</v>
          </cell>
          <cell r="D131">
            <v>164.05</v>
          </cell>
        </row>
        <row r="132">
          <cell r="C132">
            <v>58</v>
          </cell>
          <cell r="D132">
            <v>79.459999999999994</v>
          </cell>
        </row>
        <row r="133">
          <cell r="C133">
            <v>26</v>
          </cell>
          <cell r="D133">
            <v>28.08</v>
          </cell>
        </row>
        <row r="134">
          <cell r="C134">
            <v>99</v>
          </cell>
          <cell r="D134">
            <v>177.21</v>
          </cell>
        </row>
        <row r="135">
          <cell r="C135">
            <v>53</v>
          </cell>
          <cell r="D135">
            <v>58.3</v>
          </cell>
        </row>
        <row r="136">
          <cell r="C136">
            <v>62</v>
          </cell>
          <cell r="D136">
            <v>62.62</v>
          </cell>
        </row>
        <row r="137">
          <cell r="C137">
            <v>91</v>
          </cell>
          <cell r="D137">
            <v>163.80000000000001</v>
          </cell>
        </row>
        <row r="138">
          <cell r="C138">
            <v>95</v>
          </cell>
          <cell r="D138">
            <v>145.35</v>
          </cell>
        </row>
        <row r="139">
          <cell r="C139">
            <v>69</v>
          </cell>
          <cell r="D139">
            <v>50.37</v>
          </cell>
        </row>
        <row r="140">
          <cell r="C140">
            <v>102</v>
          </cell>
          <cell r="D140">
            <v>125.46</v>
          </cell>
        </row>
        <row r="141">
          <cell r="C141">
            <v>50</v>
          </cell>
          <cell r="D141">
            <v>49</v>
          </cell>
        </row>
        <row r="142">
          <cell r="C142">
            <v>26</v>
          </cell>
          <cell r="D142">
            <v>32.24</v>
          </cell>
        </row>
        <row r="143">
          <cell r="C143">
            <v>120</v>
          </cell>
          <cell r="D143">
            <v>234</v>
          </cell>
        </row>
        <row r="144">
          <cell r="C144">
            <v>78</v>
          </cell>
          <cell r="D144">
            <v>128.69999999999999</v>
          </cell>
        </row>
        <row r="145">
          <cell r="C145">
            <v>54</v>
          </cell>
          <cell r="D145">
            <v>57.24</v>
          </cell>
        </row>
        <row r="146">
          <cell r="C146">
            <v>40</v>
          </cell>
          <cell r="D146">
            <v>32.799999999999997</v>
          </cell>
        </row>
        <row r="147">
          <cell r="C147">
            <v>22</v>
          </cell>
          <cell r="D147">
            <v>37.4</v>
          </cell>
        </row>
        <row r="148">
          <cell r="C148">
            <v>52</v>
          </cell>
          <cell r="D148">
            <v>43.68</v>
          </cell>
        </row>
        <row r="149">
          <cell r="C149">
            <v>34</v>
          </cell>
          <cell r="D149">
            <v>56.1</v>
          </cell>
        </row>
        <row r="150">
          <cell r="C150">
            <v>92</v>
          </cell>
          <cell r="D150">
            <v>77.28</v>
          </cell>
        </row>
        <row r="151">
          <cell r="C151">
            <v>20</v>
          </cell>
          <cell r="D151">
            <v>33.6</v>
          </cell>
        </row>
        <row r="152">
          <cell r="C152">
            <v>42</v>
          </cell>
          <cell r="D152">
            <v>31.5</v>
          </cell>
        </row>
        <row r="153">
          <cell r="C153">
            <v>35</v>
          </cell>
          <cell r="D153">
            <v>23.8</v>
          </cell>
        </row>
        <row r="154">
          <cell r="C154">
            <v>54</v>
          </cell>
          <cell r="D154">
            <v>79.92</v>
          </cell>
        </row>
        <row r="155">
          <cell r="C155">
            <v>29</v>
          </cell>
          <cell r="D155">
            <v>20.010000000000002</v>
          </cell>
        </row>
        <row r="156">
          <cell r="C156">
            <v>121</v>
          </cell>
          <cell r="D156">
            <v>209.33</v>
          </cell>
        </row>
        <row r="157">
          <cell r="C157">
            <v>92</v>
          </cell>
          <cell r="D157">
            <v>115</v>
          </cell>
        </row>
        <row r="158">
          <cell r="C158">
            <v>46</v>
          </cell>
          <cell r="D158">
            <v>65.78</v>
          </cell>
        </row>
        <row r="159">
          <cell r="C159">
            <v>122</v>
          </cell>
          <cell r="D159">
            <v>241.56</v>
          </cell>
        </row>
        <row r="160">
          <cell r="C160">
            <v>27</v>
          </cell>
          <cell r="D160">
            <v>42.93</v>
          </cell>
        </row>
        <row r="161">
          <cell r="C161">
            <v>83</v>
          </cell>
          <cell r="D161">
            <v>122.84</v>
          </cell>
        </row>
        <row r="162">
          <cell r="C162">
            <v>73</v>
          </cell>
          <cell r="D162">
            <v>138.69999999999999</v>
          </cell>
        </row>
        <row r="163">
          <cell r="C163">
            <v>125</v>
          </cell>
          <cell r="D163">
            <v>177.5</v>
          </cell>
        </row>
        <row r="164">
          <cell r="C164">
            <v>125</v>
          </cell>
          <cell r="D164">
            <v>200</v>
          </cell>
        </row>
        <row r="165">
          <cell r="C165">
            <v>120</v>
          </cell>
          <cell r="D165">
            <v>237.6</v>
          </cell>
        </row>
        <row r="166">
          <cell r="C166">
            <v>34</v>
          </cell>
          <cell r="D166">
            <v>63.92</v>
          </cell>
        </row>
        <row r="167">
          <cell r="C167">
            <v>65</v>
          </cell>
          <cell r="D167">
            <v>74.099999999999994</v>
          </cell>
        </row>
        <row r="168">
          <cell r="C168">
            <v>104</v>
          </cell>
          <cell r="D168">
            <v>106.08</v>
          </cell>
        </row>
        <row r="169">
          <cell r="C169">
            <v>116</v>
          </cell>
          <cell r="D169">
            <v>187.92</v>
          </cell>
        </row>
        <row r="170">
          <cell r="C170">
            <v>126</v>
          </cell>
          <cell r="D170">
            <v>246.96</v>
          </cell>
        </row>
        <row r="171">
          <cell r="C171">
            <v>42</v>
          </cell>
          <cell r="D171">
            <v>56.7</v>
          </cell>
        </row>
        <row r="172">
          <cell r="C172">
            <v>24</v>
          </cell>
          <cell r="D172">
            <v>16.079999999999998</v>
          </cell>
        </row>
        <row r="173">
          <cell r="C173">
            <v>40</v>
          </cell>
          <cell r="D173">
            <v>27.2</v>
          </cell>
        </row>
        <row r="174">
          <cell r="C174">
            <v>24</v>
          </cell>
          <cell r="D174">
            <v>21.6</v>
          </cell>
        </row>
        <row r="175">
          <cell r="C175">
            <v>102</v>
          </cell>
          <cell r="D175">
            <v>116.28</v>
          </cell>
        </row>
        <row r="176">
          <cell r="C176">
            <v>31</v>
          </cell>
          <cell r="D176">
            <v>61.38</v>
          </cell>
        </row>
        <row r="177">
          <cell r="C177">
            <v>113</v>
          </cell>
          <cell r="D177">
            <v>73.45</v>
          </cell>
        </row>
        <row r="178">
          <cell r="C178">
            <v>117</v>
          </cell>
          <cell r="D178">
            <v>149.76</v>
          </cell>
        </row>
        <row r="179">
          <cell r="C179">
            <v>71</v>
          </cell>
          <cell r="D179">
            <v>103.66</v>
          </cell>
        </row>
        <row r="180">
          <cell r="C180">
            <v>58</v>
          </cell>
          <cell r="D180">
            <v>71.92</v>
          </cell>
        </row>
        <row r="181">
          <cell r="C181">
            <v>93</v>
          </cell>
          <cell r="D181">
            <v>97.65</v>
          </cell>
        </row>
        <row r="182">
          <cell r="C182">
            <v>112</v>
          </cell>
          <cell r="D182">
            <v>155.68</v>
          </cell>
        </row>
        <row r="183">
          <cell r="C183">
            <v>21</v>
          </cell>
          <cell r="D183">
            <v>15.12</v>
          </cell>
        </row>
        <row r="184">
          <cell r="C184">
            <v>78</v>
          </cell>
          <cell r="D184">
            <v>92.04</v>
          </cell>
        </row>
        <row r="185">
          <cell r="C185">
            <v>31</v>
          </cell>
          <cell r="D185">
            <v>60.45</v>
          </cell>
        </row>
        <row r="186">
          <cell r="C186">
            <v>38</v>
          </cell>
          <cell r="D186">
            <v>61.56</v>
          </cell>
        </row>
        <row r="187">
          <cell r="C187">
            <v>108</v>
          </cell>
          <cell r="D187">
            <v>72.36</v>
          </cell>
        </row>
        <row r="188">
          <cell r="C188">
            <v>73</v>
          </cell>
          <cell r="D188">
            <v>81.760000000000005</v>
          </cell>
        </row>
        <row r="189">
          <cell r="C189">
            <v>86</v>
          </cell>
          <cell r="D189">
            <v>67.94</v>
          </cell>
        </row>
        <row r="190">
          <cell r="C190">
            <v>46</v>
          </cell>
          <cell r="D190">
            <v>58.88</v>
          </cell>
        </row>
        <row r="191">
          <cell r="C191">
            <v>34</v>
          </cell>
          <cell r="D191">
            <v>45.56</v>
          </cell>
        </row>
        <row r="192">
          <cell r="C192">
            <v>73</v>
          </cell>
          <cell r="D192">
            <v>114.61</v>
          </cell>
        </row>
        <row r="193">
          <cell r="C193">
            <v>109</v>
          </cell>
          <cell r="D193">
            <v>184.21</v>
          </cell>
        </row>
        <row r="194">
          <cell r="C194">
            <v>97</v>
          </cell>
          <cell r="D194">
            <v>189.15</v>
          </cell>
        </row>
        <row r="195">
          <cell r="C195">
            <v>57</v>
          </cell>
          <cell r="D195">
            <v>83.22</v>
          </cell>
        </row>
        <row r="196">
          <cell r="C196">
            <v>110</v>
          </cell>
          <cell r="D196">
            <v>119.9</v>
          </cell>
        </row>
        <row r="197">
          <cell r="C197">
            <v>66</v>
          </cell>
          <cell r="D197">
            <v>107.58</v>
          </cell>
        </row>
        <row r="198">
          <cell r="C198">
            <v>57</v>
          </cell>
          <cell r="D198">
            <v>87.21</v>
          </cell>
        </row>
        <row r="199">
          <cell r="C199">
            <v>33</v>
          </cell>
          <cell r="D199">
            <v>22.44</v>
          </cell>
        </row>
        <row r="200">
          <cell r="C200">
            <v>98</v>
          </cell>
          <cell r="D200">
            <v>171.5</v>
          </cell>
        </row>
        <row r="201">
          <cell r="C201">
            <v>38</v>
          </cell>
          <cell r="D201">
            <v>46.74</v>
          </cell>
        </row>
        <row r="202">
          <cell r="C202">
            <v>106</v>
          </cell>
          <cell r="D202">
            <v>93.28</v>
          </cell>
        </row>
        <row r="203">
          <cell r="C203">
            <v>51</v>
          </cell>
          <cell r="D203">
            <v>41.31</v>
          </cell>
        </row>
        <row r="204">
          <cell r="C204">
            <v>39</v>
          </cell>
          <cell r="D204">
            <v>56.94</v>
          </cell>
        </row>
        <row r="205">
          <cell r="C205">
            <v>129</v>
          </cell>
          <cell r="D205">
            <v>108.36</v>
          </cell>
        </row>
        <row r="206">
          <cell r="C206">
            <v>64</v>
          </cell>
          <cell r="D206">
            <v>128</v>
          </cell>
        </row>
        <row r="207">
          <cell r="C207">
            <v>53</v>
          </cell>
          <cell r="D207">
            <v>71.02</v>
          </cell>
        </row>
        <row r="208">
          <cell r="C208">
            <v>94</v>
          </cell>
          <cell r="D208">
            <v>112.8</v>
          </cell>
        </row>
        <row r="209">
          <cell r="C209">
            <v>128</v>
          </cell>
          <cell r="D209">
            <v>97.28</v>
          </cell>
        </row>
        <row r="210">
          <cell r="C210">
            <v>87</v>
          </cell>
          <cell r="D210">
            <v>142.68</v>
          </cell>
        </row>
        <row r="211">
          <cell r="C211">
            <v>124</v>
          </cell>
          <cell r="D211">
            <v>93</v>
          </cell>
        </row>
        <row r="212">
          <cell r="C212">
            <v>128</v>
          </cell>
          <cell r="D212">
            <v>172.8</v>
          </cell>
        </row>
        <row r="213">
          <cell r="C213">
            <v>47</v>
          </cell>
          <cell r="D213">
            <v>80.37</v>
          </cell>
        </row>
        <row r="214">
          <cell r="C214">
            <v>29</v>
          </cell>
          <cell r="D214">
            <v>38.86</v>
          </cell>
        </row>
        <row r="215">
          <cell r="C215">
            <v>50</v>
          </cell>
          <cell r="D215">
            <v>68</v>
          </cell>
        </row>
        <row r="216">
          <cell r="C216">
            <v>57</v>
          </cell>
          <cell r="D216">
            <v>52.44</v>
          </cell>
        </row>
        <row r="217">
          <cell r="C217">
            <v>45</v>
          </cell>
          <cell r="D217">
            <v>49.95</v>
          </cell>
        </row>
        <row r="218">
          <cell r="C218">
            <v>108</v>
          </cell>
          <cell r="D218">
            <v>100.44</v>
          </cell>
        </row>
        <row r="219">
          <cell r="C219">
            <v>114</v>
          </cell>
          <cell r="D219">
            <v>76.38</v>
          </cell>
        </row>
        <row r="220">
          <cell r="C220">
            <v>74</v>
          </cell>
          <cell r="D220">
            <v>55.5</v>
          </cell>
        </row>
        <row r="221">
          <cell r="C221">
            <v>26</v>
          </cell>
          <cell r="D221">
            <v>32.24</v>
          </cell>
        </row>
        <row r="222">
          <cell r="C222">
            <v>111</v>
          </cell>
          <cell r="D222">
            <v>95.46</v>
          </cell>
        </row>
        <row r="223">
          <cell r="C223">
            <v>62</v>
          </cell>
          <cell r="D223">
            <v>38.44</v>
          </cell>
        </row>
        <row r="224">
          <cell r="C224">
            <v>119</v>
          </cell>
          <cell r="D224">
            <v>232.05</v>
          </cell>
        </row>
        <row r="225">
          <cell r="C225">
            <v>44</v>
          </cell>
          <cell r="D225">
            <v>33.44</v>
          </cell>
        </row>
        <row r="226">
          <cell r="C226">
            <v>130</v>
          </cell>
          <cell r="D226">
            <v>114.4</v>
          </cell>
        </row>
        <row r="227">
          <cell r="C227">
            <v>82</v>
          </cell>
          <cell r="D227">
            <v>95.12</v>
          </cell>
        </row>
        <row r="228">
          <cell r="C228">
            <v>40</v>
          </cell>
          <cell r="D228">
            <v>63.2</v>
          </cell>
        </row>
        <row r="229">
          <cell r="C229">
            <v>59</v>
          </cell>
          <cell r="D229">
            <v>96.76</v>
          </cell>
        </row>
        <row r="230">
          <cell r="C230">
            <v>48</v>
          </cell>
          <cell r="D230">
            <v>29.28</v>
          </cell>
        </row>
        <row r="231">
          <cell r="C231">
            <v>116</v>
          </cell>
          <cell r="D231">
            <v>83.52</v>
          </cell>
        </row>
        <row r="232">
          <cell r="C232">
            <v>111</v>
          </cell>
          <cell r="D232">
            <v>96.57</v>
          </cell>
        </row>
        <row r="233">
          <cell r="C233">
            <v>64</v>
          </cell>
          <cell r="D233">
            <v>89.6</v>
          </cell>
        </row>
        <row r="234">
          <cell r="C234">
            <v>83</v>
          </cell>
          <cell r="D234">
            <v>64.739999999999995</v>
          </cell>
        </row>
        <row r="235">
          <cell r="C235">
            <v>114</v>
          </cell>
          <cell r="D235">
            <v>161.88</v>
          </cell>
        </row>
        <row r="236">
          <cell r="C236">
            <v>68</v>
          </cell>
          <cell r="D236">
            <v>42.16</v>
          </cell>
        </row>
        <row r="237">
          <cell r="C237">
            <v>23</v>
          </cell>
          <cell r="D237">
            <v>42.09</v>
          </cell>
        </row>
        <row r="238">
          <cell r="C238">
            <v>40</v>
          </cell>
          <cell r="D238">
            <v>78</v>
          </cell>
        </row>
        <row r="239">
          <cell r="C239">
            <v>100</v>
          </cell>
          <cell r="D239">
            <v>146</v>
          </cell>
        </row>
        <row r="240">
          <cell r="C240">
            <v>32</v>
          </cell>
          <cell r="D240">
            <v>42.88</v>
          </cell>
        </row>
        <row r="241">
          <cell r="C241">
            <v>39</v>
          </cell>
          <cell r="D241">
            <v>62.4</v>
          </cell>
        </row>
        <row r="242">
          <cell r="C242">
            <v>30</v>
          </cell>
          <cell r="D242">
            <v>52.8</v>
          </cell>
        </row>
        <row r="243">
          <cell r="C243">
            <v>27</v>
          </cell>
          <cell r="D243">
            <v>31.05</v>
          </cell>
        </row>
        <row r="244">
          <cell r="C244">
            <v>98</v>
          </cell>
          <cell r="D244">
            <v>195.02</v>
          </cell>
        </row>
        <row r="245">
          <cell r="C245">
            <v>103</v>
          </cell>
          <cell r="D245">
            <v>69.010000000000005</v>
          </cell>
        </row>
        <row r="246">
          <cell r="C246">
            <v>53</v>
          </cell>
          <cell r="D246">
            <v>92.22</v>
          </cell>
        </row>
        <row r="247">
          <cell r="C247">
            <v>34</v>
          </cell>
          <cell r="D247">
            <v>47.26</v>
          </cell>
        </row>
        <row r="248">
          <cell r="C248">
            <v>76</v>
          </cell>
          <cell r="D248">
            <v>140.6</v>
          </cell>
        </row>
        <row r="249">
          <cell r="C249">
            <v>101</v>
          </cell>
          <cell r="D249">
            <v>195.94</v>
          </cell>
        </row>
        <row r="250">
          <cell r="C250">
            <v>36</v>
          </cell>
          <cell r="D250">
            <v>60.84</v>
          </cell>
        </row>
        <row r="251">
          <cell r="C251">
            <v>49</v>
          </cell>
          <cell r="D251">
            <v>97.02</v>
          </cell>
        </row>
        <row r="252">
          <cell r="C252">
            <v>56</v>
          </cell>
          <cell r="D252">
            <v>48.16</v>
          </cell>
        </row>
        <row r="253">
          <cell r="C253">
            <v>82</v>
          </cell>
          <cell r="D253">
            <v>149.24</v>
          </cell>
        </row>
        <row r="254">
          <cell r="C254">
            <v>124</v>
          </cell>
          <cell r="D254">
            <v>239.32</v>
          </cell>
        </row>
        <row r="255">
          <cell r="C255">
            <v>82</v>
          </cell>
          <cell r="D255">
            <v>159.9</v>
          </cell>
        </row>
        <row r="256">
          <cell r="C256">
            <v>24</v>
          </cell>
          <cell r="D256">
            <v>31.92</v>
          </cell>
        </row>
        <row r="257">
          <cell r="C257">
            <v>49</v>
          </cell>
          <cell r="D257">
            <v>93.59</v>
          </cell>
        </row>
        <row r="258">
          <cell r="C258">
            <v>34</v>
          </cell>
          <cell r="D258">
            <v>36.04</v>
          </cell>
        </row>
        <row r="259">
          <cell r="C259">
            <v>57</v>
          </cell>
          <cell r="D259">
            <v>102.6</v>
          </cell>
        </row>
        <row r="260">
          <cell r="C260">
            <v>76</v>
          </cell>
          <cell r="D260">
            <v>57.76</v>
          </cell>
        </row>
        <row r="261">
          <cell r="C261">
            <v>76</v>
          </cell>
          <cell r="D261">
            <v>97.28</v>
          </cell>
        </row>
        <row r="262">
          <cell r="C262">
            <v>73</v>
          </cell>
          <cell r="D262">
            <v>139.43</v>
          </cell>
        </row>
        <row r="263">
          <cell r="C263">
            <v>26</v>
          </cell>
          <cell r="D263">
            <v>16.64</v>
          </cell>
        </row>
        <row r="264">
          <cell r="C264">
            <v>43</v>
          </cell>
          <cell r="D264">
            <v>41.71</v>
          </cell>
        </row>
        <row r="265">
          <cell r="C265">
            <v>76</v>
          </cell>
          <cell r="D265">
            <v>106.4</v>
          </cell>
        </row>
        <row r="266">
          <cell r="C266">
            <v>80</v>
          </cell>
          <cell r="D266">
            <v>115.2</v>
          </cell>
        </row>
        <row r="267">
          <cell r="C267">
            <v>24</v>
          </cell>
          <cell r="D267">
            <v>17.28</v>
          </cell>
        </row>
        <row r="268">
          <cell r="C268">
            <v>44</v>
          </cell>
          <cell r="D268">
            <v>80.52</v>
          </cell>
        </row>
        <row r="269">
          <cell r="C269">
            <v>59</v>
          </cell>
          <cell r="D269">
            <v>46.61</v>
          </cell>
        </row>
        <row r="270">
          <cell r="C270">
            <v>69</v>
          </cell>
          <cell r="D270">
            <v>126.96</v>
          </cell>
        </row>
        <row r="271">
          <cell r="C271">
            <v>95</v>
          </cell>
          <cell r="D271">
            <v>161.5</v>
          </cell>
        </row>
        <row r="272">
          <cell r="C272">
            <v>92</v>
          </cell>
          <cell r="D272">
            <v>144.44</v>
          </cell>
        </row>
        <row r="273">
          <cell r="C273">
            <v>37</v>
          </cell>
          <cell r="D273">
            <v>50.69</v>
          </cell>
        </row>
        <row r="274">
          <cell r="C274">
            <v>105</v>
          </cell>
          <cell r="D274">
            <v>160.65</v>
          </cell>
        </row>
        <row r="275">
          <cell r="C275">
            <v>126</v>
          </cell>
          <cell r="D275">
            <v>231.84</v>
          </cell>
        </row>
        <row r="276">
          <cell r="C276">
            <v>37</v>
          </cell>
          <cell r="D276">
            <v>50.32</v>
          </cell>
        </row>
        <row r="277">
          <cell r="C277">
            <v>31</v>
          </cell>
          <cell r="D277">
            <v>61.38</v>
          </cell>
        </row>
        <row r="278">
          <cell r="C278">
            <v>49</v>
          </cell>
          <cell r="D278">
            <v>47.04</v>
          </cell>
        </row>
        <row r="279">
          <cell r="C279">
            <v>37</v>
          </cell>
          <cell r="D279">
            <v>67.34</v>
          </cell>
        </row>
        <row r="280">
          <cell r="C280">
            <v>83</v>
          </cell>
          <cell r="D280">
            <v>70.55</v>
          </cell>
        </row>
        <row r="281">
          <cell r="C281">
            <v>98</v>
          </cell>
          <cell r="D281">
            <v>156.80000000000001</v>
          </cell>
        </row>
        <row r="282">
          <cell r="C282">
            <v>38</v>
          </cell>
          <cell r="D282">
            <v>39.14</v>
          </cell>
        </row>
        <row r="283">
          <cell r="C283">
            <v>101</v>
          </cell>
          <cell r="D283">
            <v>165.64</v>
          </cell>
        </row>
        <row r="284">
          <cell r="C284">
            <v>53</v>
          </cell>
          <cell r="D284">
            <v>71.55</v>
          </cell>
        </row>
        <row r="285">
          <cell r="C285">
            <v>130</v>
          </cell>
          <cell r="D285">
            <v>218.4</v>
          </cell>
        </row>
        <row r="286">
          <cell r="C286">
            <v>84</v>
          </cell>
          <cell r="D286">
            <v>89.88</v>
          </cell>
        </row>
        <row r="287">
          <cell r="C287">
            <v>102</v>
          </cell>
          <cell r="D287">
            <v>72.42</v>
          </cell>
        </row>
        <row r="288">
          <cell r="C288">
            <v>122</v>
          </cell>
          <cell r="D288">
            <v>146.4</v>
          </cell>
        </row>
        <row r="289">
          <cell r="C289">
            <v>27</v>
          </cell>
          <cell r="D289">
            <v>49.68</v>
          </cell>
        </row>
        <row r="290">
          <cell r="C290">
            <v>42</v>
          </cell>
          <cell r="D290">
            <v>52.92</v>
          </cell>
        </row>
        <row r="291">
          <cell r="C291">
            <v>95</v>
          </cell>
          <cell r="D291">
            <v>126.35</v>
          </cell>
        </row>
        <row r="292">
          <cell r="C292">
            <v>100</v>
          </cell>
          <cell r="D292">
            <v>112</v>
          </cell>
        </row>
        <row r="293">
          <cell r="C293">
            <v>96</v>
          </cell>
          <cell r="D293">
            <v>120.96</v>
          </cell>
        </row>
        <row r="294">
          <cell r="C294">
            <v>99</v>
          </cell>
          <cell r="D294">
            <v>75.239999999999995</v>
          </cell>
        </row>
        <row r="295">
          <cell r="C295">
            <v>89</v>
          </cell>
          <cell r="D295">
            <v>64.97</v>
          </cell>
        </row>
        <row r="296">
          <cell r="C296">
            <v>81</v>
          </cell>
          <cell r="D296">
            <v>119.07</v>
          </cell>
        </row>
        <row r="297">
          <cell r="C297">
            <v>128</v>
          </cell>
          <cell r="D297">
            <v>96</v>
          </cell>
        </row>
        <row r="298">
          <cell r="C298">
            <v>33</v>
          </cell>
          <cell r="D298">
            <v>25.41</v>
          </cell>
        </row>
        <row r="299">
          <cell r="C299">
            <v>84</v>
          </cell>
          <cell r="D299">
            <v>115.92</v>
          </cell>
        </row>
        <row r="300">
          <cell r="C300">
            <v>122</v>
          </cell>
          <cell r="D300">
            <v>224.48</v>
          </cell>
        </row>
        <row r="301">
          <cell r="C301">
            <v>73</v>
          </cell>
          <cell r="D301">
            <v>122.64</v>
          </cell>
        </row>
        <row r="302">
          <cell r="C302">
            <v>77</v>
          </cell>
          <cell r="D302">
            <v>125.51</v>
          </cell>
        </row>
        <row r="303">
          <cell r="C303">
            <v>91</v>
          </cell>
          <cell r="D303">
            <v>74.62</v>
          </cell>
        </row>
        <row r="304">
          <cell r="C304">
            <v>47</v>
          </cell>
          <cell r="D304">
            <v>65.8</v>
          </cell>
        </row>
        <row r="305">
          <cell r="C305">
            <v>22</v>
          </cell>
          <cell r="D305">
            <v>24.42</v>
          </cell>
        </row>
        <row r="306">
          <cell r="C306">
            <v>65</v>
          </cell>
          <cell r="D306">
            <v>89.7</v>
          </cell>
        </row>
        <row r="307">
          <cell r="C307">
            <v>107</v>
          </cell>
          <cell r="D307">
            <v>167.99</v>
          </cell>
        </row>
        <row r="308">
          <cell r="C308">
            <v>43</v>
          </cell>
          <cell r="D308">
            <v>33.97</v>
          </cell>
        </row>
        <row r="309">
          <cell r="C309">
            <v>102</v>
          </cell>
          <cell r="D309">
            <v>84.66</v>
          </cell>
        </row>
        <row r="310">
          <cell r="C310">
            <v>81</v>
          </cell>
          <cell r="D310">
            <v>127.98</v>
          </cell>
        </row>
        <row r="311">
          <cell r="C311">
            <v>126</v>
          </cell>
          <cell r="D311">
            <v>197.82</v>
          </cell>
        </row>
        <row r="312">
          <cell r="C312">
            <v>78</v>
          </cell>
          <cell r="D312">
            <v>60.84</v>
          </cell>
        </row>
        <row r="313">
          <cell r="C313">
            <v>85</v>
          </cell>
          <cell r="D313">
            <v>51</v>
          </cell>
        </row>
        <row r="314">
          <cell r="C314">
            <v>52</v>
          </cell>
          <cell r="D314">
            <v>101.4</v>
          </cell>
        </row>
        <row r="315">
          <cell r="C315">
            <v>63</v>
          </cell>
          <cell r="D315">
            <v>57.96</v>
          </cell>
        </row>
        <row r="316">
          <cell r="C316">
            <v>121</v>
          </cell>
          <cell r="D316">
            <v>122.21</v>
          </cell>
        </row>
        <row r="317">
          <cell r="C317">
            <v>29</v>
          </cell>
          <cell r="D317">
            <v>34.51</v>
          </cell>
        </row>
        <row r="318">
          <cell r="C318">
            <v>114</v>
          </cell>
          <cell r="D318">
            <v>197.22</v>
          </cell>
        </row>
        <row r="319">
          <cell r="C319">
            <v>79</v>
          </cell>
          <cell r="D319">
            <v>135.09</v>
          </cell>
        </row>
        <row r="320">
          <cell r="C320">
            <v>121</v>
          </cell>
          <cell r="D320">
            <v>101.64</v>
          </cell>
        </row>
        <row r="321">
          <cell r="C321">
            <v>25</v>
          </cell>
          <cell r="D321">
            <v>23.5</v>
          </cell>
        </row>
        <row r="322">
          <cell r="C322">
            <v>32</v>
          </cell>
          <cell r="D322">
            <v>42.24</v>
          </cell>
        </row>
        <row r="323">
          <cell r="C323">
            <v>27</v>
          </cell>
          <cell r="D323">
            <v>48.06</v>
          </cell>
        </row>
        <row r="324">
          <cell r="C324">
            <v>93</v>
          </cell>
          <cell r="D324">
            <v>142.29</v>
          </cell>
        </row>
        <row r="325">
          <cell r="C325">
            <v>93</v>
          </cell>
          <cell r="D325">
            <v>72.540000000000006</v>
          </cell>
        </row>
        <row r="326">
          <cell r="C326">
            <v>37</v>
          </cell>
          <cell r="D326">
            <v>27.01</v>
          </cell>
        </row>
        <row r="327">
          <cell r="C327">
            <v>49</v>
          </cell>
          <cell r="D327">
            <v>45.57</v>
          </cell>
        </row>
        <row r="328">
          <cell r="C328">
            <v>75</v>
          </cell>
          <cell r="D328">
            <v>107.25</v>
          </cell>
        </row>
        <row r="329">
          <cell r="C329">
            <v>99</v>
          </cell>
          <cell r="D329">
            <v>167.31</v>
          </cell>
        </row>
        <row r="330">
          <cell r="C330">
            <v>40</v>
          </cell>
          <cell r="D330">
            <v>74.400000000000006</v>
          </cell>
        </row>
        <row r="331">
          <cell r="C331">
            <v>119</v>
          </cell>
          <cell r="D331">
            <v>73.78</v>
          </cell>
        </row>
        <row r="332">
          <cell r="C332">
            <v>122</v>
          </cell>
          <cell r="D332">
            <v>192.76</v>
          </cell>
        </row>
        <row r="333">
          <cell r="C333">
            <v>87</v>
          </cell>
          <cell r="D333">
            <v>57.42</v>
          </cell>
        </row>
        <row r="334">
          <cell r="C334">
            <v>106</v>
          </cell>
          <cell r="D334">
            <v>167.48</v>
          </cell>
        </row>
        <row r="335">
          <cell r="C335">
            <v>88</v>
          </cell>
          <cell r="D335">
            <v>152.24</v>
          </cell>
        </row>
        <row r="336">
          <cell r="C336">
            <v>60</v>
          </cell>
          <cell r="D336">
            <v>88.2</v>
          </cell>
        </row>
        <row r="337">
          <cell r="C337">
            <v>51</v>
          </cell>
          <cell r="D337">
            <v>52.02</v>
          </cell>
        </row>
        <row r="338">
          <cell r="C338">
            <v>44</v>
          </cell>
          <cell r="D338">
            <v>58.08</v>
          </cell>
        </row>
        <row r="339">
          <cell r="C339">
            <v>40</v>
          </cell>
          <cell r="D339">
            <v>57.2</v>
          </cell>
        </row>
        <row r="340">
          <cell r="C340">
            <v>30</v>
          </cell>
          <cell r="D340">
            <v>42.3</v>
          </cell>
        </row>
        <row r="341">
          <cell r="C341">
            <v>115</v>
          </cell>
          <cell r="D341">
            <v>157.55000000000001</v>
          </cell>
        </row>
        <row r="342">
          <cell r="C342">
            <v>104</v>
          </cell>
          <cell r="D342">
            <v>127.92</v>
          </cell>
        </row>
        <row r="343">
          <cell r="C343">
            <v>105</v>
          </cell>
          <cell r="D343">
            <v>121.8</v>
          </cell>
        </row>
        <row r="344">
          <cell r="C344">
            <v>105</v>
          </cell>
          <cell r="D344">
            <v>96.6</v>
          </cell>
        </row>
        <row r="345">
          <cell r="C345">
            <v>66</v>
          </cell>
          <cell r="D345">
            <v>83.82</v>
          </cell>
        </row>
        <row r="346">
          <cell r="C346">
            <v>42</v>
          </cell>
          <cell r="D346">
            <v>53.34</v>
          </cell>
        </row>
        <row r="347">
          <cell r="C347">
            <v>39</v>
          </cell>
          <cell r="D347">
            <v>39.39</v>
          </cell>
        </row>
        <row r="348">
          <cell r="C348">
            <v>97</v>
          </cell>
          <cell r="D348">
            <v>167.81</v>
          </cell>
        </row>
        <row r="349">
          <cell r="C349">
            <v>102</v>
          </cell>
          <cell r="D349">
            <v>195.84</v>
          </cell>
        </row>
        <row r="350">
          <cell r="C350">
            <v>112</v>
          </cell>
          <cell r="D350">
            <v>80.64</v>
          </cell>
        </row>
        <row r="351">
          <cell r="C351">
            <v>66</v>
          </cell>
          <cell r="D351">
            <v>85.14</v>
          </cell>
        </row>
        <row r="352">
          <cell r="C352">
            <v>60</v>
          </cell>
          <cell r="D352">
            <v>84.6</v>
          </cell>
        </row>
        <row r="353">
          <cell r="C353">
            <v>27</v>
          </cell>
          <cell r="D353">
            <v>39.42</v>
          </cell>
        </row>
        <row r="354">
          <cell r="C354">
            <v>27</v>
          </cell>
          <cell r="D354">
            <v>28.08</v>
          </cell>
        </row>
        <row r="355">
          <cell r="C355">
            <v>66</v>
          </cell>
          <cell r="D355">
            <v>116.16</v>
          </cell>
        </row>
        <row r="356">
          <cell r="C356">
            <v>20</v>
          </cell>
          <cell r="D356">
            <v>16.2</v>
          </cell>
        </row>
        <row r="357">
          <cell r="C357">
            <v>51</v>
          </cell>
          <cell r="D357">
            <v>91.29</v>
          </cell>
        </row>
        <row r="358">
          <cell r="C358">
            <v>57</v>
          </cell>
          <cell r="D358">
            <v>75.81</v>
          </cell>
        </row>
        <row r="359">
          <cell r="C359">
            <v>26</v>
          </cell>
          <cell r="D359">
            <v>34.58</v>
          </cell>
        </row>
        <row r="360">
          <cell r="C360">
            <v>123</v>
          </cell>
          <cell r="D360">
            <v>79.95</v>
          </cell>
        </row>
        <row r="361">
          <cell r="C361">
            <v>66</v>
          </cell>
          <cell r="D361">
            <v>56.1</v>
          </cell>
        </row>
        <row r="362">
          <cell r="C362">
            <v>26</v>
          </cell>
          <cell r="D362">
            <v>34.06</v>
          </cell>
        </row>
        <row r="363">
          <cell r="C363">
            <v>123</v>
          </cell>
          <cell r="D363">
            <v>131.61000000000001</v>
          </cell>
        </row>
        <row r="364">
          <cell r="C364">
            <v>118</v>
          </cell>
          <cell r="D364">
            <v>218.3</v>
          </cell>
        </row>
        <row r="365">
          <cell r="C365">
            <v>58</v>
          </cell>
          <cell r="D365">
            <v>106.72</v>
          </cell>
        </row>
        <row r="366">
          <cell r="C366">
            <v>77</v>
          </cell>
          <cell r="D366">
            <v>100.1</v>
          </cell>
        </row>
        <row r="367">
          <cell r="C367">
            <v>90</v>
          </cell>
          <cell r="D367">
            <v>54</v>
          </cell>
        </row>
        <row r="368">
          <cell r="C368">
            <v>87</v>
          </cell>
          <cell r="D368">
            <v>130.5</v>
          </cell>
        </row>
        <row r="369">
          <cell r="C369">
            <v>38</v>
          </cell>
          <cell r="D369">
            <v>42.56</v>
          </cell>
        </row>
        <row r="370">
          <cell r="C370">
            <v>124</v>
          </cell>
          <cell r="D370">
            <v>157.47999999999999</v>
          </cell>
        </row>
        <row r="371">
          <cell r="C371">
            <v>87</v>
          </cell>
          <cell r="D371">
            <v>60.9</v>
          </cell>
        </row>
        <row r="372">
          <cell r="C372">
            <v>86</v>
          </cell>
          <cell r="D372">
            <v>73.959999999999994</v>
          </cell>
        </row>
        <row r="373">
          <cell r="C373">
            <v>89</v>
          </cell>
          <cell r="D373">
            <v>93.45</v>
          </cell>
        </row>
        <row r="374">
          <cell r="C374">
            <v>113</v>
          </cell>
          <cell r="D374">
            <v>188.71</v>
          </cell>
        </row>
        <row r="375">
          <cell r="C375">
            <v>51</v>
          </cell>
          <cell r="D375">
            <v>89.25</v>
          </cell>
        </row>
        <row r="376">
          <cell r="C376">
            <v>26</v>
          </cell>
          <cell r="D376">
            <v>26</v>
          </cell>
        </row>
        <row r="377">
          <cell r="C377">
            <v>116</v>
          </cell>
          <cell r="D377">
            <v>141.52000000000001</v>
          </cell>
        </row>
        <row r="378">
          <cell r="C378">
            <v>51</v>
          </cell>
          <cell r="D378">
            <v>78.03</v>
          </cell>
        </row>
        <row r="379">
          <cell r="C379">
            <v>28</v>
          </cell>
          <cell r="D379">
            <v>46.2</v>
          </cell>
        </row>
        <row r="380">
          <cell r="C380">
            <v>92</v>
          </cell>
          <cell r="D380">
            <v>151.80000000000001</v>
          </cell>
        </row>
        <row r="381">
          <cell r="C381">
            <v>68</v>
          </cell>
          <cell r="D381">
            <v>45.56</v>
          </cell>
        </row>
        <row r="382">
          <cell r="C382">
            <v>33</v>
          </cell>
          <cell r="D382">
            <v>65.010000000000005</v>
          </cell>
        </row>
        <row r="383">
          <cell r="C383">
            <v>35</v>
          </cell>
          <cell r="D383">
            <v>46.9</v>
          </cell>
        </row>
        <row r="384">
          <cell r="C384">
            <v>44</v>
          </cell>
          <cell r="D384">
            <v>47.96</v>
          </cell>
        </row>
        <row r="385">
          <cell r="C385">
            <v>24</v>
          </cell>
          <cell r="D385">
            <v>21.12</v>
          </cell>
        </row>
        <row r="386">
          <cell r="C386">
            <v>116</v>
          </cell>
          <cell r="D386">
            <v>110.2</v>
          </cell>
        </row>
        <row r="387">
          <cell r="C387">
            <v>92</v>
          </cell>
          <cell r="D387">
            <v>172.96</v>
          </cell>
        </row>
        <row r="388">
          <cell r="C388">
            <v>34</v>
          </cell>
          <cell r="D388">
            <v>36.380000000000003</v>
          </cell>
        </row>
        <row r="389">
          <cell r="C389">
            <v>63</v>
          </cell>
          <cell r="D389">
            <v>100.8</v>
          </cell>
        </row>
        <row r="390">
          <cell r="C390">
            <v>31</v>
          </cell>
          <cell r="D390">
            <v>51.15</v>
          </cell>
        </row>
        <row r="391">
          <cell r="C391">
            <v>43</v>
          </cell>
          <cell r="D391">
            <v>85.57</v>
          </cell>
        </row>
        <row r="392">
          <cell r="C392">
            <v>32</v>
          </cell>
          <cell r="D392">
            <v>40.64</v>
          </cell>
        </row>
        <row r="393">
          <cell r="C393">
            <v>89</v>
          </cell>
          <cell r="D393">
            <v>65.86</v>
          </cell>
        </row>
        <row r="394">
          <cell r="C394">
            <v>92</v>
          </cell>
          <cell r="D394">
            <v>69.92</v>
          </cell>
        </row>
        <row r="395">
          <cell r="C395">
            <v>104</v>
          </cell>
          <cell r="D395">
            <v>113.36</v>
          </cell>
        </row>
        <row r="396">
          <cell r="C396">
            <v>48</v>
          </cell>
          <cell r="D396">
            <v>31.2</v>
          </cell>
        </row>
        <row r="397">
          <cell r="C397">
            <v>32</v>
          </cell>
          <cell r="D397">
            <v>38.08</v>
          </cell>
        </row>
        <row r="398">
          <cell r="C398">
            <v>118</v>
          </cell>
          <cell r="D398">
            <v>83.78</v>
          </cell>
        </row>
        <row r="399">
          <cell r="C399">
            <v>120</v>
          </cell>
          <cell r="D399">
            <v>152.4</v>
          </cell>
        </row>
        <row r="400">
          <cell r="C400">
            <v>126</v>
          </cell>
          <cell r="D400">
            <v>197.82</v>
          </cell>
        </row>
        <row r="401">
          <cell r="C401">
            <v>95</v>
          </cell>
          <cell r="D401">
            <v>124.45</v>
          </cell>
        </row>
        <row r="402">
          <cell r="C402">
            <v>114</v>
          </cell>
          <cell r="D402">
            <v>214.32</v>
          </cell>
        </row>
        <row r="403">
          <cell r="C403">
            <v>130</v>
          </cell>
          <cell r="D403">
            <v>204.1</v>
          </cell>
        </row>
        <row r="404">
          <cell r="C404">
            <v>62</v>
          </cell>
          <cell r="D404">
            <v>75.02</v>
          </cell>
        </row>
        <row r="405">
          <cell r="C405">
            <v>70</v>
          </cell>
          <cell r="D405">
            <v>93.8</v>
          </cell>
        </row>
        <row r="406">
          <cell r="C406">
            <v>120</v>
          </cell>
          <cell r="D406">
            <v>104.4</v>
          </cell>
        </row>
        <row r="407">
          <cell r="C407">
            <v>74</v>
          </cell>
          <cell r="D407">
            <v>82.14</v>
          </cell>
        </row>
        <row r="408">
          <cell r="C408">
            <v>39</v>
          </cell>
          <cell r="D408">
            <v>76.44</v>
          </cell>
        </row>
        <row r="409">
          <cell r="C409">
            <v>40</v>
          </cell>
          <cell r="D409">
            <v>42</v>
          </cell>
        </row>
        <row r="410">
          <cell r="C410">
            <v>107</v>
          </cell>
          <cell r="D410">
            <v>212.93</v>
          </cell>
        </row>
        <row r="411">
          <cell r="C411">
            <v>104</v>
          </cell>
          <cell r="D411">
            <v>182</v>
          </cell>
        </row>
        <row r="412">
          <cell r="C412">
            <v>26</v>
          </cell>
          <cell r="D412">
            <v>24.18</v>
          </cell>
        </row>
        <row r="413">
          <cell r="C413">
            <v>101</v>
          </cell>
          <cell r="D413">
            <v>78.78</v>
          </cell>
        </row>
        <row r="414">
          <cell r="C414">
            <v>55</v>
          </cell>
          <cell r="D414">
            <v>75.900000000000006</v>
          </cell>
        </row>
        <row r="415">
          <cell r="C415">
            <v>54</v>
          </cell>
          <cell r="D415">
            <v>68.58</v>
          </cell>
        </row>
        <row r="416">
          <cell r="C416">
            <v>120</v>
          </cell>
          <cell r="D416">
            <v>111.6</v>
          </cell>
        </row>
        <row r="417">
          <cell r="C417">
            <v>120</v>
          </cell>
          <cell r="D417">
            <v>98.4</v>
          </cell>
        </row>
        <row r="418">
          <cell r="C418">
            <v>108</v>
          </cell>
          <cell r="D418">
            <v>101.52</v>
          </cell>
        </row>
        <row r="419">
          <cell r="C419">
            <v>90</v>
          </cell>
          <cell r="D419">
            <v>156.6</v>
          </cell>
        </row>
        <row r="420">
          <cell r="C420">
            <v>129</v>
          </cell>
          <cell r="D420">
            <v>148.35</v>
          </cell>
        </row>
        <row r="421">
          <cell r="C421">
            <v>64</v>
          </cell>
          <cell r="D421">
            <v>76.8</v>
          </cell>
        </row>
        <row r="422">
          <cell r="C422">
            <v>85</v>
          </cell>
          <cell r="D422">
            <v>65.45</v>
          </cell>
        </row>
        <row r="423">
          <cell r="C423">
            <v>123</v>
          </cell>
          <cell r="D423">
            <v>182.04</v>
          </cell>
        </row>
        <row r="424">
          <cell r="C424">
            <v>47</v>
          </cell>
          <cell r="D424">
            <v>81.78</v>
          </cell>
        </row>
        <row r="425">
          <cell r="C425">
            <v>37</v>
          </cell>
          <cell r="D425">
            <v>64.010000000000005</v>
          </cell>
        </row>
        <row r="426">
          <cell r="C426">
            <v>92</v>
          </cell>
          <cell r="D426">
            <v>79.12</v>
          </cell>
        </row>
        <row r="427">
          <cell r="C427">
            <v>79</v>
          </cell>
          <cell r="D427">
            <v>82.95</v>
          </cell>
        </row>
        <row r="428">
          <cell r="C428">
            <v>95</v>
          </cell>
          <cell r="D428">
            <v>98.8</v>
          </cell>
        </row>
        <row r="429">
          <cell r="C429">
            <v>107</v>
          </cell>
          <cell r="D429">
            <v>157.29</v>
          </cell>
        </row>
        <row r="430">
          <cell r="C430">
            <v>92</v>
          </cell>
          <cell r="D430">
            <v>97.52</v>
          </cell>
        </row>
        <row r="431">
          <cell r="C431">
            <v>80</v>
          </cell>
          <cell r="D431">
            <v>140.80000000000001</v>
          </cell>
        </row>
        <row r="432">
          <cell r="C432">
            <v>51</v>
          </cell>
          <cell r="D432">
            <v>58.65</v>
          </cell>
        </row>
        <row r="433">
          <cell r="C433">
            <v>76</v>
          </cell>
          <cell r="D433">
            <v>56.24</v>
          </cell>
        </row>
        <row r="434">
          <cell r="C434">
            <v>115</v>
          </cell>
          <cell r="D434">
            <v>126.5</v>
          </cell>
        </row>
        <row r="435">
          <cell r="C435">
            <v>71</v>
          </cell>
          <cell r="D435">
            <v>74.55</v>
          </cell>
        </row>
        <row r="436">
          <cell r="C436">
            <v>74</v>
          </cell>
          <cell r="D436">
            <v>102.12</v>
          </cell>
        </row>
        <row r="437">
          <cell r="C437">
            <v>111</v>
          </cell>
          <cell r="D437">
            <v>108.78</v>
          </cell>
        </row>
        <row r="438">
          <cell r="C438">
            <v>81</v>
          </cell>
          <cell r="D438">
            <v>106.11</v>
          </cell>
        </row>
        <row r="439">
          <cell r="C439">
            <v>92</v>
          </cell>
          <cell r="D439">
            <v>77.28</v>
          </cell>
        </row>
        <row r="440">
          <cell r="C440">
            <v>35</v>
          </cell>
          <cell r="D440">
            <v>33.25</v>
          </cell>
        </row>
        <row r="441">
          <cell r="C441">
            <v>39</v>
          </cell>
          <cell r="D441">
            <v>24.96</v>
          </cell>
        </row>
        <row r="442">
          <cell r="C442">
            <v>107</v>
          </cell>
          <cell r="D442">
            <v>175.48</v>
          </cell>
        </row>
        <row r="443">
          <cell r="C443">
            <v>29</v>
          </cell>
          <cell r="D443">
            <v>24.94</v>
          </cell>
        </row>
        <row r="444">
          <cell r="C444">
            <v>91</v>
          </cell>
          <cell r="D444">
            <v>121.94</v>
          </cell>
        </row>
        <row r="445">
          <cell r="C445">
            <v>113</v>
          </cell>
          <cell r="D445">
            <v>80.23</v>
          </cell>
        </row>
        <row r="446">
          <cell r="C446">
            <v>96</v>
          </cell>
          <cell r="D446">
            <v>190.08</v>
          </cell>
        </row>
        <row r="447">
          <cell r="C447">
            <v>66</v>
          </cell>
          <cell r="D447">
            <v>85.14</v>
          </cell>
        </row>
        <row r="448">
          <cell r="C448">
            <v>114</v>
          </cell>
          <cell r="D448">
            <v>206.34</v>
          </cell>
        </row>
        <row r="449">
          <cell r="C449">
            <v>58</v>
          </cell>
          <cell r="D449">
            <v>89.9</v>
          </cell>
        </row>
        <row r="450">
          <cell r="C450">
            <v>77</v>
          </cell>
          <cell r="D450">
            <v>104.72</v>
          </cell>
        </row>
        <row r="451">
          <cell r="C451">
            <v>31</v>
          </cell>
          <cell r="D451">
            <v>28.21</v>
          </cell>
        </row>
        <row r="452">
          <cell r="C452">
            <v>64</v>
          </cell>
          <cell r="D452">
            <v>125.44</v>
          </cell>
        </row>
        <row r="453">
          <cell r="C453">
            <v>105</v>
          </cell>
          <cell r="D453">
            <v>148.05000000000001</v>
          </cell>
        </row>
        <row r="454">
          <cell r="C454">
            <v>60</v>
          </cell>
          <cell r="D454">
            <v>61.8</v>
          </cell>
        </row>
        <row r="455">
          <cell r="C455">
            <v>99</v>
          </cell>
          <cell r="D455">
            <v>170.28</v>
          </cell>
        </row>
        <row r="456">
          <cell r="C456">
            <v>73</v>
          </cell>
          <cell r="D456">
            <v>118.99</v>
          </cell>
        </row>
        <row r="457">
          <cell r="C457">
            <v>49</v>
          </cell>
          <cell r="D457">
            <v>76.44</v>
          </cell>
        </row>
        <row r="458">
          <cell r="C458">
            <v>45</v>
          </cell>
          <cell r="D458">
            <v>39.6</v>
          </cell>
        </row>
        <row r="459">
          <cell r="C459">
            <v>108</v>
          </cell>
          <cell r="D459">
            <v>138.24</v>
          </cell>
        </row>
        <row r="460">
          <cell r="C460">
            <v>86</v>
          </cell>
          <cell r="D460">
            <v>142.76</v>
          </cell>
        </row>
        <row r="461">
          <cell r="C461">
            <v>39</v>
          </cell>
          <cell r="D461">
            <v>43.29</v>
          </cell>
        </row>
        <row r="462">
          <cell r="C462">
            <v>79</v>
          </cell>
          <cell r="D462">
            <v>140.62</v>
          </cell>
        </row>
        <row r="463">
          <cell r="C463">
            <v>107</v>
          </cell>
          <cell r="D463">
            <v>188.32</v>
          </cell>
        </row>
        <row r="464">
          <cell r="C464">
            <v>129</v>
          </cell>
          <cell r="D464">
            <v>190.92</v>
          </cell>
        </row>
        <row r="465">
          <cell r="C465">
            <v>28</v>
          </cell>
          <cell r="D465">
            <v>42.28</v>
          </cell>
        </row>
        <row r="466">
          <cell r="C466">
            <v>72</v>
          </cell>
          <cell r="D466">
            <v>46.08</v>
          </cell>
        </row>
        <row r="467">
          <cell r="C467">
            <v>70</v>
          </cell>
          <cell r="D467">
            <v>46.2</v>
          </cell>
        </row>
        <row r="468">
          <cell r="C468">
            <v>20</v>
          </cell>
          <cell r="D468">
            <v>37.4</v>
          </cell>
        </row>
        <row r="469">
          <cell r="C469">
            <v>86</v>
          </cell>
          <cell r="D469">
            <v>73.959999999999994</v>
          </cell>
        </row>
        <row r="470">
          <cell r="C470">
            <v>94</v>
          </cell>
          <cell r="D470">
            <v>69.56</v>
          </cell>
        </row>
        <row r="471">
          <cell r="C471">
            <v>56</v>
          </cell>
          <cell r="D471">
            <v>53.2</v>
          </cell>
        </row>
        <row r="472">
          <cell r="C472">
            <v>52</v>
          </cell>
          <cell r="D472">
            <v>77.48</v>
          </cell>
        </row>
        <row r="473">
          <cell r="C473">
            <v>54</v>
          </cell>
          <cell r="D473">
            <v>74.52</v>
          </cell>
        </row>
        <row r="474">
          <cell r="C474">
            <v>43</v>
          </cell>
          <cell r="D474">
            <v>46.01</v>
          </cell>
        </row>
        <row r="475">
          <cell r="C475">
            <v>64</v>
          </cell>
          <cell r="D475">
            <v>101.76</v>
          </cell>
        </row>
        <row r="476">
          <cell r="C476">
            <v>78</v>
          </cell>
          <cell r="D476">
            <v>129.47999999999999</v>
          </cell>
        </row>
        <row r="477">
          <cell r="C477">
            <v>70</v>
          </cell>
          <cell r="D477">
            <v>79.099999999999994</v>
          </cell>
        </row>
        <row r="478">
          <cell r="C478">
            <v>92</v>
          </cell>
          <cell r="D478">
            <v>89.24</v>
          </cell>
        </row>
        <row r="479">
          <cell r="C479">
            <v>126</v>
          </cell>
          <cell r="D479">
            <v>165.06</v>
          </cell>
        </row>
        <row r="480">
          <cell r="C480">
            <v>46</v>
          </cell>
          <cell r="D480">
            <v>44.62</v>
          </cell>
        </row>
        <row r="481">
          <cell r="C481">
            <v>23</v>
          </cell>
          <cell r="D481">
            <v>44.16</v>
          </cell>
        </row>
        <row r="482">
          <cell r="C482">
            <v>64</v>
          </cell>
          <cell r="D482">
            <v>98.56</v>
          </cell>
        </row>
        <row r="483">
          <cell r="C483">
            <v>99</v>
          </cell>
          <cell r="D483">
            <v>76.23</v>
          </cell>
        </row>
        <row r="484">
          <cell r="C484">
            <v>27</v>
          </cell>
          <cell r="D484">
            <v>50.22</v>
          </cell>
        </row>
        <row r="485">
          <cell r="C485">
            <v>86</v>
          </cell>
          <cell r="D485">
            <v>70.52</v>
          </cell>
        </row>
        <row r="486">
          <cell r="C486">
            <v>128</v>
          </cell>
          <cell r="D486">
            <v>97.28</v>
          </cell>
        </row>
        <row r="487">
          <cell r="C487">
            <v>49</v>
          </cell>
          <cell r="D487">
            <v>74.97</v>
          </cell>
        </row>
        <row r="488">
          <cell r="C488">
            <v>41</v>
          </cell>
          <cell r="D488">
            <v>59.45</v>
          </cell>
        </row>
        <row r="489">
          <cell r="C489">
            <v>34</v>
          </cell>
          <cell r="D489">
            <v>20.74</v>
          </cell>
        </row>
        <row r="490">
          <cell r="C490">
            <v>77</v>
          </cell>
          <cell r="D490">
            <v>103.18</v>
          </cell>
        </row>
        <row r="491">
          <cell r="C491">
            <v>72</v>
          </cell>
          <cell r="D491">
            <v>84.24</v>
          </cell>
        </row>
        <row r="492">
          <cell r="C492">
            <v>113</v>
          </cell>
          <cell r="D492">
            <v>91.53</v>
          </cell>
        </row>
      </sheetData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6:D412"/>
  <sheetViews>
    <sheetView workbookViewId="0">
      <selection sqref="A1:XFD1048576"/>
    </sheetView>
  </sheetViews>
  <sheetFormatPr defaultRowHeight="12.75" x14ac:dyDescent="0.2"/>
  <cols>
    <col min="1" max="1" width="9.140625" style="1"/>
    <col min="2" max="2" width="18.85546875" style="1" customWidth="1"/>
    <col min="3" max="3" width="15.140625" style="1" customWidth="1"/>
    <col min="4" max="4" width="14.140625" style="1" customWidth="1"/>
    <col min="5" max="16384" width="9.140625" style="1"/>
  </cols>
  <sheetData>
    <row r="6" spans="1:4" x14ac:dyDescent="0.2">
      <c r="B6" s="1" t="s">
        <v>158</v>
      </c>
      <c r="C6" s="1" t="str">
        <f>VLOOKUP(C8,lookup,2)</f>
        <v xml:space="preserve">Alex Rodriguez </v>
      </c>
      <c r="D6" s="1" t="str">
        <f>VLOOKUP(D8,lookup,2)</f>
        <v xml:space="preserve">dl-Derek Jeter </v>
      </c>
    </row>
    <row r="7" spans="1:4" x14ac:dyDescent="0.2">
      <c r="C7" s="1" t="s">
        <v>156</v>
      </c>
      <c r="D7" s="1" t="s">
        <v>157</v>
      </c>
    </row>
    <row r="8" spans="1:4" x14ac:dyDescent="0.2">
      <c r="B8" s="1" t="s">
        <v>155</v>
      </c>
      <c r="C8" s="1">
        <f>MATCH(C9,salaries,0)</f>
        <v>345</v>
      </c>
      <c r="D8" s="1">
        <f>MATCH(D9,salaries,0)</f>
        <v>232</v>
      </c>
    </row>
    <row r="9" spans="1:4" x14ac:dyDescent="0.2">
      <c r="B9" s="1" t="s">
        <v>46</v>
      </c>
      <c r="C9" s="1">
        <f>MAX(salaries)</f>
        <v>22000000</v>
      </c>
      <c r="D9" s="1">
        <f>LARGE(salaries,5)</f>
        <v>12600000</v>
      </c>
    </row>
    <row r="11" spans="1:4" x14ac:dyDescent="0.2">
      <c r="B11" s="1" t="s">
        <v>158</v>
      </c>
      <c r="C11" s="1" t="s">
        <v>159</v>
      </c>
    </row>
    <row r="12" spans="1:4" x14ac:dyDescent="0.2">
      <c r="A12" s="1">
        <v>1</v>
      </c>
      <c r="B12" s="1" t="s">
        <v>160</v>
      </c>
      <c r="C12" s="1">
        <v>13166667</v>
      </c>
    </row>
    <row r="13" spans="1:4" x14ac:dyDescent="0.2">
      <c r="A13" s="1">
        <v>2</v>
      </c>
      <c r="B13" s="1" t="s">
        <v>161</v>
      </c>
      <c r="C13" s="1">
        <v>5683013</v>
      </c>
    </row>
    <row r="14" spans="1:4" x14ac:dyDescent="0.2">
      <c r="A14" s="1">
        <v>3</v>
      </c>
      <c r="B14" s="1" t="s">
        <v>162</v>
      </c>
      <c r="C14" s="1">
        <v>4500000</v>
      </c>
    </row>
    <row r="15" spans="1:4" x14ac:dyDescent="0.2">
      <c r="A15" s="1">
        <v>4</v>
      </c>
      <c r="B15" s="1" t="s">
        <v>163</v>
      </c>
      <c r="C15" s="1">
        <v>3450000</v>
      </c>
    </row>
    <row r="16" spans="1:4" x14ac:dyDescent="0.2">
      <c r="A16" s="1">
        <v>5</v>
      </c>
      <c r="B16" s="1" t="s">
        <v>164</v>
      </c>
      <c r="C16" s="1">
        <v>3400000</v>
      </c>
    </row>
    <row r="17" spans="1:3" x14ac:dyDescent="0.2">
      <c r="A17" s="1">
        <v>6</v>
      </c>
      <c r="B17" s="1" t="s">
        <v>165</v>
      </c>
      <c r="C17" s="1">
        <v>2500000</v>
      </c>
    </row>
    <row r="18" spans="1:3" x14ac:dyDescent="0.2">
      <c r="A18" s="1">
        <v>7</v>
      </c>
      <c r="B18" s="1" t="s">
        <v>166</v>
      </c>
      <c r="C18" s="1">
        <v>2000000</v>
      </c>
    </row>
    <row r="19" spans="1:3" x14ac:dyDescent="0.2">
      <c r="A19" s="1">
        <v>8</v>
      </c>
      <c r="B19" s="1" t="s">
        <v>167</v>
      </c>
      <c r="C19" s="1">
        <v>1500000</v>
      </c>
    </row>
    <row r="20" spans="1:3" x14ac:dyDescent="0.2">
      <c r="A20" s="1">
        <v>9</v>
      </c>
      <c r="B20" s="1" t="s">
        <v>168</v>
      </c>
      <c r="C20" s="1">
        <v>1250000</v>
      </c>
    </row>
    <row r="21" spans="1:3" x14ac:dyDescent="0.2">
      <c r="A21" s="1">
        <v>10</v>
      </c>
      <c r="B21" s="1" t="s">
        <v>169</v>
      </c>
      <c r="C21" s="1">
        <v>1150000</v>
      </c>
    </row>
    <row r="22" spans="1:3" x14ac:dyDescent="0.2">
      <c r="A22" s="1">
        <v>11</v>
      </c>
      <c r="B22" s="1" t="s">
        <v>170</v>
      </c>
      <c r="C22" s="1">
        <v>1125000</v>
      </c>
    </row>
    <row r="23" spans="1:3" x14ac:dyDescent="0.2">
      <c r="A23" s="1">
        <v>12</v>
      </c>
      <c r="B23" s="1" t="s">
        <v>171</v>
      </c>
      <c r="C23" s="1">
        <v>900000</v>
      </c>
    </row>
    <row r="24" spans="1:3" x14ac:dyDescent="0.2">
      <c r="A24" s="1">
        <v>13</v>
      </c>
      <c r="B24" s="1" t="s">
        <v>172</v>
      </c>
      <c r="C24" s="1">
        <v>715000</v>
      </c>
    </row>
    <row r="25" spans="1:3" x14ac:dyDescent="0.2">
      <c r="A25" s="1">
        <v>14</v>
      </c>
      <c r="B25" s="1" t="s">
        <v>173</v>
      </c>
      <c r="C25" s="1">
        <v>705000</v>
      </c>
    </row>
    <row r="26" spans="1:3" x14ac:dyDescent="0.2">
      <c r="A26" s="1">
        <v>15</v>
      </c>
      <c r="B26" s="1" t="s">
        <v>174</v>
      </c>
      <c r="C26" s="1">
        <v>500000</v>
      </c>
    </row>
    <row r="27" spans="1:3" x14ac:dyDescent="0.2">
      <c r="A27" s="1">
        <v>16</v>
      </c>
      <c r="B27" s="1" t="s">
        <v>175</v>
      </c>
      <c r="C27" s="1">
        <v>350000</v>
      </c>
    </row>
    <row r="28" spans="1:3" x14ac:dyDescent="0.2">
      <c r="A28" s="1">
        <v>17</v>
      </c>
      <c r="B28" s="1" t="s">
        <v>176</v>
      </c>
      <c r="C28" s="1">
        <v>350000</v>
      </c>
    </row>
    <row r="29" spans="1:3" x14ac:dyDescent="0.2">
      <c r="A29" s="1">
        <v>18</v>
      </c>
      <c r="B29" s="1" t="s">
        <v>177</v>
      </c>
      <c r="C29" s="1">
        <v>320000</v>
      </c>
    </row>
    <row r="30" spans="1:3" x14ac:dyDescent="0.2">
      <c r="A30" s="1">
        <v>19</v>
      </c>
      <c r="B30" s="1" t="s">
        <v>178</v>
      </c>
      <c r="C30" s="1">
        <v>280000</v>
      </c>
    </row>
    <row r="31" spans="1:3" x14ac:dyDescent="0.2">
      <c r="A31" s="1">
        <v>20</v>
      </c>
      <c r="B31" s="1" t="s">
        <v>179</v>
      </c>
      <c r="C31" s="1">
        <v>275000</v>
      </c>
    </row>
    <row r="32" spans="1:3" x14ac:dyDescent="0.2">
      <c r="A32" s="1">
        <v>21</v>
      </c>
      <c r="B32" s="1" t="s">
        <v>180</v>
      </c>
      <c r="C32" s="1">
        <v>270000</v>
      </c>
    </row>
    <row r="33" spans="1:3" x14ac:dyDescent="0.2">
      <c r="A33" s="1">
        <v>22</v>
      </c>
      <c r="B33" s="1" t="s">
        <v>181</v>
      </c>
      <c r="C33" s="1">
        <v>270000</v>
      </c>
    </row>
    <row r="34" spans="1:3" x14ac:dyDescent="0.2">
      <c r="A34" s="1">
        <v>23</v>
      </c>
      <c r="B34" s="1" t="s">
        <v>182</v>
      </c>
      <c r="C34" s="1">
        <v>250000</v>
      </c>
    </row>
    <row r="35" spans="1:3" x14ac:dyDescent="0.2">
      <c r="A35" s="1">
        <v>24</v>
      </c>
      <c r="B35" s="1" t="s">
        <v>183</v>
      </c>
      <c r="C35" s="1">
        <v>232000</v>
      </c>
    </row>
    <row r="36" spans="1:3" x14ac:dyDescent="0.2">
      <c r="A36" s="1">
        <v>25</v>
      </c>
      <c r="B36" s="1" t="s">
        <v>184</v>
      </c>
      <c r="C36" s="1">
        <v>215000</v>
      </c>
    </row>
    <row r="37" spans="1:3" x14ac:dyDescent="0.2">
      <c r="A37" s="1">
        <v>26</v>
      </c>
      <c r="B37" s="1" t="s">
        <v>185</v>
      </c>
      <c r="C37" s="1">
        <v>207500</v>
      </c>
    </row>
    <row r="38" spans="1:3" x14ac:dyDescent="0.2">
      <c r="A38" s="1">
        <v>27</v>
      </c>
      <c r="B38" s="1" t="s">
        <v>186</v>
      </c>
      <c r="C38" s="1">
        <v>203500</v>
      </c>
    </row>
    <row r="39" spans="1:3" x14ac:dyDescent="0.2">
      <c r="A39" s="1">
        <v>28</v>
      </c>
      <c r="B39" s="1" t="s">
        <v>187</v>
      </c>
      <c r="C39" s="1">
        <v>200500</v>
      </c>
    </row>
    <row r="40" spans="1:3" x14ac:dyDescent="0.2">
      <c r="A40" s="1">
        <v>29</v>
      </c>
      <c r="B40" s="1" t="s">
        <v>188</v>
      </c>
      <c r="C40" s="1">
        <v>200000</v>
      </c>
    </row>
    <row r="41" spans="1:3" x14ac:dyDescent="0.2">
      <c r="A41" s="1">
        <v>30</v>
      </c>
      <c r="B41" s="1" t="s">
        <v>189</v>
      </c>
      <c r="C41" s="1">
        <v>200000</v>
      </c>
    </row>
    <row r="42" spans="1:3" x14ac:dyDescent="0.2">
      <c r="A42" s="1">
        <v>31</v>
      </c>
      <c r="B42" s="1" t="s">
        <v>190</v>
      </c>
      <c r="C42" s="1">
        <v>200000</v>
      </c>
    </row>
    <row r="43" spans="1:3" x14ac:dyDescent="0.2">
      <c r="A43" s="1">
        <v>32</v>
      </c>
      <c r="B43" s="1" t="s">
        <v>191</v>
      </c>
      <c r="C43" s="1">
        <v>12049040</v>
      </c>
    </row>
    <row r="44" spans="1:3" x14ac:dyDescent="0.2">
      <c r="A44" s="1">
        <v>33</v>
      </c>
      <c r="B44" s="1" t="s">
        <v>192</v>
      </c>
      <c r="C44" s="1">
        <v>6658731</v>
      </c>
    </row>
    <row r="45" spans="1:3" x14ac:dyDescent="0.2">
      <c r="A45" s="1">
        <v>34</v>
      </c>
      <c r="B45" s="1" t="s">
        <v>193</v>
      </c>
      <c r="C45" s="1">
        <v>6536612</v>
      </c>
    </row>
    <row r="46" spans="1:3" x14ac:dyDescent="0.2">
      <c r="A46" s="1">
        <v>35</v>
      </c>
      <c r="B46" s="1" t="s">
        <v>194</v>
      </c>
      <c r="C46" s="1">
        <v>6300921</v>
      </c>
    </row>
    <row r="47" spans="1:3" x14ac:dyDescent="0.2">
      <c r="A47" s="1">
        <v>36</v>
      </c>
      <c r="B47" s="1" t="s">
        <v>195</v>
      </c>
      <c r="C47" s="1">
        <v>4311622</v>
      </c>
    </row>
    <row r="48" spans="1:3" x14ac:dyDescent="0.2">
      <c r="A48" s="1">
        <v>37</v>
      </c>
      <c r="B48" s="1" t="s">
        <v>196</v>
      </c>
      <c r="C48" s="1">
        <v>4209324</v>
      </c>
    </row>
    <row r="49" spans="1:3" x14ac:dyDescent="0.2">
      <c r="A49" s="1">
        <v>38</v>
      </c>
      <c r="B49" s="1" t="s">
        <v>197</v>
      </c>
      <c r="C49" s="1">
        <v>4123245</v>
      </c>
    </row>
    <row r="50" spans="1:3" x14ac:dyDescent="0.2">
      <c r="A50" s="1">
        <v>39</v>
      </c>
      <c r="B50" s="1" t="s">
        <v>198</v>
      </c>
      <c r="C50" s="1">
        <v>3000000</v>
      </c>
    </row>
    <row r="51" spans="1:3" x14ac:dyDescent="0.2">
      <c r="A51" s="1">
        <v>40</v>
      </c>
      <c r="B51" s="1" t="s">
        <v>199</v>
      </c>
      <c r="C51" s="1">
        <v>3000000</v>
      </c>
    </row>
    <row r="52" spans="1:3" x14ac:dyDescent="0.2">
      <c r="A52" s="1">
        <v>41</v>
      </c>
      <c r="B52" s="1" t="s">
        <v>200</v>
      </c>
      <c r="C52" s="1">
        <v>2750000</v>
      </c>
    </row>
    <row r="53" spans="1:3" x14ac:dyDescent="0.2">
      <c r="A53" s="1">
        <v>42</v>
      </c>
      <c r="B53" s="1" t="s">
        <v>201</v>
      </c>
      <c r="C53" s="1">
        <v>2333333</v>
      </c>
    </row>
    <row r="54" spans="1:3" x14ac:dyDescent="0.2">
      <c r="A54" s="1">
        <v>43</v>
      </c>
      <c r="B54" s="1" t="s">
        <v>202</v>
      </c>
      <c r="C54" s="1">
        <v>2100000</v>
      </c>
    </row>
    <row r="55" spans="1:3" x14ac:dyDescent="0.2">
      <c r="A55" s="1">
        <v>44</v>
      </c>
      <c r="B55" s="1" t="s">
        <v>203</v>
      </c>
      <c r="C55" s="1">
        <v>2000000</v>
      </c>
    </row>
    <row r="56" spans="1:3" x14ac:dyDescent="0.2">
      <c r="A56" s="1">
        <v>45</v>
      </c>
      <c r="B56" s="1" t="s">
        <v>204</v>
      </c>
      <c r="C56" s="1">
        <v>1550000</v>
      </c>
    </row>
    <row r="57" spans="1:3" x14ac:dyDescent="0.2">
      <c r="A57" s="1">
        <v>46</v>
      </c>
      <c r="B57" s="1" t="s">
        <v>205</v>
      </c>
      <c r="C57" s="1">
        <v>1225000</v>
      </c>
    </row>
    <row r="58" spans="1:3" x14ac:dyDescent="0.2">
      <c r="A58" s="1">
        <v>47</v>
      </c>
      <c r="B58" s="1" t="s">
        <v>206</v>
      </c>
      <c r="C58" s="1">
        <v>1200000</v>
      </c>
    </row>
    <row r="59" spans="1:3" x14ac:dyDescent="0.2">
      <c r="A59" s="1">
        <v>48</v>
      </c>
      <c r="B59" s="1" t="s">
        <v>207</v>
      </c>
      <c r="C59" s="1">
        <v>350000</v>
      </c>
    </row>
    <row r="60" spans="1:3" x14ac:dyDescent="0.2">
      <c r="A60" s="1">
        <v>49</v>
      </c>
      <c r="B60" s="1" t="s">
        <v>208</v>
      </c>
      <c r="C60" s="1">
        <v>270000</v>
      </c>
    </row>
    <row r="61" spans="1:3" x14ac:dyDescent="0.2">
      <c r="A61" s="1">
        <v>50</v>
      </c>
      <c r="B61" s="1" t="s">
        <v>209</v>
      </c>
      <c r="C61" s="1">
        <v>235000</v>
      </c>
    </row>
    <row r="62" spans="1:3" x14ac:dyDescent="0.2">
      <c r="A62" s="1">
        <v>51</v>
      </c>
      <c r="B62" s="1" t="s">
        <v>210</v>
      </c>
      <c r="C62" s="1">
        <v>232500</v>
      </c>
    </row>
    <row r="63" spans="1:3" x14ac:dyDescent="0.2">
      <c r="A63" s="1">
        <v>52</v>
      </c>
      <c r="B63" s="1" t="s">
        <v>211</v>
      </c>
      <c r="C63" s="1">
        <v>230000</v>
      </c>
    </row>
    <row r="64" spans="1:3" x14ac:dyDescent="0.2">
      <c r="A64" s="1">
        <v>53</v>
      </c>
      <c r="B64" s="1" t="s">
        <v>212</v>
      </c>
      <c r="C64" s="1">
        <v>226000</v>
      </c>
    </row>
    <row r="65" spans="1:3" x14ac:dyDescent="0.2">
      <c r="A65" s="1">
        <v>54</v>
      </c>
      <c r="B65" s="1" t="s">
        <v>213</v>
      </c>
      <c r="C65" s="1">
        <v>215000</v>
      </c>
    </row>
    <row r="66" spans="1:3" x14ac:dyDescent="0.2">
      <c r="A66" s="1">
        <v>55</v>
      </c>
      <c r="B66" s="1" t="s">
        <v>214</v>
      </c>
      <c r="C66" s="1">
        <v>210000</v>
      </c>
    </row>
    <row r="67" spans="1:3" x14ac:dyDescent="0.2">
      <c r="A67" s="1">
        <v>56</v>
      </c>
      <c r="B67" s="1" t="s">
        <v>215</v>
      </c>
      <c r="C67" s="1">
        <v>205000</v>
      </c>
    </row>
    <row r="68" spans="1:3" x14ac:dyDescent="0.2">
      <c r="A68" s="1">
        <v>57</v>
      </c>
      <c r="B68" s="1" t="s">
        <v>216</v>
      </c>
      <c r="C68" s="1">
        <v>205000</v>
      </c>
    </row>
    <row r="69" spans="1:3" x14ac:dyDescent="0.2">
      <c r="A69" s="1">
        <v>58</v>
      </c>
      <c r="B69" s="1" t="s">
        <v>217</v>
      </c>
      <c r="C69" s="1">
        <v>200000</v>
      </c>
    </row>
    <row r="70" spans="1:3" x14ac:dyDescent="0.2">
      <c r="A70" s="1">
        <v>59</v>
      </c>
      <c r="B70" s="1" t="s">
        <v>218</v>
      </c>
      <c r="C70" s="1">
        <v>200000</v>
      </c>
    </row>
    <row r="71" spans="1:3" x14ac:dyDescent="0.2">
      <c r="A71" s="1">
        <v>60</v>
      </c>
      <c r="B71" s="1" t="s">
        <v>219</v>
      </c>
      <c r="C71" s="1">
        <v>13033075</v>
      </c>
    </row>
    <row r="72" spans="1:3" x14ac:dyDescent="0.2">
      <c r="A72" s="1">
        <v>61</v>
      </c>
      <c r="B72" s="1" t="s">
        <v>220</v>
      </c>
      <c r="C72" s="1">
        <v>13000000</v>
      </c>
    </row>
    <row r="73" spans="1:3" x14ac:dyDescent="0.2">
      <c r="A73" s="1">
        <v>62</v>
      </c>
      <c r="B73" s="1" t="s">
        <v>221</v>
      </c>
      <c r="C73" s="1">
        <v>7333333</v>
      </c>
    </row>
    <row r="74" spans="1:3" x14ac:dyDescent="0.2">
      <c r="A74" s="1">
        <v>63</v>
      </c>
      <c r="B74" s="1" t="s">
        <v>222</v>
      </c>
      <c r="C74" s="1">
        <v>7250000</v>
      </c>
    </row>
    <row r="75" spans="1:3" x14ac:dyDescent="0.2">
      <c r="A75" s="1">
        <v>64</v>
      </c>
      <c r="B75" s="1" t="s">
        <v>223</v>
      </c>
      <c r="C75" s="1">
        <v>7000000</v>
      </c>
    </row>
    <row r="76" spans="1:3" x14ac:dyDescent="0.2">
      <c r="A76" s="1">
        <v>65</v>
      </c>
      <c r="B76" s="1" t="s">
        <v>224</v>
      </c>
      <c r="C76" s="1">
        <v>6750000</v>
      </c>
    </row>
    <row r="77" spans="1:3" x14ac:dyDescent="0.2">
      <c r="A77" s="1">
        <v>66</v>
      </c>
      <c r="B77" s="1" t="s">
        <v>225</v>
      </c>
      <c r="C77" s="1">
        <v>6350000</v>
      </c>
    </row>
    <row r="78" spans="1:3" x14ac:dyDescent="0.2">
      <c r="A78" s="1">
        <v>67</v>
      </c>
      <c r="B78" s="1" t="s">
        <v>226</v>
      </c>
      <c r="C78" s="1">
        <v>6250000</v>
      </c>
    </row>
    <row r="79" spans="1:3" x14ac:dyDescent="0.2">
      <c r="A79" s="1">
        <v>68</v>
      </c>
      <c r="B79" s="1" t="s">
        <v>227</v>
      </c>
      <c r="C79" s="1">
        <v>4600000</v>
      </c>
    </row>
    <row r="80" spans="1:3" x14ac:dyDescent="0.2">
      <c r="A80" s="1">
        <v>69</v>
      </c>
      <c r="B80" s="1" t="s">
        <v>228</v>
      </c>
      <c r="C80" s="1">
        <v>4500000</v>
      </c>
    </row>
    <row r="81" spans="1:3" x14ac:dyDescent="0.2">
      <c r="A81" s="1">
        <v>70</v>
      </c>
      <c r="B81" s="1" t="s">
        <v>229</v>
      </c>
      <c r="C81" s="1">
        <v>4500000</v>
      </c>
    </row>
    <row r="82" spans="1:3" x14ac:dyDescent="0.2">
      <c r="A82" s="1">
        <v>71</v>
      </c>
      <c r="B82" s="1" t="s">
        <v>230</v>
      </c>
      <c r="C82" s="1">
        <v>4500000</v>
      </c>
    </row>
    <row r="83" spans="1:3" x14ac:dyDescent="0.2">
      <c r="A83" s="1">
        <v>72</v>
      </c>
      <c r="B83" s="1" t="s">
        <v>231</v>
      </c>
      <c r="C83" s="1">
        <v>3000000</v>
      </c>
    </row>
    <row r="84" spans="1:3" x14ac:dyDescent="0.2">
      <c r="A84" s="1">
        <v>73</v>
      </c>
      <c r="B84" s="1" t="s">
        <v>232</v>
      </c>
      <c r="C84" s="1">
        <v>2500000</v>
      </c>
    </row>
    <row r="85" spans="1:3" x14ac:dyDescent="0.2">
      <c r="A85" s="1">
        <v>74</v>
      </c>
      <c r="B85" s="1" t="s">
        <v>233</v>
      </c>
      <c r="C85" s="1">
        <v>2250000</v>
      </c>
    </row>
    <row r="86" spans="1:3" x14ac:dyDescent="0.2">
      <c r="A86" s="1">
        <v>75</v>
      </c>
      <c r="B86" s="1" t="s">
        <v>234</v>
      </c>
      <c r="C86" s="1">
        <v>2125000</v>
      </c>
    </row>
    <row r="87" spans="1:3" x14ac:dyDescent="0.2">
      <c r="A87" s="1">
        <v>76</v>
      </c>
      <c r="B87" s="1" t="s">
        <v>235</v>
      </c>
      <c r="C87" s="1">
        <v>1800000</v>
      </c>
    </row>
    <row r="88" spans="1:3" x14ac:dyDescent="0.2">
      <c r="A88" s="1">
        <v>77</v>
      </c>
      <c r="B88" s="1" t="s">
        <v>236</v>
      </c>
      <c r="C88" s="1">
        <v>1680000</v>
      </c>
    </row>
    <row r="89" spans="1:3" x14ac:dyDescent="0.2">
      <c r="A89" s="1">
        <v>78</v>
      </c>
      <c r="B89" s="1" t="s">
        <v>237</v>
      </c>
      <c r="C89" s="1">
        <v>1625000</v>
      </c>
    </row>
    <row r="90" spans="1:3" x14ac:dyDescent="0.2">
      <c r="A90" s="1">
        <v>79</v>
      </c>
      <c r="B90" s="1" t="s">
        <v>238</v>
      </c>
      <c r="C90" s="1">
        <v>1450000</v>
      </c>
    </row>
    <row r="91" spans="1:3" x14ac:dyDescent="0.2">
      <c r="A91" s="1">
        <v>80</v>
      </c>
      <c r="B91" s="1" t="s">
        <v>239</v>
      </c>
      <c r="C91" s="1">
        <v>1375000</v>
      </c>
    </row>
    <row r="92" spans="1:3" x14ac:dyDescent="0.2">
      <c r="A92" s="1">
        <v>81</v>
      </c>
      <c r="B92" s="1" t="s">
        <v>240</v>
      </c>
      <c r="C92" s="1">
        <v>1300000</v>
      </c>
    </row>
    <row r="93" spans="1:3" x14ac:dyDescent="0.2">
      <c r="A93" s="1">
        <v>82</v>
      </c>
      <c r="B93" s="1" t="s">
        <v>241</v>
      </c>
      <c r="C93" s="1">
        <v>1050000</v>
      </c>
    </row>
    <row r="94" spans="1:3" x14ac:dyDescent="0.2">
      <c r="A94" s="1">
        <v>83</v>
      </c>
      <c r="B94" s="1" t="s">
        <v>242</v>
      </c>
      <c r="C94" s="1">
        <v>1000000</v>
      </c>
    </row>
    <row r="95" spans="1:3" x14ac:dyDescent="0.2">
      <c r="A95" s="1">
        <v>84</v>
      </c>
      <c r="B95" s="1" t="s">
        <v>243</v>
      </c>
      <c r="C95" s="1">
        <v>1000000</v>
      </c>
    </row>
    <row r="96" spans="1:3" x14ac:dyDescent="0.2">
      <c r="A96" s="1">
        <v>85</v>
      </c>
      <c r="B96" s="1" t="s">
        <v>244</v>
      </c>
      <c r="C96" s="1">
        <v>700000</v>
      </c>
    </row>
    <row r="97" spans="1:3" x14ac:dyDescent="0.2">
      <c r="A97" s="1">
        <v>86</v>
      </c>
      <c r="B97" s="1" t="s">
        <v>245</v>
      </c>
      <c r="C97" s="1">
        <v>400000</v>
      </c>
    </row>
    <row r="98" spans="1:3" x14ac:dyDescent="0.2">
      <c r="A98" s="1">
        <v>87</v>
      </c>
      <c r="B98" s="1" t="s">
        <v>246</v>
      </c>
      <c r="C98" s="1">
        <v>390000</v>
      </c>
    </row>
    <row r="99" spans="1:3" x14ac:dyDescent="0.2">
      <c r="A99" s="1">
        <v>88</v>
      </c>
      <c r="B99" s="1" t="s">
        <v>247</v>
      </c>
      <c r="C99" s="1">
        <v>225000</v>
      </c>
    </row>
    <row r="100" spans="1:3" x14ac:dyDescent="0.2">
      <c r="A100" s="1">
        <v>89</v>
      </c>
      <c r="B100" s="1" t="s">
        <v>248</v>
      </c>
      <c r="C100" s="1">
        <v>222500</v>
      </c>
    </row>
    <row r="101" spans="1:3" x14ac:dyDescent="0.2">
      <c r="A101" s="1">
        <v>90</v>
      </c>
      <c r="B101" s="1" t="s">
        <v>249</v>
      </c>
      <c r="C101" s="1">
        <v>200000</v>
      </c>
    </row>
    <row r="102" spans="1:3" x14ac:dyDescent="0.2">
      <c r="A102" s="1">
        <v>91</v>
      </c>
      <c r="B102" s="1" t="s">
        <v>250</v>
      </c>
      <c r="C102" s="1">
        <v>200000</v>
      </c>
    </row>
    <row r="103" spans="1:3" x14ac:dyDescent="0.2">
      <c r="A103" s="1">
        <v>92</v>
      </c>
      <c r="B103" s="1" t="s">
        <v>251</v>
      </c>
      <c r="C103" s="1">
        <v>9927000</v>
      </c>
    </row>
    <row r="104" spans="1:3" x14ac:dyDescent="0.2">
      <c r="A104" s="1">
        <v>93</v>
      </c>
      <c r="B104" s="1" t="s">
        <v>252</v>
      </c>
      <c r="C104" s="1">
        <v>9250000</v>
      </c>
    </row>
    <row r="105" spans="1:3" x14ac:dyDescent="0.2">
      <c r="A105" s="1">
        <v>94</v>
      </c>
      <c r="B105" s="1" t="s">
        <v>253</v>
      </c>
      <c r="C105" s="1">
        <v>5950000</v>
      </c>
    </row>
    <row r="106" spans="1:3" x14ac:dyDescent="0.2">
      <c r="A106" s="1">
        <v>95</v>
      </c>
      <c r="B106" s="1" t="s">
        <v>254</v>
      </c>
      <c r="C106" s="1">
        <v>5900000</v>
      </c>
    </row>
    <row r="107" spans="1:3" x14ac:dyDescent="0.2">
      <c r="A107" s="1">
        <v>96</v>
      </c>
      <c r="B107" s="1" t="s">
        <v>255</v>
      </c>
      <c r="C107" s="1">
        <v>5000000</v>
      </c>
    </row>
    <row r="108" spans="1:3" x14ac:dyDescent="0.2">
      <c r="A108" s="1">
        <v>97</v>
      </c>
      <c r="B108" s="1" t="s">
        <v>256</v>
      </c>
      <c r="C108" s="1">
        <v>4500000</v>
      </c>
    </row>
    <row r="109" spans="1:3" x14ac:dyDescent="0.2">
      <c r="A109" s="1">
        <v>98</v>
      </c>
      <c r="B109" s="1" t="s">
        <v>257</v>
      </c>
      <c r="C109" s="1">
        <v>3750000</v>
      </c>
    </row>
    <row r="110" spans="1:3" x14ac:dyDescent="0.2">
      <c r="A110" s="1">
        <v>99</v>
      </c>
      <c r="B110" s="1" t="s">
        <v>258</v>
      </c>
      <c r="C110" s="1">
        <v>3100000</v>
      </c>
    </row>
    <row r="111" spans="1:3" x14ac:dyDescent="0.2">
      <c r="A111" s="1">
        <v>100</v>
      </c>
      <c r="B111" s="1" t="s">
        <v>259</v>
      </c>
      <c r="C111" s="1">
        <v>2300000</v>
      </c>
    </row>
    <row r="112" spans="1:3" x14ac:dyDescent="0.2">
      <c r="A112" s="1">
        <v>101</v>
      </c>
      <c r="B112" s="1" t="s">
        <v>260</v>
      </c>
      <c r="C112" s="1">
        <v>1925000</v>
      </c>
    </row>
    <row r="113" spans="1:3" x14ac:dyDescent="0.2">
      <c r="A113" s="1">
        <v>102</v>
      </c>
      <c r="B113" s="1" t="s">
        <v>261</v>
      </c>
      <c r="C113" s="1">
        <v>1500000</v>
      </c>
    </row>
    <row r="114" spans="1:3" x14ac:dyDescent="0.2">
      <c r="A114" s="1">
        <v>103</v>
      </c>
      <c r="B114" s="1" t="s">
        <v>262</v>
      </c>
      <c r="C114" s="1">
        <v>1000000</v>
      </c>
    </row>
    <row r="115" spans="1:3" x14ac:dyDescent="0.2">
      <c r="A115" s="1">
        <v>104</v>
      </c>
      <c r="B115" s="1" t="s">
        <v>263</v>
      </c>
      <c r="C115" s="1">
        <v>975000</v>
      </c>
    </row>
    <row r="116" spans="1:3" x14ac:dyDescent="0.2">
      <c r="A116" s="1">
        <v>105</v>
      </c>
      <c r="B116" s="1" t="s">
        <v>264</v>
      </c>
      <c r="C116" s="1">
        <v>750000</v>
      </c>
    </row>
    <row r="117" spans="1:3" x14ac:dyDescent="0.2">
      <c r="A117" s="1">
        <v>106</v>
      </c>
      <c r="B117" s="1" t="s">
        <v>265</v>
      </c>
      <c r="C117" s="1">
        <v>550000</v>
      </c>
    </row>
    <row r="118" spans="1:3" x14ac:dyDescent="0.2">
      <c r="A118" s="1">
        <v>107</v>
      </c>
      <c r="B118" s="1" t="s">
        <v>266</v>
      </c>
      <c r="C118" s="1">
        <v>400000</v>
      </c>
    </row>
    <row r="119" spans="1:3" x14ac:dyDescent="0.2">
      <c r="A119" s="1">
        <v>108</v>
      </c>
      <c r="B119" s="1" t="s">
        <v>267</v>
      </c>
      <c r="C119" s="1">
        <v>375000</v>
      </c>
    </row>
    <row r="120" spans="1:3" x14ac:dyDescent="0.2">
      <c r="A120" s="1">
        <v>109</v>
      </c>
      <c r="B120" s="1" t="s">
        <v>268</v>
      </c>
      <c r="C120" s="1">
        <v>375000</v>
      </c>
    </row>
    <row r="121" spans="1:3" x14ac:dyDescent="0.2">
      <c r="A121" s="1">
        <v>110</v>
      </c>
      <c r="B121" s="1" t="s">
        <v>269</v>
      </c>
      <c r="C121" s="1">
        <v>315000</v>
      </c>
    </row>
    <row r="122" spans="1:3" x14ac:dyDescent="0.2">
      <c r="A122" s="1">
        <v>111</v>
      </c>
      <c r="B122" s="1" t="s">
        <v>270</v>
      </c>
      <c r="C122" s="1">
        <v>300000</v>
      </c>
    </row>
    <row r="123" spans="1:3" x14ac:dyDescent="0.2">
      <c r="A123" s="1">
        <v>112</v>
      </c>
      <c r="B123" s="1" t="s">
        <v>271</v>
      </c>
      <c r="C123" s="1">
        <v>260000</v>
      </c>
    </row>
    <row r="124" spans="1:3" x14ac:dyDescent="0.2">
      <c r="A124" s="1">
        <v>113</v>
      </c>
      <c r="B124" s="1" t="s">
        <v>272</v>
      </c>
      <c r="C124" s="1">
        <v>230000</v>
      </c>
    </row>
    <row r="125" spans="1:3" x14ac:dyDescent="0.2">
      <c r="A125" s="1">
        <v>114</v>
      </c>
      <c r="B125" s="1" t="s">
        <v>273</v>
      </c>
      <c r="C125" s="1">
        <v>225000</v>
      </c>
    </row>
    <row r="126" spans="1:3" x14ac:dyDescent="0.2">
      <c r="A126" s="1">
        <v>115</v>
      </c>
      <c r="B126" s="1" t="s">
        <v>274</v>
      </c>
      <c r="C126" s="1">
        <v>205000</v>
      </c>
    </row>
    <row r="127" spans="1:3" x14ac:dyDescent="0.2">
      <c r="A127" s="1">
        <v>116</v>
      </c>
      <c r="B127" s="1" t="s">
        <v>275</v>
      </c>
      <c r="C127" s="1">
        <v>201000</v>
      </c>
    </row>
    <row r="128" spans="1:3" x14ac:dyDescent="0.2">
      <c r="A128" s="1">
        <v>117</v>
      </c>
      <c r="B128" s="1" t="s">
        <v>276</v>
      </c>
      <c r="C128" s="1">
        <v>200000</v>
      </c>
    </row>
    <row r="129" spans="1:3" x14ac:dyDescent="0.2">
      <c r="A129" s="1">
        <v>118</v>
      </c>
      <c r="B129" s="1" t="s">
        <v>277</v>
      </c>
      <c r="C129" s="1">
        <v>10000000</v>
      </c>
    </row>
    <row r="130" spans="1:3" x14ac:dyDescent="0.2">
      <c r="A130" s="1">
        <v>119</v>
      </c>
      <c r="B130" s="1" t="s">
        <v>278</v>
      </c>
      <c r="C130" s="1">
        <v>8911948</v>
      </c>
    </row>
    <row r="131" spans="1:3" x14ac:dyDescent="0.2">
      <c r="A131" s="1">
        <v>120</v>
      </c>
      <c r="B131" s="1" t="s">
        <v>279</v>
      </c>
      <c r="C131" s="1">
        <v>8175000</v>
      </c>
    </row>
    <row r="132" spans="1:3" x14ac:dyDescent="0.2">
      <c r="A132" s="1">
        <v>121</v>
      </c>
      <c r="B132" s="1" t="s">
        <v>280</v>
      </c>
      <c r="C132" s="1">
        <v>8000000</v>
      </c>
    </row>
    <row r="133" spans="1:3" x14ac:dyDescent="0.2">
      <c r="A133" s="1">
        <v>122</v>
      </c>
      <c r="B133" s="1" t="s">
        <v>281</v>
      </c>
      <c r="C133" s="1">
        <v>7342698</v>
      </c>
    </row>
    <row r="134" spans="1:3" x14ac:dyDescent="0.2">
      <c r="A134" s="1">
        <v>123</v>
      </c>
      <c r="B134" s="1" t="s">
        <v>282</v>
      </c>
      <c r="C134" s="1">
        <v>6000000</v>
      </c>
    </row>
    <row r="135" spans="1:3" x14ac:dyDescent="0.2">
      <c r="A135" s="1">
        <v>124</v>
      </c>
      <c r="B135" s="1" t="s">
        <v>283</v>
      </c>
      <c r="C135" s="1">
        <v>5750000</v>
      </c>
    </row>
    <row r="136" spans="1:3" x14ac:dyDescent="0.2">
      <c r="A136" s="1">
        <v>125</v>
      </c>
      <c r="B136" s="1" t="s">
        <v>284</v>
      </c>
      <c r="C136" s="1">
        <v>5666667</v>
      </c>
    </row>
    <row r="137" spans="1:3" x14ac:dyDescent="0.2">
      <c r="A137" s="1">
        <v>126</v>
      </c>
      <c r="B137" s="1" t="s">
        <v>285</v>
      </c>
      <c r="C137" s="1">
        <v>5000000</v>
      </c>
    </row>
    <row r="138" spans="1:3" x14ac:dyDescent="0.2">
      <c r="A138" s="1">
        <v>127</v>
      </c>
      <c r="B138" s="1" t="s">
        <v>286</v>
      </c>
      <c r="C138" s="1">
        <v>3000000</v>
      </c>
    </row>
    <row r="139" spans="1:3" x14ac:dyDescent="0.2">
      <c r="A139" s="1">
        <v>128</v>
      </c>
      <c r="B139" s="1" t="s">
        <v>287</v>
      </c>
      <c r="C139" s="1">
        <v>2700000</v>
      </c>
    </row>
    <row r="140" spans="1:3" x14ac:dyDescent="0.2">
      <c r="A140" s="1">
        <v>129</v>
      </c>
      <c r="B140" s="1" t="s">
        <v>288</v>
      </c>
      <c r="C140" s="1">
        <v>2666667</v>
      </c>
    </row>
    <row r="141" spans="1:3" x14ac:dyDescent="0.2">
      <c r="A141" s="1">
        <v>130</v>
      </c>
      <c r="B141" s="1" t="s">
        <v>289</v>
      </c>
      <c r="C141" s="1">
        <v>2625000</v>
      </c>
    </row>
    <row r="142" spans="1:3" x14ac:dyDescent="0.2">
      <c r="A142" s="1">
        <v>131</v>
      </c>
      <c r="B142" s="1" t="s">
        <v>290</v>
      </c>
      <c r="C142" s="1">
        <v>2600000</v>
      </c>
    </row>
    <row r="143" spans="1:3" x14ac:dyDescent="0.2">
      <c r="A143" s="1">
        <v>132</v>
      </c>
      <c r="B143" s="1" t="s">
        <v>291</v>
      </c>
      <c r="C143" s="1">
        <v>2562500</v>
      </c>
    </row>
    <row r="144" spans="1:3" x14ac:dyDescent="0.2">
      <c r="A144" s="1">
        <v>133</v>
      </c>
      <c r="B144" s="1" t="s">
        <v>292</v>
      </c>
      <c r="C144" s="1">
        <v>2000000</v>
      </c>
    </row>
    <row r="145" spans="1:3" x14ac:dyDescent="0.2">
      <c r="A145" s="1">
        <v>134</v>
      </c>
      <c r="B145" s="1" t="s">
        <v>293</v>
      </c>
      <c r="C145" s="1">
        <v>1800000</v>
      </c>
    </row>
    <row r="146" spans="1:3" x14ac:dyDescent="0.2">
      <c r="A146" s="1">
        <v>135</v>
      </c>
      <c r="B146" s="1" t="s">
        <v>294</v>
      </c>
      <c r="C146" s="1">
        <v>1600000</v>
      </c>
    </row>
    <row r="147" spans="1:3" x14ac:dyDescent="0.2">
      <c r="A147" s="1">
        <v>136</v>
      </c>
      <c r="B147" s="1" t="s">
        <v>295</v>
      </c>
      <c r="C147" s="1">
        <v>1500000</v>
      </c>
    </row>
    <row r="148" spans="1:3" x14ac:dyDescent="0.2">
      <c r="A148" s="1">
        <v>137</v>
      </c>
      <c r="B148" s="1" t="s">
        <v>296</v>
      </c>
      <c r="C148" s="1">
        <v>1325000</v>
      </c>
    </row>
    <row r="149" spans="1:3" x14ac:dyDescent="0.2">
      <c r="A149" s="1">
        <v>138</v>
      </c>
      <c r="B149" s="1" t="s">
        <v>297</v>
      </c>
      <c r="C149" s="1">
        <v>600000</v>
      </c>
    </row>
    <row r="150" spans="1:3" x14ac:dyDescent="0.2">
      <c r="A150" s="1">
        <v>139</v>
      </c>
      <c r="B150" s="1" t="s">
        <v>298</v>
      </c>
      <c r="C150" s="1">
        <v>387500</v>
      </c>
    </row>
    <row r="151" spans="1:3" x14ac:dyDescent="0.2">
      <c r="A151" s="1">
        <v>140</v>
      </c>
      <c r="B151" s="1" t="s">
        <v>299</v>
      </c>
      <c r="C151" s="1">
        <v>243000</v>
      </c>
    </row>
    <row r="152" spans="1:3" x14ac:dyDescent="0.2">
      <c r="A152" s="1">
        <v>141</v>
      </c>
      <c r="B152" s="1" t="s">
        <v>300</v>
      </c>
      <c r="C152" s="1">
        <v>237000</v>
      </c>
    </row>
    <row r="153" spans="1:3" x14ac:dyDescent="0.2">
      <c r="A153" s="1">
        <v>142</v>
      </c>
      <c r="B153" s="1" t="s">
        <v>301</v>
      </c>
      <c r="C153" s="1">
        <v>230000</v>
      </c>
    </row>
    <row r="154" spans="1:3" x14ac:dyDescent="0.2">
      <c r="A154" s="1">
        <v>143</v>
      </c>
      <c r="B154" s="1" t="s">
        <v>302</v>
      </c>
      <c r="C154" s="1">
        <v>219000</v>
      </c>
    </row>
    <row r="155" spans="1:3" x14ac:dyDescent="0.2">
      <c r="A155" s="1">
        <v>144</v>
      </c>
      <c r="B155" s="1" t="s">
        <v>303</v>
      </c>
      <c r="C155" s="1">
        <v>214000</v>
      </c>
    </row>
    <row r="156" spans="1:3" x14ac:dyDescent="0.2">
      <c r="A156" s="1">
        <v>145</v>
      </c>
      <c r="B156" s="1" t="s">
        <v>304</v>
      </c>
      <c r="C156" s="1">
        <v>209000</v>
      </c>
    </row>
    <row r="157" spans="1:3" x14ac:dyDescent="0.2">
      <c r="A157" s="1">
        <v>146</v>
      </c>
      <c r="B157" s="1" t="s">
        <v>305</v>
      </c>
      <c r="C157" s="1">
        <v>208000</v>
      </c>
    </row>
    <row r="158" spans="1:3" x14ac:dyDescent="0.2">
      <c r="A158" s="1">
        <v>147</v>
      </c>
      <c r="B158" s="1" t="s">
        <v>306</v>
      </c>
      <c r="C158" s="1">
        <v>202000</v>
      </c>
    </row>
    <row r="159" spans="1:3" x14ac:dyDescent="0.2">
      <c r="A159" s="1">
        <v>148</v>
      </c>
      <c r="B159" s="1" t="s">
        <v>307</v>
      </c>
      <c r="C159" s="1">
        <v>7500000</v>
      </c>
    </row>
    <row r="160" spans="1:3" x14ac:dyDescent="0.2">
      <c r="A160" s="1">
        <v>149</v>
      </c>
      <c r="B160" s="1" t="s">
        <v>308</v>
      </c>
      <c r="C160" s="1">
        <v>5325000</v>
      </c>
    </row>
    <row r="161" spans="1:3" x14ac:dyDescent="0.2">
      <c r="A161" s="1">
        <v>150</v>
      </c>
      <c r="B161" s="1" t="s">
        <v>309</v>
      </c>
      <c r="C161" s="1">
        <v>5300000</v>
      </c>
    </row>
    <row r="162" spans="1:3" x14ac:dyDescent="0.2">
      <c r="A162" s="1">
        <v>151</v>
      </c>
      <c r="B162" s="1" t="s">
        <v>310</v>
      </c>
      <c r="C162" s="1">
        <v>5250000</v>
      </c>
    </row>
    <row r="163" spans="1:3" x14ac:dyDescent="0.2">
      <c r="A163" s="1">
        <v>152</v>
      </c>
      <c r="B163" s="1" t="s">
        <v>311</v>
      </c>
      <c r="C163" s="1">
        <v>4662500</v>
      </c>
    </row>
    <row r="164" spans="1:3" x14ac:dyDescent="0.2">
      <c r="A164" s="1">
        <v>153</v>
      </c>
      <c r="B164" s="1" t="s">
        <v>312</v>
      </c>
      <c r="C164" s="1">
        <v>3975000</v>
      </c>
    </row>
    <row r="165" spans="1:3" x14ac:dyDescent="0.2">
      <c r="A165" s="1">
        <v>154</v>
      </c>
      <c r="B165" s="1" t="s">
        <v>313</v>
      </c>
      <c r="C165" s="1">
        <v>3525000</v>
      </c>
    </row>
    <row r="166" spans="1:3" x14ac:dyDescent="0.2">
      <c r="A166" s="1">
        <v>155</v>
      </c>
      <c r="B166" s="1" t="s">
        <v>314</v>
      </c>
      <c r="C166" s="1">
        <v>2700000</v>
      </c>
    </row>
    <row r="167" spans="1:3" x14ac:dyDescent="0.2">
      <c r="A167" s="1">
        <v>156</v>
      </c>
      <c r="B167" s="1" t="s">
        <v>315</v>
      </c>
      <c r="C167" s="1">
        <v>2416667</v>
      </c>
    </row>
    <row r="168" spans="1:3" x14ac:dyDescent="0.2">
      <c r="A168" s="1">
        <v>157</v>
      </c>
      <c r="B168" s="1" t="s">
        <v>316</v>
      </c>
      <c r="C168" s="1">
        <v>1850000</v>
      </c>
    </row>
    <row r="169" spans="1:3" x14ac:dyDescent="0.2">
      <c r="A169" s="1">
        <v>158</v>
      </c>
      <c r="B169" s="1" t="s">
        <v>317</v>
      </c>
      <c r="C169" s="1">
        <v>1200000</v>
      </c>
    </row>
    <row r="170" spans="1:3" x14ac:dyDescent="0.2">
      <c r="A170" s="1">
        <v>159</v>
      </c>
      <c r="B170" s="1" t="s">
        <v>318</v>
      </c>
      <c r="C170" s="1">
        <v>1100000</v>
      </c>
    </row>
    <row r="171" spans="1:3" x14ac:dyDescent="0.2">
      <c r="A171" s="1">
        <v>160</v>
      </c>
      <c r="B171" s="1" t="s">
        <v>319</v>
      </c>
      <c r="C171" s="1">
        <v>650000</v>
      </c>
    </row>
    <row r="172" spans="1:3" x14ac:dyDescent="0.2">
      <c r="A172" s="1">
        <v>161</v>
      </c>
      <c r="B172" s="1" t="s">
        <v>320</v>
      </c>
      <c r="C172" s="1">
        <v>440000</v>
      </c>
    </row>
    <row r="173" spans="1:3" x14ac:dyDescent="0.2">
      <c r="A173" s="1">
        <v>162</v>
      </c>
      <c r="B173" s="1" t="s">
        <v>321</v>
      </c>
      <c r="C173" s="1">
        <v>425000</v>
      </c>
    </row>
    <row r="174" spans="1:3" x14ac:dyDescent="0.2">
      <c r="A174" s="1">
        <v>163</v>
      </c>
      <c r="B174" s="1" t="s">
        <v>322</v>
      </c>
      <c r="C174" s="1">
        <v>420000</v>
      </c>
    </row>
    <row r="175" spans="1:3" x14ac:dyDescent="0.2">
      <c r="A175" s="1">
        <v>164</v>
      </c>
      <c r="B175" s="1" t="s">
        <v>323</v>
      </c>
      <c r="C175" s="1">
        <v>355000</v>
      </c>
    </row>
    <row r="176" spans="1:3" x14ac:dyDescent="0.2">
      <c r="A176" s="1">
        <v>165</v>
      </c>
      <c r="B176" s="1" t="s">
        <v>324</v>
      </c>
      <c r="C176" s="1">
        <v>345000</v>
      </c>
    </row>
    <row r="177" spans="1:3" x14ac:dyDescent="0.2">
      <c r="A177" s="1">
        <v>166</v>
      </c>
      <c r="B177" s="1" t="s">
        <v>325</v>
      </c>
      <c r="C177" s="1">
        <v>275000</v>
      </c>
    </row>
    <row r="178" spans="1:3" x14ac:dyDescent="0.2">
      <c r="A178" s="1">
        <v>167</v>
      </c>
      <c r="B178" s="1" t="s">
        <v>326</v>
      </c>
      <c r="C178" s="1">
        <v>260000</v>
      </c>
    </row>
    <row r="179" spans="1:3" x14ac:dyDescent="0.2">
      <c r="A179" s="1">
        <v>168</v>
      </c>
      <c r="B179" s="1" t="s">
        <v>327</v>
      </c>
      <c r="C179" s="1">
        <v>255000</v>
      </c>
    </row>
    <row r="180" spans="1:3" x14ac:dyDescent="0.2">
      <c r="A180" s="1">
        <v>169</v>
      </c>
      <c r="B180" s="1" t="s">
        <v>328</v>
      </c>
      <c r="C180" s="1">
        <v>255000</v>
      </c>
    </row>
    <row r="181" spans="1:3" x14ac:dyDescent="0.2">
      <c r="A181" s="1">
        <v>170</v>
      </c>
      <c r="B181" s="1" t="s">
        <v>329</v>
      </c>
      <c r="C181" s="1">
        <v>250000</v>
      </c>
    </row>
    <row r="182" spans="1:3" x14ac:dyDescent="0.2">
      <c r="A182" s="1">
        <v>171</v>
      </c>
      <c r="B182" s="1" t="s">
        <v>330</v>
      </c>
      <c r="C182" s="1">
        <v>240000</v>
      </c>
    </row>
    <row r="183" spans="1:3" x14ac:dyDescent="0.2">
      <c r="A183" s="1">
        <v>172</v>
      </c>
      <c r="B183" s="1" t="s">
        <v>331</v>
      </c>
      <c r="C183" s="1">
        <v>240000</v>
      </c>
    </row>
    <row r="184" spans="1:3" x14ac:dyDescent="0.2">
      <c r="A184" s="1">
        <v>173</v>
      </c>
      <c r="B184" s="1" t="s">
        <v>332</v>
      </c>
      <c r="C184" s="1">
        <v>217000</v>
      </c>
    </row>
    <row r="185" spans="1:3" x14ac:dyDescent="0.2">
      <c r="A185" s="1">
        <v>174</v>
      </c>
      <c r="B185" s="1" t="s">
        <v>333</v>
      </c>
      <c r="C185" s="1">
        <v>200000</v>
      </c>
    </row>
    <row r="186" spans="1:3" x14ac:dyDescent="0.2">
      <c r="A186" s="1">
        <v>175</v>
      </c>
      <c r="B186" s="1" t="s">
        <v>334</v>
      </c>
      <c r="C186" s="1">
        <v>200000</v>
      </c>
    </row>
    <row r="187" spans="1:3" x14ac:dyDescent="0.2">
      <c r="A187" s="1">
        <v>176</v>
      </c>
      <c r="B187" s="1" t="s">
        <v>335</v>
      </c>
      <c r="C187" s="1">
        <v>6000000</v>
      </c>
    </row>
    <row r="188" spans="1:3" x14ac:dyDescent="0.2">
      <c r="A188" s="1">
        <v>177</v>
      </c>
      <c r="B188" s="1" t="s">
        <v>336</v>
      </c>
      <c r="C188" s="1">
        <v>5000000</v>
      </c>
    </row>
    <row r="189" spans="1:3" x14ac:dyDescent="0.2">
      <c r="A189" s="1">
        <v>178</v>
      </c>
      <c r="B189" s="1" t="s">
        <v>337</v>
      </c>
      <c r="C189" s="1">
        <v>3800000</v>
      </c>
    </row>
    <row r="190" spans="1:3" x14ac:dyDescent="0.2">
      <c r="A190" s="1">
        <v>179</v>
      </c>
      <c r="B190" s="1" t="s">
        <v>338</v>
      </c>
      <c r="C190" s="1">
        <v>3250000</v>
      </c>
    </row>
    <row r="191" spans="1:3" x14ac:dyDescent="0.2">
      <c r="A191" s="1">
        <v>180</v>
      </c>
      <c r="B191" s="1" t="s">
        <v>339</v>
      </c>
      <c r="C191" s="1">
        <v>2350000</v>
      </c>
    </row>
    <row r="192" spans="1:3" x14ac:dyDescent="0.2">
      <c r="A192" s="1">
        <v>181</v>
      </c>
      <c r="B192" s="1" t="s">
        <v>340</v>
      </c>
      <c r="C192" s="1">
        <v>2300000</v>
      </c>
    </row>
    <row r="193" spans="1:3" x14ac:dyDescent="0.2">
      <c r="A193" s="1">
        <v>182</v>
      </c>
      <c r="B193" s="1" t="s">
        <v>341</v>
      </c>
      <c r="C193" s="1">
        <v>2300000</v>
      </c>
    </row>
    <row r="194" spans="1:3" x14ac:dyDescent="0.2">
      <c r="A194" s="1">
        <v>183</v>
      </c>
      <c r="B194" s="1" t="s">
        <v>342</v>
      </c>
      <c r="C194" s="1">
        <v>1900000</v>
      </c>
    </row>
    <row r="195" spans="1:3" x14ac:dyDescent="0.2">
      <c r="A195" s="1">
        <v>184</v>
      </c>
      <c r="B195" s="1" t="s">
        <v>343</v>
      </c>
      <c r="C195" s="1">
        <v>1200000</v>
      </c>
    </row>
    <row r="196" spans="1:3" x14ac:dyDescent="0.2">
      <c r="A196" s="1">
        <v>185</v>
      </c>
      <c r="B196" s="1" t="s">
        <v>344</v>
      </c>
      <c r="C196" s="1">
        <v>1150000</v>
      </c>
    </row>
    <row r="197" spans="1:3" x14ac:dyDescent="0.2">
      <c r="A197" s="1">
        <v>186</v>
      </c>
      <c r="B197" s="1" t="s">
        <v>345</v>
      </c>
      <c r="C197" s="1">
        <v>800000</v>
      </c>
    </row>
    <row r="198" spans="1:3" x14ac:dyDescent="0.2">
      <c r="A198" s="1">
        <v>187</v>
      </c>
      <c r="B198" s="1" t="s">
        <v>346</v>
      </c>
      <c r="C198" s="1">
        <v>750000</v>
      </c>
    </row>
    <row r="199" spans="1:3" x14ac:dyDescent="0.2">
      <c r="A199" s="1">
        <v>188</v>
      </c>
      <c r="B199" s="1" t="s">
        <v>347</v>
      </c>
      <c r="C199" s="1">
        <v>750000</v>
      </c>
    </row>
    <row r="200" spans="1:3" x14ac:dyDescent="0.2">
      <c r="A200" s="1">
        <v>189</v>
      </c>
      <c r="B200" s="1" t="s">
        <v>348</v>
      </c>
      <c r="C200" s="1">
        <v>425000</v>
      </c>
    </row>
    <row r="201" spans="1:3" x14ac:dyDescent="0.2">
      <c r="A201" s="1">
        <v>190</v>
      </c>
      <c r="B201" s="1" t="s">
        <v>349</v>
      </c>
      <c r="C201" s="1">
        <v>320000</v>
      </c>
    </row>
    <row r="202" spans="1:3" x14ac:dyDescent="0.2">
      <c r="A202" s="1">
        <v>191</v>
      </c>
      <c r="B202" s="1" t="s">
        <v>350</v>
      </c>
      <c r="C202" s="1">
        <v>310000</v>
      </c>
    </row>
    <row r="203" spans="1:3" x14ac:dyDescent="0.2">
      <c r="A203" s="1">
        <v>192</v>
      </c>
      <c r="B203" s="1" t="s">
        <v>351</v>
      </c>
      <c r="C203" s="1">
        <v>280000</v>
      </c>
    </row>
    <row r="204" spans="1:3" x14ac:dyDescent="0.2">
      <c r="A204" s="1">
        <v>193</v>
      </c>
      <c r="B204" s="1" t="s">
        <v>352</v>
      </c>
      <c r="C204" s="1">
        <v>275000</v>
      </c>
    </row>
    <row r="205" spans="1:3" x14ac:dyDescent="0.2">
      <c r="A205" s="1">
        <v>194</v>
      </c>
      <c r="B205" s="1" t="s">
        <v>353</v>
      </c>
      <c r="C205" s="1">
        <v>265000</v>
      </c>
    </row>
    <row r="206" spans="1:3" x14ac:dyDescent="0.2">
      <c r="A206" s="1">
        <v>195</v>
      </c>
      <c r="B206" s="1" t="s">
        <v>354</v>
      </c>
      <c r="C206" s="1">
        <v>260000</v>
      </c>
    </row>
    <row r="207" spans="1:3" x14ac:dyDescent="0.2">
      <c r="A207" s="1">
        <v>196</v>
      </c>
      <c r="B207" s="1" t="s">
        <v>355</v>
      </c>
      <c r="C207" s="1">
        <v>260000</v>
      </c>
    </row>
    <row r="208" spans="1:3" x14ac:dyDescent="0.2">
      <c r="A208" s="1">
        <v>197</v>
      </c>
      <c r="B208" s="1" t="s">
        <v>356</v>
      </c>
      <c r="C208" s="1">
        <v>235000</v>
      </c>
    </row>
    <row r="209" spans="1:3" x14ac:dyDescent="0.2">
      <c r="A209" s="1">
        <v>198</v>
      </c>
      <c r="B209" s="1" t="s">
        <v>357</v>
      </c>
      <c r="C209" s="1">
        <v>235000</v>
      </c>
    </row>
    <row r="210" spans="1:3" x14ac:dyDescent="0.2">
      <c r="A210" s="1">
        <v>199</v>
      </c>
      <c r="B210" s="1" t="s">
        <v>358</v>
      </c>
      <c r="C210" s="1">
        <v>211500</v>
      </c>
    </row>
    <row r="211" spans="1:3" x14ac:dyDescent="0.2">
      <c r="A211" s="1">
        <v>200</v>
      </c>
      <c r="B211" s="1" t="s">
        <v>359</v>
      </c>
      <c r="C211" s="1">
        <v>205000</v>
      </c>
    </row>
    <row r="212" spans="1:3" x14ac:dyDescent="0.2">
      <c r="A212" s="1">
        <v>201</v>
      </c>
      <c r="B212" s="1" t="s">
        <v>360</v>
      </c>
      <c r="C212" s="1">
        <v>205000</v>
      </c>
    </row>
    <row r="213" spans="1:3" x14ac:dyDescent="0.2">
      <c r="A213" s="1">
        <v>202</v>
      </c>
      <c r="B213" s="1" t="s">
        <v>361</v>
      </c>
      <c r="C213" s="1">
        <v>204000</v>
      </c>
    </row>
    <row r="214" spans="1:3" x14ac:dyDescent="0.2">
      <c r="A214" s="1">
        <v>203</v>
      </c>
      <c r="B214" s="1" t="s">
        <v>362</v>
      </c>
      <c r="C214" s="1">
        <v>202500</v>
      </c>
    </row>
    <row r="215" spans="1:3" x14ac:dyDescent="0.2">
      <c r="A215" s="1">
        <v>204</v>
      </c>
      <c r="B215" s="1" t="s">
        <v>363</v>
      </c>
      <c r="C215" s="1">
        <v>200000</v>
      </c>
    </row>
    <row r="216" spans="1:3" x14ac:dyDescent="0.2">
      <c r="A216" s="1">
        <v>205</v>
      </c>
      <c r="B216" s="1" t="s">
        <v>364</v>
      </c>
      <c r="C216" s="1">
        <v>7750000</v>
      </c>
    </row>
    <row r="217" spans="1:3" x14ac:dyDescent="0.2">
      <c r="A217" s="1">
        <v>206</v>
      </c>
      <c r="B217" s="1" t="s">
        <v>365</v>
      </c>
      <c r="C217" s="1">
        <v>3900000</v>
      </c>
    </row>
    <row r="218" spans="1:3" x14ac:dyDescent="0.2">
      <c r="A218" s="1">
        <v>207</v>
      </c>
      <c r="B218" s="1" t="s">
        <v>366</v>
      </c>
      <c r="C218" s="1">
        <v>2150000</v>
      </c>
    </row>
    <row r="219" spans="1:3" x14ac:dyDescent="0.2">
      <c r="A219" s="1">
        <v>208</v>
      </c>
      <c r="B219" s="1" t="s">
        <v>367</v>
      </c>
      <c r="C219" s="1">
        <v>1800000</v>
      </c>
    </row>
    <row r="220" spans="1:3" x14ac:dyDescent="0.2">
      <c r="A220" s="1">
        <v>209</v>
      </c>
      <c r="B220" s="1" t="s">
        <v>368</v>
      </c>
      <c r="C220" s="1">
        <v>1450000</v>
      </c>
    </row>
    <row r="221" spans="1:3" x14ac:dyDescent="0.2">
      <c r="A221" s="1">
        <v>210</v>
      </c>
      <c r="B221" s="1" t="s">
        <v>369</v>
      </c>
      <c r="C221" s="1">
        <v>1100000</v>
      </c>
    </row>
    <row r="222" spans="1:3" x14ac:dyDescent="0.2">
      <c r="A222" s="1">
        <v>211</v>
      </c>
      <c r="B222" s="1" t="s">
        <v>370</v>
      </c>
      <c r="C222" s="1">
        <v>900000</v>
      </c>
    </row>
    <row r="223" spans="1:3" x14ac:dyDescent="0.2">
      <c r="A223" s="1">
        <v>212</v>
      </c>
      <c r="B223" s="1" t="s">
        <v>371</v>
      </c>
      <c r="C223" s="1">
        <v>500000</v>
      </c>
    </row>
    <row r="224" spans="1:3" x14ac:dyDescent="0.2">
      <c r="A224" s="1">
        <v>213</v>
      </c>
      <c r="B224" s="1" t="s">
        <v>372</v>
      </c>
      <c r="C224" s="1">
        <v>400000</v>
      </c>
    </row>
    <row r="225" spans="1:3" x14ac:dyDescent="0.2">
      <c r="A225" s="1">
        <v>214</v>
      </c>
      <c r="B225" s="1" t="s">
        <v>373</v>
      </c>
      <c r="C225" s="1">
        <v>400000</v>
      </c>
    </row>
    <row r="226" spans="1:3" x14ac:dyDescent="0.2">
      <c r="A226" s="1">
        <v>215</v>
      </c>
      <c r="B226" s="1" t="s">
        <v>374</v>
      </c>
      <c r="C226" s="1">
        <v>325000</v>
      </c>
    </row>
    <row r="227" spans="1:3" x14ac:dyDescent="0.2">
      <c r="A227" s="1">
        <v>216</v>
      </c>
      <c r="B227" s="1" t="s">
        <v>375</v>
      </c>
      <c r="C227" s="1">
        <v>275000</v>
      </c>
    </row>
    <row r="228" spans="1:3" x14ac:dyDescent="0.2">
      <c r="A228" s="1">
        <v>217</v>
      </c>
      <c r="B228" s="1" t="s">
        <v>376</v>
      </c>
      <c r="C228" s="1">
        <v>260000</v>
      </c>
    </row>
    <row r="229" spans="1:3" x14ac:dyDescent="0.2">
      <c r="A229" s="1">
        <v>218</v>
      </c>
      <c r="B229" s="1" t="s">
        <v>377</v>
      </c>
      <c r="C229" s="1">
        <v>260000</v>
      </c>
    </row>
    <row r="230" spans="1:3" x14ac:dyDescent="0.2">
      <c r="A230" s="1">
        <v>219</v>
      </c>
      <c r="B230" s="1" t="s">
        <v>378</v>
      </c>
      <c r="C230" s="1">
        <v>255000</v>
      </c>
    </row>
    <row r="231" spans="1:3" x14ac:dyDescent="0.2">
      <c r="A231" s="1">
        <v>220</v>
      </c>
      <c r="B231" s="1" t="s">
        <v>379</v>
      </c>
      <c r="C231" s="1">
        <v>250000</v>
      </c>
    </row>
    <row r="232" spans="1:3" x14ac:dyDescent="0.2">
      <c r="A232" s="1">
        <v>221</v>
      </c>
      <c r="B232" s="1" t="s">
        <v>380</v>
      </c>
      <c r="C232" s="1">
        <v>240000</v>
      </c>
    </row>
    <row r="233" spans="1:3" x14ac:dyDescent="0.2">
      <c r="A233" s="1">
        <v>222</v>
      </c>
      <c r="B233" s="1" t="s">
        <v>381</v>
      </c>
      <c r="C233" s="1">
        <v>235000</v>
      </c>
    </row>
    <row r="234" spans="1:3" x14ac:dyDescent="0.2">
      <c r="A234" s="1">
        <v>223</v>
      </c>
      <c r="B234" s="1" t="s">
        <v>382</v>
      </c>
      <c r="C234" s="1">
        <v>235000</v>
      </c>
    </row>
    <row r="235" spans="1:3" x14ac:dyDescent="0.2">
      <c r="A235" s="1">
        <v>224</v>
      </c>
      <c r="B235" s="1" t="s">
        <v>383</v>
      </c>
      <c r="C235" s="1">
        <v>215000</v>
      </c>
    </row>
    <row r="236" spans="1:3" x14ac:dyDescent="0.2">
      <c r="A236" s="1">
        <v>225</v>
      </c>
      <c r="B236" s="1" t="s">
        <v>384</v>
      </c>
      <c r="C236" s="1">
        <v>215000</v>
      </c>
    </row>
    <row r="237" spans="1:3" x14ac:dyDescent="0.2">
      <c r="A237" s="1">
        <v>226</v>
      </c>
      <c r="B237" s="1" t="s">
        <v>385</v>
      </c>
      <c r="C237" s="1">
        <v>212500</v>
      </c>
    </row>
    <row r="238" spans="1:3" x14ac:dyDescent="0.2">
      <c r="A238" s="1">
        <v>227</v>
      </c>
      <c r="B238" s="1" t="s">
        <v>386</v>
      </c>
      <c r="C238" s="1">
        <v>210000</v>
      </c>
    </row>
    <row r="239" spans="1:3" x14ac:dyDescent="0.2">
      <c r="A239" s="1">
        <v>228</v>
      </c>
      <c r="B239" s="1" t="s">
        <v>387</v>
      </c>
      <c r="C239" s="1">
        <v>207500</v>
      </c>
    </row>
    <row r="240" spans="1:3" x14ac:dyDescent="0.2">
      <c r="A240" s="1">
        <v>229</v>
      </c>
      <c r="B240" s="1" t="s">
        <v>388</v>
      </c>
      <c r="C240" s="1">
        <v>205000</v>
      </c>
    </row>
    <row r="241" spans="1:3" x14ac:dyDescent="0.2">
      <c r="A241" s="1">
        <v>230</v>
      </c>
      <c r="B241" s="1" t="s">
        <v>389</v>
      </c>
      <c r="C241" s="1">
        <v>200000</v>
      </c>
    </row>
    <row r="242" spans="1:3" x14ac:dyDescent="0.2">
      <c r="A242" s="1">
        <v>231</v>
      </c>
      <c r="B242" s="1" t="s">
        <v>390</v>
      </c>
      <c r="C242" s="1">
        <v>200000</v>
      </c>
    </row>
    <row r="243" spans="1:3" x14ac:dyDescent="0.2">
      <c r="A243" s="1">
        <v>232</v>
      </c>
      <c r="B243" s="1" t="s">
        <v>391</v>
      </c>
      <c r="C243" s="1">
        <v>12600000</v>
      </c>
    </row>
    <row r="244" spans="1:3" x14ac:dyDescent="0.2">
      <c r="A244" s="1">
        <v>233</v>
      </c>
      <c r="B244" s="1" t="s">
        <v>392</v>
      </c>
      <c r="C244" s="1">
        <v>12357143</v>
      </c>
    </row>
    <row r="245" spans="1:3" x14ac:dyDescent="0.2">
      <c r="A245" s="1">
        <v>234</v>
      </c>
      <c r="B245" s="1" t="s">
        <v>393</v>
      </c>
      <c r="C245" s="1">
        <v>10300000</v>
      </c>
    </row>
    <row r="246" spans="1:3" x14ac:dyDescent="0.2">
      <c r="A246" s="1">
        <v>235</v>
      </c>
      <c r="B246" s="1" t="s">
        <v>394</v>
      </c>
      <c r="C246" s="1">
        <v>10000000</v>
      </c>
    </row>
    <row r="247" spans="1:3" x14ac:dyDescent="0.2">
      <c r="A247" s="1">
        <v>236</v>
      </c>
      <c r="B247" s="1" t="s">
        <v>395</v>
      </c>
      <c r="C247" s="1">
        <v>9150000</v>
      </c>
    </row>
    <row r="248" spans="1:3" x14ac:dyDescent="0.2">
      <c r="A248" s="1">
        <v>237</v>
      </c>
      <c r="B248" s="1" t="s">
        <v>396</v>
      </c>
      <c r="C248" s="1">
        <v>7000000</v>
      </c>
    </row>
    <row r="249" spans="1:3" x14ac:dyDescent="0.2">
      <c r="A249" s="1">
        <v>238</v>
      </c>
      <c r="B249" s="1" t="s">
        <v>397</v>
      </c>
      <c r="C249" s="1">
        <v>7000000</v>
      </c>
    </row>
    <row r="250" spans="1:3" x14ac:dyDescent="0.2">
      <c r="A250" s="1">
        <v>239</v>
      </c>
      <c r="B250" s="1" t="s">
        <v>398</v>
      </c>
      <c r="C250" s="1">
        <v>6500000</v>
      </c>
    </row>
    <row r="251" spans="1:3" x14ac:dyDescent="0.2">
      <c r="A251" s="1">
        <v>240</v>
      </c>
      <c r="B251" s="1" t="s">
        <v>399</v>
      </c>
      <c r="C251" s="1">
        <v>6000000</v>
      </c>
    </row>
    <row r="252" spans="1:3" x14ac:dyDescent="0.2">
      <c r="A252" s="1">
        <v>241</v>
      </c>
      <c r="B252" s="1" t="s">
        <v>400</v>
      </c>
      <c r="C252" s="1">
        <v>6000000</v>
      </c>
    </row>
    <row r="253" spans="1:3" x14ac:dyDescent="0.2">
      <c r="A253" s="1">
        <v>242</v>
      </c>
      <c r="B253" s="1" t="s">
        <v>401</v>
      </c>
      <c r="C253" s="1">
        <v>5250000</v>
      </c>
    </row>
    <row r="254" spans="1:3" x14ac:dyDescent="0.2">
      <c r="A254" s="1">
        <v>243</v>
      </c>
      <c r="B254" s="1" t="s">
        <v>402</v>
      </c>
      <c r="C254" s="1">
        <v>4050000</v>
      </c>
    </row>
    <row r="255" spans="1:3" x14ac:dyDescent="0.2">
      <c r="A255" s="1">
        <v>244</v>
      </c>
      <c r="B255" s="1" t="s">
        <v>403</v>
      </c>
      <c r="C255" s="1">
        <v>2450000</v>
      </c>
    </row>
    <row r="256" spans="1:3" x14ac:dyDescent="0.2">
      <c r="A256" s="1">
        <v>245</v>
      </c>
      <c r="B256" s="1" t="s">
        <v>404</v>
      </c>
      <c r="C256" s="1">
        <v>2050000</v>
      </c>
    </row>
    <row r="257" spans="1:3" x14ac:dyDescent="0.2">
      <c r="A257" s="1">
        <v>246</v>
      </c>
      <c r="B257" s="1" t="s">
        <v>405</v>
      </c>
      <c r="C257" s="1">
        <v>1700000</v>
      </c>
    </row>
    <row r="258" spans="1:3" x14ac:dyDescent="0.2">
      <c r="A258" s="1">
        <v>247</v>
      </c>
      <c r="B258" s="1" t="s">
        <v>406</v>
      </c>
      <c r="C258" s="1">
        <v>1600000</v>
      </c>
    </row>
    <row r="259" spans="1:3" x14ac:dyDescent="0.2">
      <c r="A259" s="1">
        <v>248</v>
      </c>
      <c r="B259" s="1" t="s">
        <v>0</v>
      </c>
      <c r="C259" s="1">
        <v>1100000</v>
      </c>
    </row>
    <row r="260" spans="1:3" x14ac:dyDescent="0.2">
      <c r="A260" s="1">
        <v>249</v>
      </c>
      <c r="B260" s="1" t="s">
        <v>1</v>
      </c>
      <c r="C260" s="1">
        <v>850000</v>
      </c>
    </row>
    <row r="261" spans="1:3" x14ac:dyDescent="0.2">
      <c r="A261" s="1">
        <v>250</v>
      </c>
      <c r="B261" s="1" t="s">
        <v>2</v>
      </c>
      <c r="C261" s="1">
        <v>630000</v>
      </c>
    </row>
    <row r="262" spans="1:3" x14ac:dyDescent="0.2">
      <c r="A262" s="1">
        <v>251</v>
      </c>
      <c r="B262" s="1" t="s">
        <v>3</v>
      </c>
      <c r="C262" s="1">
        <v>500000</v>
      </c>
    </row>
    <row r="263" spans="1:3" x14ac:dyDescent="0.2">
      <c r="A263" s="1">
        <v>252</v>
      </c>
      <c r="B263" s="1" t="s">
        <v>4</v>
      </c>
      <c r="C263" s="1">
        <v>350000</v>
      </c>
    </row>
    <row r="264" spans="1:3" x14ac:dyDescent="0.2">
      <c r="A264" s="1">
        <v>253</v>
      </c>
      <c r="B264" s="1" t="s">
        <v>5</v>
      </c>
      <c r="C264" s="1">
        <v>320000</v>
      </c>
    </row>
    <row r="265" spans="1:3" x14ac:dyDescent="0.2">
      <c r="A265" s="1">
        <v>254</v>
      </c>
      <c r="B265" s="1" t="s">
        <v>6</v>
      </c>
      <c r="C265" s="1">
        <v>320000</v>
      </c>
    </row>
    <row r="266" spans="1:3" x14ac:dyDescent="0.2">
      <c r="A266" s="1">
        <v>255</v>
      </c>
      <c r="B266" s="1" t="s">
        <v>7</v>
      </c>
      <c r="C266" s="1">
        <v>270000</v>
      </c>
    </row>
    <row r="267" spans="1:3" x14ac:dyDescent="0.2">
      <c r="A267" s="1">
        <v>256</v>
      </c>
      <c r="B267" s="1" t="s">
        <v>8</v>
      </c>
      <c r="C267" s="1">
        <v>230000</v>
      </c>
    </row>
    <row r="268" spans="1:3" x14ac:dyDescent="0.2">
      <c r="A268" s="1">
        <v>257</v>
      </c>
      <c r="B268" s="1" t="s">
        <v>9</v>
      </c>
      <c r="C268" s="1">
        <v>206000</v>
      </c>
    </row>
    <row r="269" spans="1:3" x14ac:dyDescent="0.2">
      <c r="A269" s="1">
        <v>258</v>
      </c>
      <c r="B269" s="1" t="s">
        <v>10</v>
      </c>
      <c r="C269" s="1">
        <v>204750</v>
      </c>
    </row>
    <row r="270" spans="1:3" x14ac:dyDescent="0.2">
      <c r="A270" s="1">
        <v>259</v>
      </c>
      <c r="B270" s="1" t="s">
        <v>11</v>
      </c>
      <c r="C270" s="1">
        <v>204000</v>
      </c>
    </row>
    <row r="271" spans="1:3" x14ac:dyDescent="0.2">
      <c r="A271" s="1">
        <v>260</v>
      </c>
      <c r="B271" s="1" t="s">
        <v>12</v>
      </c>
      <c r="C271" s="1">
        <v>200000</v>
      </c>
    </row>
    <row r="272" spans="1:3" x14ac:dyDescent="0.2">
      <c r="A272" s="1">
        <v>261</v>
      </c>
      <c r="B272" s="1" t="s">
        <v>13</v>
      </c>
      <c r="C272" s="1">
        <v>200000</v>
      </c>
    </row>
    <row r="273" spans="1:3" x14ac:dyDescent="0.2">
      <c r="A273" s="1">
        <v>262</v>
      </c>
      <c r="B273" s="1" t="s">
        <v>14</v>
      </c>
      <c r="C273" s="1">
        <v>200000</v>
      </c>
    </row>
    <row r="274" spans="1:3" x14ac:dyDescent="0.2">
      <c r="A274" s="1">
        <v>263</v>
      </c>
      <c r="B274" s="1" t="s">
        <v>15</v>
      </c>
      <c r="C274" s="1">
        <v>7100000</v>
      </c>
    </row>
    <row r="275" spans="1:3" x14ac:dyDescent="0.2">
      <c r="A275" s="1">
        <v>264</v>
      </c>
      <c r="B275" s="1" t="s">
        <v>16</v>
      </c>
      <c r="C275" s="1">
        <v>4103333</v>
      </c>
    </row>
    <row r="276" spans="1:3" x14ac:dyDescent="0.2">
      <c r="A276" s="1">
        <v>265</v>
      </c>
      <c r="B276" s="1" t="s">
        <v>17</v>
      </c>
      <c r="C276" s="1">
        <v>3300000</v>
      </c>
    </row>
    <row r="277" spans="1:3" x14ac:dyDescent="0.2">
      <c r="A277" s="1">
        <v>266</v>
      </c>
      <c r="B277" s="1" t="s">
        <v>18</v>
      </c>
      <c r="C277" s="1">
        <v>3300000</v>
      </c>
    </row>
    <row r="278" spans="1:3" x14ac:dyDescent="0.2">
      <c r="A278" s="1">
        <v>267</v>
      </c>
      <c r="B278" s="1" t="s">
        <v>19</v>
      </c>
      <c r="C278" s="1">
        <v>3250000</v>
      </c>
    </row>
    <row r="279" spans="1:3" x14ac:dyDescent="0.2">
      <c r="A279" s="1">
        <v>268</v>
      </c>
      <c r="B279" s="1" t="s">
        <v>20</v>
      </c>
      <c r="C279" s="1">
        <v>2025000</v>
      </c>
    </row>
    <row r="280" spans="1:3" x14ac:dyDescent="0.2">
      <c r="A280" s="1">
        <v>269</v>
      </c>
      <c r="B280" s="1" t="s">
        <v>21</v>
      </c>
      <c r="C280" s="1">
        <v>1900000</v>
      </c>
    </row>
    <row r="281" spans="1:3" x14ac:dyDescent="0.2">
      <c r="A281" s="1">
        <v>270</v>
      </c>
      <c r="B281" s="1" t="s">
        <v>22</v>
      </c>
      <c r="C281" s="1">
        <v>1800000</v>
      </c>
    </row>
    <row r="282" spans="1:3" x14ac:dyDescent="0.2">
      <c r="A282" s="1">
        <v>271</v>
      </c>
      <c r="B282" s="1" t="s">
        <v>23</v>
      </c>
      <c r="C282" s="1">
        <v>1116667</v>
      </c>
    </row>
    <row r="283" spans="1:3" x14ac:dyDescent="0.2">
      <c r="A283" s="1">
        <v>272</v>
      </c>
      <c r="B283" s="1" t="s">
        <v>24</v>
      </c>
      <c r="C283" s="1">
        <v>900000</v>
      </c>
    </row>
    <row r="284" spans="1:3" x14ac:dyDescent="0.2">
      <c r="A284" s="1">
        <v>273</v>
      </c>
      <c r="B284" s="1" t="s">
        <v>25</v>
      </c>
      <c r="C284" s="1">
        <v>625000</v>
      </c>
    </row>
    <row r="285" spans="1:3" x14ac:dyDescent="0.2">
      <c r="A285" s="1">
        <v>274</v>
      </c>
      <c r="B285" s="1" t="s">
        <v>26</v>
      </c>
      <c r="C285" s="1">
        <v>525000</v>
      </c>
    </row>
    <row r="286" spans="1:3" x14ac:dyDescent="0.2">
      <c r="A286" s="1">
        <v>275</v>
      </c>
      <c r="B286" s="1" t="s">
        <v>27</v>
      </c>
      <c r="C286" s="1">
        <v>375000</v>
      </c>
    </row>
    <row r="287" spans="1:3" x14ac:dyDescent="0.2">
      <c r="A287" s="1">
        <v>276</v>
      </c>
      <c r="B287" s="1" t="s">
        <v>28</v>
      </c>
      <c r="C287" s="1">
        <v>350000</v>
      </c>
    </row>
    <row r="288" spans="1:3" x14ac:dyDescent="0.2">
      <c r="A288" s="1">
        <v>277</v>
      </c>
      <c r="B288" s="1" t="s">
        <v>29</v>
      </c>
      <c r="C288" s="1">
        <v>290000</v>
      </c>
    </row>
    <row r="289" spans="1:3" x14ac:dyDescent="0.2">
      <c r="A289" s="1">
        <v>278</v>
      </c>
      <c r="B289" s="1" t="s">
        <v>30</v>
      </c>
      <c r="C289" s="1">
        <v>290000</v>
      </c>
    </row>
    <row r="290" spans="1:3" x14ac:dyDescent="0.2">
      <c r="A290" s="1">
        <v>279</v>
      </c>
      <c r="B290" s="1" t="s">
        <v>31</v>
      </c>
      <c r="C290" s="1">
        <v>282500</v>
      </c>
    </row>
    <row r="291" spans="1:3" x14ac:dyDescent="0.2">
      <c r="A291" s="1">
        <v>280</v>
      </c>
      <c r="B291" s="1" t="s">
        <v>32</v>
      </c>
      <c r="C291" s="1">
        <v>267500</v>
      </c>
    </row>
    <row r="292" spans="1:3" x14ac:dyDescent="0.2">
      <c r="A292" s="1">
        <v>281</v>
      </c>
      <c r="B292" s="1" t="s">
        <v>33</v>
      </c>
      <c r="C292" s="1">
        <v>245000</v>
      </c>
    </row>
    <row r="293" spans="1:3" x14ac:dyDescent="0.2">
      <c r="A293" s="1">
        <v>282</v>
      </c>
      <c r="B293" s="1" t="s">
        <v>34</v>
      </c>
      <c r="C293" s="1">
        <v>240750</v>
      </c>
    </row>
    <row r="294" spans="1:3" x14ac:dyDescent="0.2">
      <c r="A294" s="1">
        <v>283</v>
      </c>
      <c r="B294" s="1" t="s">
        <v>35</v>
      </c>
      <c r="C294" s="1">
        <v>240000</v>
      </c>
    </row>
    <row r="295" spans="1:3" x14ac:dyDescent="0.2">
      <c r="A295" s="1">
        <v>284</v>
      </c>
      <c r="B295" s="1" t="s">
        <v>36</v>
      </c>
      <c r="C295" s="1">
        <v>232500</v>
      </c>
    </row>
    <row r="296" spans="1:3" x14ac:dyDescent="0.2">
      <c r="A296" s="1">
        <v>285</v>
      </c>
      <c r="B296" s="1" t="s">
        <v>37</v>
      </c>
      <c r="C296" s="1">
        <v>225000</v>
      </c>
    </row>
    <row r="297" spans="1:3" x14ac:dyDescent="0.2">
      <c r="A297" s="1">
        <v>286</v>
      </c>
      <c r="B297" s="1" t="s">
        <v>38</v>
      </c>
      <c r="C297" s="1">
        <v>217500</v>
      </c>
    </row>
    <row r="298" spans="1:3" x14ac:dyDescent="0.2">
      <c r="A298" s="1">
        <v>287</v>
      </c>
      <c r="B298" s="1" t="s">
        <v>39</v>
      </c>
      <c r="C298" s="1">
        <v>205000</v>
      </c>
    </row>
    <row r="299" spans="1:3" x14ac:dyDescent="0.2">
      <c r="A299" s="1">
        <v>288</v>
      </c>
      <c r="B299" s="1" t="s">
        <v>40</v>
      </c>
      <c r="C299" s="1">
        <v>204000</v>
      </c>
    </row>
    <row r="300" spans="1:3" x14ac:dyDescent="0.2">
      <c r="A300" s="1">
        <v>289</v>
      </c>
      <c r="B300" s="1" t="s">
        <v>41</v>
      </c>
      <c r="C300" s="1">
        <v>201000</v>
      </c>
    </row>
    <row r="301" spans="1:3" x14ac:dyDescent="0.2">
      <c r="A301" s="1">
        <v>290</v>
      </c>
      <c r="B301" s="1" t="s">
        <v>42</v>
      </c>
      <c r="C301" s="1">
        <v>7500000</v>
      </c>
    </row>
    <row r="302" spans="1:3" x14ac:dyDescent="0.2">
      <c r="A302" s="1">
        <v>291</v>
      </c>
      <c r="B302" s="1" t="s">
        <v>43</v>
      </c>
      <c r="C302" s="1">
        <v>6700000</v>
      </c>
    </row>
    <row r="303" spans="1:3" x14ac:dyDescent="0.2">
      <c r="A303" s="1">
        <v>292</v>
      </c>
      <c r="B303" s="1" t="s">
        <v>44</v>
      </c>
      <c r="C303" s="1">
        <v>6500000</v>
      </c>
    </row>
    <row r="304" spans="1:3" x14ac:dyDescent="0.2">
      <c r="A304" s="1">
        <v>293</v>
      </c>
      <c r="B304" s="1" t="s">
        <v>45</v>
      </c>
      <c r="C304" s="1">
        <v>5695000</v>
      </c>
    </row>
    <row r="305" spans="1:3" x14ac:dyDescent="0.2">
      <c r="A305" s="1">
        <v>294</v>
      </c>
      <c r="B305" s="1" t="s">
        <v>47</v>
      </c>
      <c r="C305" s="1">
        <v>5500000</v>
      </c>
    </row>
    <row r="306" spans="1:3" x14ac:dyDescent="0.2">
      <c r="A306" s="1">
        <v>295</v>
      </c>
      <c r="B306" s="1" t="s">
        <v>48</v>
      </c>
      <c r="C306" s="1">
        <v>5070000</v>
      </c>
    </row>
    <row r="307" spans="1:3" x14ac:dyDescent="0.2">
      <c r="A307" s="1">
        <v>296</v>
      </c>
      <c r="B307" s="1" t="s">
        <v>49</v>
      </c>
      <c r="C307" s="1">
        <v>5000000</v>
      </c>
    </row>
    <row r="308" spans="1:3" x14ac:dyDescent="0.2">
      <c r="A308" s="1">
        <v>297</v>
      </c>
      <c r="B308" s="1" t="s">
        <v>50</v>
      </c>
      <c r="C308" s="1">
        <v>4400000</v>
      </c>
    </row>
    <row r="309" spans="1:3" x14ac:dyDescent="0.2">
      <c r="A309" s="1">
        <v>298</v>
      </c>
      <c r="B309" s="1" t="s">
        <v>51</v>
      </c>
      <c r="C309" s="1">
        <v>3416667</v>
      </c>
    </row>
    <row r="310" spans="1:3" x14ac:dyDescent="0.2">
      <c r="A310" s="1">
        <v>299</v>
      </c>
      <c r="B310" s="1" t="s">
        <v>52</v>
      </c>
      <c r="C310" s="1">
        <v>3333333</v>
      </c>
    </row>
    <row r="311" spans="1:3" x14ac:dyDescent="0.2">
      <c r="A311" s="1">
        <v>300</v>
      </c>
      <c r="B311" s="1" t="s">
        <v>53</v>
      </c>
      <c r="C311" s="1">
        <v>3250000</v>
      </c>
    </row>
    <row r="312" spans="1:3" x14ac:dyDescent="0.2">
      <c r="A312" s="1">
        <v>301</v>
      </c>
      <c r="B312" s="1" t="s">
        <v>54</v>
      </c>
      <c r="C312" s="1">
        <v>3250000</v>
      </c>
    </row>
    <row r="313" spans="1:3" x14ac:dyDescent="0.2">
      <c r="A313" s="1">
        <v>302</v>
      </c>
      <c r="B313" s="1" t="s">
        <v>55</v>
      </c>
      <c r="C313" s="1">
        <v>2200000</v>
      </c>
    </row>
    <row r="314" spans="1:3" x14ac:dyDescent="0.2">
      <c r="A314" s="1">
        <v>303</v>
      </c>
      <c r="B314" s="1" t="s">
        <v>56</v>
      </c>
      <c r="C314" s="1">
        <v>2000000</v>
      </c>
    </row>
    <row r="315" spans="1:3" x14ac:dyDescent="0.2">
      <c r="A315" s="1">
        <v>304</v>
      </c>
      <c r="B315" s="1" t="s">
        <v>57</v>
      </c>
      <c r="C315" s="1">
        <v>1850000</v>
      </c>
    </row>
    <row r="316" spans="1:3" x14ac:dyDescent="0.2">
      <c r="A316" s="1">
        <v>305</v>
      </c>
      <c r="B316" s="1" t="s">
        <v>58</v>
      </c>
      <c r="C316" s="1">
        <v>1700000</v>
      </c>
    </row>
    <row r="317" spans="1:3" x14ac:dyDescent="0.2">
      <c r="A317" s="1">
        <v>306</v>
      </c>
      <c r="B317" s="1" t="s">
        <v>59</v>
      </c>
      <c r="C317" s="1">
        <v>1700000</v>
      </c>
    </row>
    <row r="318" spans="1:3" x14ac:dyDescent="0.2">
      <c r="A318" s="1">
        <v>307</v>
      </c>
      <c r="B318" s="1" t="s">
        <v>60</v>
      </c>
      <c r="C318" s="1">
        <v>1500000</v>
      </c>
    </row>
    <row r="319" spans="1:3" x14ac:dyDescent="0.2">
      <c r="A319" s="1">
        <v>308</v>
      </c>
      <c r="B319" s="1" t="s">
        <v>61</v>
      </c>
      <c r="C319" s="1">
        <v>1100000</v>
      </c>
    </row>
    <row r="320" spans="1:3" x14ac:dyDescent="0.2">
      <c r="A320" s="1">
        <v>309</v>
      </c>
      <c r="B320" s="1" t="s">
        <v>62</v>
      </c>
      <c r="C320" s="1">
        <v>1100000</v>
      </c>
    </row>
    <row r="321" spans="1:3" x14ac:dyDescent="0.2">
      <c r="A321" s="1">
        <v>310</v>
      </c>
      <c r="B321" s="1" t="s">
        <v>63</v>
      </c>
      <c r="C321" s="1">
        <v>837500</v>
      </c>
    </row>
    <row r="322" spans="1:3" x14ac:dyDescent="0.2">
      <c r="A322" s="1">
        <v>311</v>
      </c>
      <c r="B322" s="1" t="s">
        <v>64</v>
      </c>
      <c r="C322" s="1">
        <v>425000</v>
      </c>
    </row>
    <row r="323" spans="1:3" x14ac:dyDescent="0.2">
      <c r="A323" s="1">
        <v>312</v>
      </c>
      <c r="B323" s="1" t="s">
        <v>65</v>
      </c>
      <c r="C323" s="1">
        <v>425000</v>
      </c>
    </row>
    <row r="324" spans="1:3" x14ac:dyDescent="0.2">
      <c r="A324" s="1">
        <v>313</v>
      </c>
      <c r="B324" s="1" t="s">
        <v>66</v>
      </c>
      <c r="C324" s="1">
        <v>285000</v>
      </c>
    </row>
    <row r="325" spans="1:3" x14ac:dyDescent="0.2">
      <c r="A325" s="1">
        <v>314</v>
      </c>
      <c r="B325" s="1" t="s">
        <v>67</v>
      </c>
      <c r="C325" s="1">
        <v>275000</v>
      </c>
    </row>
    <row r="326" spans="1:3" x14ac:dyDescent="0.2">
      <c r="A326" s="1">
        <v>315</v>
      </c>
      <c r="B326" s="1" t="s">
        <v>68</v>
      </c>
      <c r="C326" s="1">
        <v>235000</v>
      </c>
    </row>
    <row r="327" spans="1:3" x14ac:dyDescent="0.2">
      <c r="A327" s="1">
        <v>316</v>
      </c>
      <c r="B327" s="1" t="s">
        <v>69</v>
      </c>
      <c r="C327" s="1">
        <v>202500</v>
      </c>
    </row>
    <row r="328" spans="1:3" x14ac:dyDescent="0.2">
      <c r="A328" s="1">
        <v>317</v>
      </c>
      <c r="B328" s="1" t="s">
        <v>70</v>
      </c>
      <c r="C328" s="1">
        <v>202500</v>
      </c>
    </row>
    <row r="329" spans="1:3" x14ac:dyDescent="0.2">
      <c r="A329" s="1">
        <v>318</v>
      </c>
      <c r="B329" s="1" t="s">
        <v>71</v>
      </c>
      <c r="C329" s="1">
        <v>9000000</v>
      </c>
    </row>
    <row r="330" spans="1:3" x14ac:dyDescent="0.2">
      <c r="A330" s="1">
        <v>319</v>
      </c>
      <c r="B330" s="1" t="s">
        <v>72</v>
      </c>
      <c r="C330" s="1">
        <v>7479409</v>
      </c>
    </row>
    <row r="331" spans="1:3" x14ac:dyDescent="0.2">
      <c r="A331" s="1">
        <v>320</v>
      </c>
      <c r="B331" s="1" t="s">
        <v>73</v>
      </c>
      <c r="C331" s="1">
        <v>7250000</v>
      </c>
    </row>
    <row r="332" spans="1:3" x14ac:dyDescent="0.2">
      <c r="A332" s="1">
        <v>321</v>
      </c>
      <c r="B332" s="1" t="s">
        <v>74</v>
      </c>
      <c r="C332" s="1">
        <v>5973991</v>
      </c>
    </row>
    <row r="333" spans="1:3" x14ac:dyDescent="0.2">
      <c r="A333" s="1">
        <v>322</v>
      </c>
      <c r="B333" s="1" t="s">
        <v>75</v>
      </c>
      <c r="C333" s="1">
        <v>5620316</v>
      </c>
    </row>
    <row r="334" spans="1:3" x14ac:dyDescent="0.2">
      <c r="A334" s="1">
        <v>323</v>
      </c>
      <c r="B334" s="1" t="s">
        <v>76</v>
      </c>
      <c r="C334" s="1">
        <v>2975000</v>
      </c>
    </row>
    <row r="335" spans="1:3" x14ac:dyDescent="0.2">
      <c r="A335" s="1">
        <v>324</v>
      </c>
      <c r="B335" s="1" t="s">
        <v>77</v>
      </c>
      <c r="C335" s="1">
        <v>2873439</v>
      </c>
    </row>
    <row r="336" spans="1:3" x14ac:dyDescent="0.2">
      <c r="A336" s="1">
        <v>325</v>
      </c>
      <c r="B336" s="1" t="s">
        <v>78</v>
      </c>
      <c r="C336" s="1">
        <v>2750000</v>
      </c>
    </row>
    <row r="337" spans="1:3" x14ac:dyDescent="0.2">
      <c r="A337" s="1">
        <v>326</v>
      </c>
      <c r="B337" s="1" t="s">
        <v>79</v>
      </c>
      <c r="C337" s="1">
        <v>2724447</v>
      </c>
    </row>
    <row r="338" spans="1:3" x14ac:dyDescent="0.2">
      <c r="A338" s="1">
        <v>327</v>
      </c>
      <c r="B338" s="1" t="s">
        <v>80</v>
      </c>
      <c r="C338" s="1">
        <v>1400000</v>
      </c>
    </row>
    <row r="339" spans="1:3" x14ac:dyDescent="0.2">
      <c r="A339" s="1">
        <v>328</v>
      </c>
      <c r="B339" s="1" t="s">
        <v>81</v>
      </c>
      <c r="C339" s="1">
        <v>975000</v>
      </c>
    </row>
    <row r="340" spans="1:3" x14ac:dyDescent="0.2">
      <c r="A340" s="1">
        <v>329</v>
      </c>
      <c r="B340" s="1" t="s">
        <v>82</v>
      </c>
      <c r="C340" s="1">
        <v>835000</v>
      </c>
    </row>
    <row r="341" spans="1:3" x14ac:dyDescent="0.2">
      <c r="A341" s="1">
        <v>330</v>
      </c>
      <c r="B341" s="1" t="s">
        <v>83</v>
      </c>
      <c r="C341" s="1">
        <v>750000</v>
      </c>
    </row>
    <row r="342" spans="1:3" x14ac:dyDescent="0.2">
      <c r="A342" s="1">
        <v>331</v>
      </c>
      <c r="B342" s="1" t="s">
        <v>84</v>
      </c>
      <c r="C342" s="1">
        <v>700000</v>
      </c>
    </row>
    <row r="343" spans="1:3" x14ac:dyDescent="0.2">
      <c r="A343" s="1">
        <v>332</v>
      </c>
      <c r="B343" s="1" t="s">
        <v>85</v>
      </c>
      <c r="C343" s="1">
        <v>650000</v>
      </c>
    </row>
    <row r="344" spans="1:3" x14ac:dyDescent="0.2">
      <c r="A344" s="1">
        <v>333</v>
      </c>
      <c r="B344" s="1" t="s">
        <v>86</v>
      </c>
      <c r="C344" s="1">
        <v>350000</v>
      </c>
    </row>
    <row r="345" spans="1:3" x14ac:dyDescent="0.2">
      <c r="A345" s="1">
        <v>334</v>
      </c>
      <c r="B345" s="1" t="s">
        <v>87</v>
      </c>
      <c r="C345" s="1">
        <v>270000</v>
      </c>
    </row>
    <row r="346" spans="1:3" x14ac:dyDescent="0.2">
      <c r="A346" s="1">
        <v>335</v>
      </c>
      <c r="B346" s="1" t="s">
        <v>88</v>
      </c>
      <c r="C346" s="1">
        <v>260000</v>
      </c>
    </row>
    <row r="347" spans="1:3" x14ac:dyDescent="0.2">
      <c r="A347" s="1">
        <v>336</v>
      </c>
      <c r="B347" s="1" t="s">
        <v>89</v>
      </c>
      <c r="C347" s="1">
        <v>260000</v>
      </c>
    </row>
    <row r="348" spans="1:3" x14ac:dyDescent="0.2">
      <c r="A348" s="1">
        <v>337</v>
      </c>
      <c r="B348" s="1" t="s">
        <v>90</v>
      </c>
      <c r="C348" s="1">
        <v>255000</v>
      </c>
    </row>
    <row r="349" spans="1:3" x14ac:dyDescent="0.2">
      <c r="A349" s="1">
        <v>338</v>
      </c>
      <c r="B349" s="1" t="s">
        <v>91</v>
      </c>
      <c r="C349" s="1">
        <v>255000</v>
      </c>
    </row>
    <row r="350" spans="1:3" x14ac:dyDescent="0.2">
      <c r="A350" s="1">
        <v>339</v>
      </c>
      <c r="B350" s="1" t="s">
        <v>92</v>
      </c>
      <c r="C350" s="1">
        <v>255000</v>
      </c>
    </row>
    <row r="351" spans="1:3" x14ac:dyDescent="0.2">
      <c r="A351" s="1">
        <v>340</v>
      </c>
      <c r="B351" s="1" t="s">
        <v>93</v>
      </c>
      <c r="C351" s="1">
        <v>242500</v>
      </c>
    </row>
    <row r="352" spans="1:3" x14ac:dyDescent="0.2">
      <c r="A352" s="1">
        <v>341</v>
      </c>
      <c r="B352" s="1" t="s">
        <v>94</v>
      </c>
      <c r="C352" s="1">
        <v>237500</v>
      </c>
    </row>
    <row r="353" spans="1:3" x14ac:dyDescent="0.2">
      <c r="A353" s="1">
        <v>342</v>
      </c>
      <c r="B353" s="1" t="s">
        <v>95</v>
      </c>
      <c r="C353" s="1">
        <v>208000</v>
      </c>
    </row>
    <row r="354" spans="1:3" x14ac:dyDescent="0.2">
      <c r="A354" s="1">
        <v>343</v>
      </c>
      <c r="B354" s="1" t="s">
        <v>96</v>
      </c>
      <c r="C354" s="1">
        <v>202000</v>
      </c>
    </row>
    <row r="355" spans="1:3" x14ac:dyDescent="0.2">
      <c r="A355" s="1">
        <v>344</v>
      </c>
      <c r="B355" s="1" t="s">
        <v>97</v>
      </c>
      <c r="C355" s="1">
        <v>200000</v>
      </c>
    </row>
    <row r="356" spans="1:3" x14ac:dyDescent="0.2">
      <c r="A356" s="1">
        <v>345</v>
      </c>
      <c r="B356" s="1" t="s">
        <v>98</v>
      </c>
      <c r="C356" s="1">
        <v>22000000</v>
      </c>
    </row>
    <row r="357" spans="1:3" x14ac:dyDescent="0.2">
      <c r="A357" s="1">
        <v>346</v>
      </c>
      <c r="B357" s="1" t="s">
        <v>99</v>
      </c>
      <c r="C357" s="1">
        <v>8620921</v>
      </c>
    </row>
    <row r="358" spans="1:3" x14ac:dyDescent="0.2">
      <c r="A358" s="1">
        <v>347</v>
      </c>
      <c r="B358" s="1" t="s">
        <v>100</v>
      </c>
      <c r="C358" s="1">
        <v>8600000</v>
      </c>
    </row>
    <row r="359" spans="1:3" x14ac:dyDescent="0.2">
      <c r="A359" s="1">
        <v>348</v>
      </c>
      <c r="B359" s="1" t="s">
        <v>101</v>
      </c>
      <c r="C359" s="1">
        <v>7500000</v>
      </c>
    </row>
    <row r="360" spans="1:3" x14ac:dyDescent="0.2">
      <c r="A360" s="1">
        <v>349</v>
      </c>
      <c r="B360" s="1" t="s">
        <v>102</v>
      </c>
      <c r="C360" s="1">
        <v>7000000</v>
      </c>
    </row>
    <row r="361" spans="1:3" x14ac:dyDescent="0.2">
      <c r="A361" s="1">
        <v>350</v>
      </c>
      <c r="B361" s="1" t="s">
        <v>103</v>
      </c>
      <c r="C361" s="1">
        <v>6000000</v>
      </c>
    </row>
    <row r="362" spans="1:3" x14ac:dyDescent="0.2">
      <c r="A362" s="1">
        <v>351</v>
      </c>
      <c r="B362" s="1" t="s">
        <v>104</v>
      </c>
      <c r="C362" s="1">
        <v>4500000</v>
      </c>
    </row>
    <row r="363" spans="1:3" x14ac:dyDescent="0.2">
      <c r="A363" s="1">
        <v>352</v>
      </c>
      <c r="B363" s="1" t="s">
        <v>105</v>
      </c>
      <c r="C363" s="1">
        <v>4500000</v>
      </c>
    </row>
    <row r="364" spans="1:3" x14ac:dyDescent="0.2">
      <c r="A364" s="1">
        <v>353</v>
      </c>
      <c r="B364" s="1" t="s">
        <v>106</v>
      </c>
      <c r="C364" s="1">
        <v>3250000</v>
      </c>
    </row>
    <row r="365" spans="1:3" x14ac:dyDescent="0.2">
      <c r="A365" s="1">
        <v>354</v>
      </c>
      <c r="B365" s="1" t="s">
        <v>107</v>
      </c>
      <c r="C365" s="1">
        <v>3150000</v>
      </c>
    </row>
    <row r="366" spans="1:3" x14ac:dyDescent="0.2">
      <c r="A366" s="1">
        <v>355</v>
      </c>
      <c r="B366" s="1" t="s">
        <v>108</v>
      </c>
      <c r="C366" s="1">
        <v>2050000</v>
      </c>
    </row>
    <row r="367" spans="1:3" x14ac:dyDescent="0.2">
      <c r="A367" s="1">
        <v>356</v>
      </c>
      <c r="B367" s="1" t="s">
        <v>109</v>
      </c>
      <c r="C367" s="1">
        <v>2000000</v>
      </c>
    </row>
    <row r="368" spans="1:3" x14ac:dyDescent="0.2">
      <c r="A368" s="1">
        <v>357</v>
      </c>
      <c r="B368" s="1" t="s">
        <v>110</v>
      </c>
      <c r="C368" s="1">
        <v>1420000</v>
      </c>
    </row>
    <row r="369" spans="1:3" x14ac:dyDescent="0.2">
      <c r="A369" s="1">
        <v>358</v>
      </c>
      <c r="B369" s="1" t="s">
        <v>111</v>
      </c>
      <c r="C369" s="1">
        <v>1400000</v>
      </c>
    </row>
    <row r="370" spans="1:3" x14ac:dyDescent="0.2">
      <c r="A370" s="1">
        <v>359</v>
      </c>
      <c r="B370" s="1" t="s">
        <v>112</v>
      </c>
      <c r="C370" s="1">
        <v>850000</v>
      </c>
    </row>
    <row r="371" spans="1:3" x14ac:dyDescent="0.2">
      <c r="A371" s="1">
        <v>360</v>
      </c>
      <c r="B371" s="1" t="s">
        <v>113</v>
      </c>
      <c r="C371" s="1">
        <v>800000</v>
      </c>
    </row>
    <row r="372" spans="1:3" x14ac:dyDescent="0.2">
      <c r="A372" s="1">
        <v>361</v>
      </c>
      <c r="B372" s="1" t="s">
        <v>114</v>
      </c>
      <c r="C372" s="1">
        <v>650000</v>
      </c>
    </row>
    <row r="373" spans="1:3" x14ac:dyDescent="0.2">
      <c r="A373" s="1">
        <v>362</v>
      </c>
      <c r="B373" s="1" t="s">
        <v>115</v>
      </c>
      <c r="C373" s="1">
        <v>500000</v>
      </c>
    </row>
    <row r="374" spans="1:3" x14ac:dyDescent="0.2">
      <c r="A374" s="1">
        <v>363</v>
      </c>
      <c r="B374" s="1" t="s">
        <v>116</v>
      </c>
      <c r="C374" s="1">
        <v>450000</v>
      </c>
    </row>
    <row r="375" spans="1:3" x14ac:dyDescent="0.2">
      <c r="A375" s="1">
        <v>364</v>
      </c>
      <c r="B375" s="1" t="s">
        <v>117</v>
      </c>
      <c r="C375" s="1">
        <v>406500</v>
      </c>
    </row>
    <row r="376" spans="1:3" x14ac:dyDescent="0.2">
      <c r="A376" s="1">
        <v>365</v>
      </c>
      <c r="B376" s="1" t="s">
        <v>118</v>
      </c>
      <c r="C376" s="1">
        <v>310000</v>
      </c>
    </row>
    <row r="377" spans="1:3" x14ac:dyDescent="0.2">
      <c r="A377" s="1">
        <v>366</v>
      </c>
      <c r="B377" s="1" t="s">
        <v>119</v>
      </c>
      <c r="C377" s="1">
        <v>307500</v>
      </c>
    </row>
    <row r="378" spans="1:3" x14ac:dyDescent="0.2">
      <c r="A378" s="1">
        <v>367</v>
      </c>
      <c r="B378" s="1" t="s">
        <v>120</v>
      </c>
      <c r="C378" s="1">
        <v>300000</v>
      </c>
    </row>
    <row r="379" spans="1:3" x14ac:dyDescent="0.2">
      <c r="A379" s="1">
        <v>368</v>
      </c>
      <c r="B379" s="1" t="s">
        <v>121</v>
      </c>
      <c r="C379" s="1">
        <v>295000</v>
      </c>
    </row>
    <row r="380" spans="1:3" x14ac:dyDescent="0.2">
      <c r="A380" s="1">
        <v>369</v>
      </c>
      <c r="B380" s="1" t="s">
        <v>122</v>
      </c>
      <c r="C380" s="1">
        <v>277500</v>
      </c>
    </row>
    <row r="381" spans="1:3" x14ac:dyDescent="0.2">
      <c r="A381" s="1">
        <v>370</v>
      </c>
      <c r="B381" s="1" t="s">
        <v>123</v>
      </c>
      <c r="C381" s="1">
        <v>265000</v>
      </c>
    </row>
    <row r="382" spans="1:3" x14ac:dyDescent="0.2">
      <c r="A382" s="1">
        <v>371</v>
      </c>
      <c r="B382" s="1" t="s">
        <v>124</v>
      </c>
      <c r="C382" s="1">
        <v>250000</v>
      </c>
    </row>
    <row r="383" spans="1:3" x14ac:dyDescent="0.2">
      <c r="A383" s="1">
        <v>372</v>
      </c>
      <c r="B383" s="1" t="s">
        <v>125</v>
      </c>
      <c r="C383" s="1">
        <v>240000</v>
      </c>
    </row>
    <row r="384" spans="1:3" x14ac:dyDescent="0.2">
      <c r="A384" s="1">
        <v>373</v>
      </c>
      <c r="B384" s="1" t="s">
        <v>126</v>
      </c>
      <c r="C384" s="1">
        <v>207000</v>
      </c>
    </row>
    <row r="385" spans="1:3" x14ac:dyDescent="0.2">
      <c r="A385" s="1">
        <v>374</v>
      </c>
      <c r="B385" s="1" t="s">
        <v>127</v>
      </c>
      <c r="C385" s="1">
        <v>202500</v>
      </c>
    </row>
    <row r="386" spans="1:3" x14ac:dyDescent="0.2">
      <c r="A386" s="1">
        <v>375</v>
      </c>
      <c r="B386" s="1" t="s">
        <v>128</v>
      </c>
      <c r="C386" s="1">
        <v>202500</v>
      </c>
    </row>
    <row r="387" spans="1:3" x14ac:dyDescent="0.2">
      <c r="A387" s="1">
        <v>376</v>
      </c>
      <c r="B387" s="1" t="s">
        <v>129</v>
      </c>
      <c r="C387" s="1">
        <v>12200000</v>
      </c>
    </row>
    <row r="388" spans="1:3" x14ac:dyDescent="0.2">
      <c r="A388" s="1">
        <v>377</v>
      </c>
      <c r="B388" s="1" t="s">
        <v>130</v>
      </c>
      <c r="C388" s="1">
        <v>11500000</v>
      </c>
    </row>
    <row r="389" spans="1:3" x14ac:dyDescent="0.2">
      <c r="A389" s="1">
        <v>378</v>
      </c>
      <c r="B389" s="1" t="s">
        <v>131</v>
      </c>
      <c r="C389" s="1">
        <v>7250000</v>
      </c>
    </row>
    <row r="390" spans="1:3" x14ac:dyDescent="0.2">
      <c r="A390" s="1">
        <v>379</v>
      </c>
      <c r="B390" s="1" t="s">
        <v>132</v>
      </c>
      <c r="C390" s="1">
        <v>4250000</v>
      </c>
    </row>
    <row r="391" spans="1:3" x14ac:dyDescent="0.2">
      <c r="A391" s="1">
        <v>380</v>
      </c>
      <c r="B391" s="1" t="s">
        <v>133</v>
      </c>
      <c r="C391" s="1">
        <v>3525000</v>
      </c>
    </row>
    <row r="392" spans="1:3" x14ac:dyDescent="0.2">
      <c r="A392" s="1">
        <v>381</v>
      </c>
      <c r="B392" s="1" t="s">
        <v>134</v>
      </c>
      <c r="C392" s="1">
        <v>3300000</v>
      </c>
    </row>
    <row r="393" spans="1:3" x14ac:dyDescent="0.2">
      <c r="A393" s="1">
        <v>382</v>
      </c>
      <c r="B393" s="1" t="s">
        <v>135</v>
      </c>
      <c r="C393" s="1">
        <v>3000000</v>
      </c>
    </row>
    <row r="394" spans="1:3" x14ac:dyDescent="0.2">
      <c r="A394" s="1">
        <v>383</v>
      </c>
      <c r="B394" s="1" t="s">
        <v>136</v>
      </c>
      <c r="C394" s="1">
        <v>2583333</v>
      </c>
    </row>
    <row r="395" spans="1:3" x14ac:dyDescent="0.2">
      <c r="A395" s="1">
        <v>384</v>
      </c>
      <c r="B395" s="1" t="s">
        <v>137</v>
      </c>
      <c r="C395" s="1">
        <v>2550000</v>
      </c>
    </row>
    <row r="396" spans="1:3" x14ac:dyDescent="0.2">
      <c r="A396" s="1">
        <v>385</v>
      </c>
      <c r="B396" s="1" t="s">
        <v>138</v>
      </c>
      <c r="C396" s="1">
        <v>2500000</v>
      </c>
    </row>
    <row r="397" spans="1:3" x14ac:dyDescent="0.2">
      <c r="A397" s="1">
        <v>386</v>
      </c>
      <c r="B397" s="1" t="s">
        <v>139</v>
      </c>
      <c r="C397" s="1">
        <v>2275000</v>
      </c>
    </row>
    <row r="398" spans="1:3" x14ac:dyDescent="0.2">
      <c r="A398" s="1">
        <v>387</v>
      </c>
      <c r="B398" s="1" t="s">
        <v>140</v>
      </c>
      <c r="C398" s="1">
        <v>2200000</v>
      </c>
    </row>
    <row r="399" spans="1:3" x14ac:dyDescent="0.2">
      <c r="A399" s="1">
        <v>388</v>
      </c>
      <c r="B399" s="1" t="s">
        <v>141</v>
      </c>
      <c r="C399" s="1">
        <v>2183333</v>
      </c>
    </row>
    <row r="400" spans="1:3" x14ac:dyDescent="0.2">
      <c r="A400" s="1">
        <v>389</v>
      </c>
      <c r="B400" s="1" t="s">
        <v>142</v>
      </c>
      <c r="C400" s="1">
        <v>2100000</v>
      </c>
    </row>
    <row r="401" spans="1:3" x14ac:dyDescent="0.2">
      <c r="A401" s="1">
        <v>390</v>
      </c>
      <c r="B401" s="1" t="s">
        <v>143</v>
      </c>
      <c r="C401" s="1">
        <v>1550000</v>
      </c>
    </row>
    <row r="402" spans="1:3" x14ac:dyDescent="0.2">
      <c r="A402" s="1">
        <v>391</v>
      </c>
      <c r="B402" s="1" t="s">
        <v>144</v>
      </c>
      <c r="C402" s="1">
        <v>1500000</v>
      </c>
    </row>
    <row r="403" spans="1:3" x14ac:dyDescent="0.2">
      <c r="A403" s="1">
        <v>392</v>
      </c>
      <c r="B403" s="1" t="s">
        <v>145</v>
      </c>
      <c r="C403" s="1">
        <v>1000000</v>
      </c>
    </row>
    <row r="404" spans="1:3" x14ac:dyDescent="0.2">
      <c r="A404" s="1">
        <v>393</v>
      </c>
      <c r="B404" s="1" t="s">
        <v>146</v>
      </c>
      <c r="C404" s="1">
        <v>1000000</v>
      </c>
    </row>
    <row r="405" spans="1:3" x14ac:dyDescent="0.2">
      <c r="A405" s="1">
        <v>394</v>
      </c>
      <c r="B405" s="1" t="s">
        <v>147</v>
      </c>
      <c r="C405" s="1">
        <v>733333</v>
      </c>
    </row>
    <row r="406" spans="1:3" x14ac:dyDescent="0.2">
      <c r="A406" s="1">
        <v>395</v>
      </c>
      <c r="B406" s="1" t="s">
        <v>148</v>
      </c>
      <c r="C406" s="1">
        <v>725000</v>
      </c>
    </row>
    <row r="407" spans="1:3" x14ac:dyDescent="0.2">
      <c r="A407" s="1">
        <v>396</v>
      </c>
      <c r="B407" s="1" t="s">
        <v>149</v>
      </c>
      <c r="C407" s="1">
        <v>225000</v>
      </c>
    </row>
    <row r="408" spans="1:3" x14ac:dyDescent="0.2">
      <c r="A408" s="1">
        <v>397</v>
      </c>
      <c r="B408" s="1" t="s">
        <v>150</v>
      </c>
      <c r="C408" s="1">
        <v>223000</v>
      </c>
    </row>
    <row r="409" spans="1:3" x14ac:dyDescent="0.2">
      <c r="A409" s="1">
        <v>398</v>
      </c>
      <c r="B409" s="1" t="s">
        <v>151</v>
      </c>
      <c r="C409" s="1">
        <v>223000</v>
      </c>
    </row>
    <row r="410" spans="1:3" x14ac:dyDescent="0.2">
      <c r="A410" s="1">
        <v>399</v>
      </c>
      <c r="B410" s="1" t="s">
        <v>152</v>
      </c>
      <c r="C410" s="1">
        <v>202500</v>
      </c>
    </row>
    <row r="411" spans="1:3" x14ac:dyDescent="0.2">
      <c r="A411" s="1">
        <v>400</v>
      </c>
      <c r="B411" s="1" t="s">
        <v>153</v>
      </c>
      <c r="C411" s="1">
        <v>200000</v>
      </c>
    </row>
    <row r="412" spans="1:3" x14ac:dyDescent="0.2">
      <c r="A412" s="1">
        <v>401</v>
      </c>
      <c r="B412" s="1" t="s">
        <v>154</v>
      </c>
      <c r="C412" s="1">
        <v>200000</v>
      </c>
    </row>
  </sheetData>
  <phoneticPr fontId="2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377C3-0E67-447E-BC13-C30079CB4AB4}">
  <sheetPr codeName="Sheet10"/>
  <dimension ref="A1:F269"/>
  <sheetViews>
    <sheetView workbookViewId="0">
      <selection activeCell="F2" sqref="F2"/>
    </sheetView>
  </sheetViews>
  <sheetFormatPr defaultRowHeight="12.75" x14ac:dyDescent="0.2"/>
  <cols>
    <col min="1" max="1" width="13.7109375" style="8" customWidth="1"/>
    <col min="2" max="16384" width="9.140625" style="8"/>
  </cols>
  <sheetData>
    <row r="1" spans="1:6" x14ac:dyDescent="0.2">
      <c r="C1" s="8" t="s">
        <v>595</v>
      </c>
      <c r="F1" s="8" t="s">
        <v>596</v>
      </c>
    </row>
    <row r="2" spans="1:6" x14ac:dyDescent="0.2">
      <c r="C2" s="8" t="s">
        <v>597</v>
      </c>
    </row>
    <row r="4" spans="1:6" x14ac:dyDescent="0.2">
      <c r="A4" s="8" t="s">
        <v>598</v>
      </c>
      <c r="B4" s="8" t="s">
        <v>599</v>
      </c>
      <c r="C4" s="8" t="s">
        <v>600</v>
      </c>
    </row>
    <row r="5" spans="1:6" x14ac:dyDescent="0.2">
      <c r="A5" s="8">
        <v>1</v>
      </c>
      <c r="B5" s="8" t="s">
        <v>601</v>
      </c>
      <c r="C5" s="8">
        <v>1704</v>
      </c>
    </row>
    <row r="6" spans="1:6" x14ac:dyDescent="0.2">
      <c r="A6" s="8">
        <v>2</v>
      </c>
      <c r="B6" s="8" t="s">
        <v>602</v>
      </c>
      <c r="C6" s="8">
        <v>4458</v>
      </c>
    </row>
    <row r="7" spans="1:6" x14ac:dyDescent="0.2">
      <c r="A7" s="8">
        <v>3</v>
      </c>
      <c r="B7" s="8" t="s">
        <v>603</v>
      </c>
      <c r="C7" s="8">
        <v>4835</v>
      </c>
    </row>
    <row r="8" spans="1:6" x14ac:dyDescent="0.2">
      <c r="A8" s="8">
        <v>4</v>
      </c>
      <c r="B8" s="8" t="s">
        <v>604</v>
      </c>
      <c r="C8" s="8">
        <v>1605</v>
      </c>
    </row>
    <row r="9" spans="1:6" x14ac:dyDescent="0.2">
      <c r="A9" s="8">
        <v>5</v>
      </c>
      <c r="B9" s="8" t="s">
        <v>605</v>
      </c>
      <c r="C9" s="8">
        <v>1079</v>
      </c>
    </row>
    <row r="10" spans="1:6" x14ac:dyDescent="0.2">
      <c r="A10" s="8">
        <v>6</v>
      </c>
      <c r="B10" s="8" t="s">
        <v>606</v>
      </c>
      <c r="C10" s="8">
        <v>3945</v>
      </c>
    </row>
    <row r="11" spans="1:6" x14ac:dyDescent="0.2">
      <c r="A11" s="8">
        <v>7</v>
      </c>
      <c r="B11" s="8" t="s">
        <v>607</v>
      </c>
      <c r="C11" s="8">
        <v>2444</v>
      </c>
    </row>
    <row r="12" spans="1:6" x14ac:dyDescent="0.2">
      <c r="A12" s="8">
        <v>8</v>
      </c>
      <c r="B12" s="8" t="s">
        <v>608</v>
      </c>
      <c r="C12" s="8">
        <v>872</v>
      </c>
    </row>
    <row r="13" spans="1:6" x14ac:dyDescent="0.2">
      <c r="A13" s="8">
        <v>9</v>
      </c>
      <c r="B13" s="8" t="s">
        <v>609</v>
      </c>
      <c r="C13" s="8">
        <v>1545</v>
      </c>
    </row>
    <row r="14" spans="1:6" x14ac:dyDescent="0.2">
      <c r="A14" s="8">
        <v>10</v>
      </c>
      <c r="B14" s="8" t="s">
        <v>610</v>
      </c>
      <c r="C14" s="8">
        <v>2635</v>
      </c>
    </row>
    <row r="15" spans="1:6" x14ac:dyDescent="0.2">
      <c r="A15" s="8">
        <v>11</v>
      </c>
      <c r="B15" s="8" t="s">
        <v>611</v>
      </c>
      <c r="C15" s="8">
        <v>2377</v>
      </c>
    </row>
    <row r="16" spans="1:6" x14ac:dyDescent="0.2">
      <c r="A16" s="8">
        <v>12</v>
      </c>
      <c r="B16" s="8" t="s">
        <v>612</v>
      </c>
      <c r="C16" s="8">
        <v>3626</v>
      </c>
    </row>
    <row r="17" spans="1:3" x14ac:dyDescent="0.2">
      <c r="A17" s="8">
        <v>13</v>
      </c>
      <c r="B17" s="8" t="s">
        <v>613</v>
      </c>
      <c r="C17" s="8">
        <v>1029</v>
      </c>
    </row>
    <row r="18" spans="1:3" x14ac:dyDescent="0.2">
      <c r="A18" s="8">
        <v>14</v>
      </c>
      <c r="B18" s="8" t="s">
        <v>614</v>
      </c>
      <c r="C18" s="8">
        <v>3511</v>
      </c>
    </row>
    <row r="19" spans="1:3" x14ac:dyDescent="0.2">
      <c r="A19" s="8">
        <v>15</v>
      </c>
      <c r="B19" s="8" t="s">
        <v>615</v>
      </c>
      <c r="C19" s="8">
        <v>4803</v>
      </c>
    </row>
    <row r="20" spans="1:3" x14ac:dyDescent="0.2">
      <c r="A20" s="8">
        <v>16</v>
      </c>
      <c r="B20" s="8" t="s">
        <v>616</v>
      </c>
      <c r="C20" s="8">
        <v>2583</v>
      </c>
    </row>
    <row r="21" spans="1:3" x14ac:dyDescent="0.2">
      <c r="A21" s="8">
        <v>17</v>
      </c>
      <c r="B21" s="8" t="s">
        <v>617</v>
      </c>
      <c r="C21" s="8">
        <v>3045</v>
      </c>
    </row>
    <row r="22" spans="1:3" x14ac:dyDescent="0.2">
      <c r="A22" s="8">
        <v>18</v>
      </c>
      <c r="B22" s="8" t="s">
        <v>618</v>
      </c>
      <c r="C22" s="8">
        <v>2624</v>
      </c>
    </row>
    <row r="23" spans="1:3" x14ac:dyDescent="0.2">
      <c r="A23" s="8">
        <v>19</v>
      </c>
      <c r="B23" s="8" t="s">
        <v>619</v>
      </c>
      <c r="C23" s="8">
        <v>3826</v>
      </c>
    </row>
    <row r="24" spans="1:3" x14ac:dyDescent="0.2">
      <c r="A24" s="8">
        <v>20</v>
      </c>
      <c r="B24" s="8" t="s">
        <v>620</v>
      </c>
      <c r="C24" s="8">
        <v>3377</v>
      </c>
    </row>
    <row r="25" spans="1:3" x14ac:dyDescent="0.2">
      <c r="A25" s="8">
        <v>21</v>
      </c>
      <c r="B25" s="8" t="s">
        <v>621</v>
      </c>
      <c r="C25" s="8">
        <v>4885</v>
      </c>
    </row>
    <row r="26" spans="1:3" x14ac:dyDescent="0.2">
      <c r="A26" s="8">
        <v>22</v>
      </c>
      <c r="B26" s="8" t="s">
        <v>622</v>
      </c>
      <c r="C26" s="8">
        <v>2370</v>
      </c>
    </row>
    <row r="27" spans="1:3" x14ac:dyDescent="0.2">
      <c r="A27" s="8">
        <v>23</v>
      </c>
      <c r="B27" s="8" t="s">
        <v>623</v>
      </c>
      <c r="C27" s="8">
        <v>3441</v>
      </c>
    </row>
    <row r="28" spans="1:3" x14ac:dyDescent="0.2">
      <c r="A28" s="8">
        <v>24</v>
      </c>
      <c r="B28" s="8" t="s">
        <v>624</v>
      </c>
      <c r="C28" s="8">
        <v>2011</v>
      </c>
    </row>
    <row r="29" spans="1:3" x14ac:dyDescent="0.2">
      <c r="A29" s="8">
        <v>25</v>
      </c>
      <c r="B29" s="8" t="s">
        <v>625</v>
      </c>
      <c r="C29" s="8">
        <v>4730</v>
      </c>
    </row>
    <row r="30" spans="1:3" x14ac:dyDescent="0.2">
      <c r="A30" s="8">
        <v>26</v>
      </c>
      <c r="B30" s="8" t="s">
        <v>626</v>
      </c>
      <c r="C30" s="8">
        <v>3202</v>
      </c>
    </row>
    <row r="31" spans="1:3" x14ac:dyDescent="0.2">
      <c r="A31" s="8">
        <v>27</v>
      </c>
      <c r="B31" s="8" t="s">
        <v>627</v>
      </c>
      <c r="C31" s="8">
        <v>4654</v>
      </c>
    </row>
    <row r="32" spans="1:3" x14ac:dyDescent="0.2">
      <c r="A32" s="8">
        <v>28</v>
      </c>
      <c r="B32" s="8" t="s">
        <v>628</v>
      </c>
      <c r="C32" s="8">
        <v>923</v>
      </c>
    </row>
    <row r="33" spans="1:3" x14ac:dyDescent="0.2">
      <c r="A33" s="8">
        <v>29</v>
      </c>
      <c r="B33" s="8" t="s">
        <v>629</v>
      </c>
      <c r="C33" s="8">
        <v>4419</v>
      </c>
    </row>
    <row r="34" spans="1:3" x14ac:dyDescent="0.2">
      <c r="A34" s="8">
        <v>30</v>
      </c>
      <c r="B34" s="8" t="s">
        <v>630</v>
      </c>
      <c r="C34" s="8">
        <v>1541</v>
      </c>
    </row>
    <row r="35" spans="1:3" x14ac:dyDescent="0.2">
      <c r="A35" s="8">
        <v>31</v>
      </c>
      <c r="B35" s="8" t="s">
        <v>631</v>
      </c>
      <c r="C35" s="8">
        <v>3397</v>
      </c>
    </row>
    <row r="36" spans="1:3" x14ac:dyDescent="0.2">
      <c r="A36" s="8">
        <v>32</v>
      </c>
      <c r="B36" s="8" t="s">
        <v>632</v>
      </c>
      <c r="C36" s="8">
        <v>1783</v>
      </c>
    </row>
    <row r="37" spans="1:3" x14ac:dyDescent="0.2">
      <c r="A37" s="8">
        <v>33</v>
      </c>
      <c r="B37" s="8" t="s">
        <v>633</v>
      </c>
      <c r="C37" s="8">
        <v>2369</v>
      </c>
    </row>
    <row r="38" spans="1:3" x14ac:dyDescent="0.2">
      <c r="A38" s="8">
        <v>34</v>
      </c>
      <c r="B38" s="8" t="s">
        <v>634</v>
      </c>
      <c r="C38" s="8">
        <v>2477</v>
      </c>
    </row>
    <row r="39" spans="1:3" x14ac:dyDescent="0.2">
      <c r="A39" s="8">
        <v>35</v>
      </c>
      <c r="B39" s="8" t="s">
        <v>635</v>
      </c>
      <c r="C39" s="8">
        <v>3134</v>
      </c>
    </row>
    <row r="40" spans="1:3" x14ac:dyDescent="0.2">
      <c r="A40" s="8">
        <v>36</v>
      </c>
      <c r="B40" s="8" t="s">
        <v>636</v>
      </c>
      <c r="C40" s="8">
        <v>4192</v>
      </c>
    </row>
    <row r="41" spans="1:3" x14ac:dyDescent="0.2">
      <c r="A41" s="8">
        <v>37</v>
      </c>
      <c r="B41" s="8" t="s">
        <v>637</v>
      </c>
      <c r="C41" s="8">
        <v>3864</v>
      </c>
    </row>
    <row r="42" spans="1:3" x14ac:dyDescent="0.2">
      <c r="A42" s="8">
        <v>38</v>
      </c>
      <c r="B42" s="8" t="s">
        <v>638</v>
      </c>
      <c r="C42" s="8">
        <v>4469</v>
      </c>
    </row>
    <row r="43" spans="1:3" x14ac:dyDescent="0.2">
      <c r="A43" s="8">
        <v>39</v>
      </c>
      <c r="B43" s="8" t="s">
        <v>639</v>
      </c>
      <c r="C43" s="8">
        <v>3113</v>
      </c>
    </row>
    <row r="44" spans="1:3" x14ac:dyDescent="0.2">
      <c r="A44" s="8">
        <v>40</v>
      </c>
      <c r="B44" s="8" t="s">
        <v>640</v>
      </c>
      <c r="C44" s="8">
        <v>4273</v>
      </c>
    </row>
    <row r="45" spans="1:3" x14ac:dyDescent="0.2">
      <c r="A45" s="8">
        <v>41</v>
      </c>
      <c r="B45" s="8" t="s">
        <v>641</v>
      </c>
      <c r="C45" s="8">
        <v>3062</v>
      </c>
    </row>
    <row r="46" spans="1:3" x14ac:dyDescent="0.2">
      <c r="A46" s="8">
        <v>42</v>
      </c>
      <c r="B46" s="8" t="s">
        <v>642</v>
      </c>
      <c r="C46" s="8">
        <v>1871</v>
      </c>
    </row>
    <row r="47" spans="1:3" x14ac:dyDescent="0.2">
      <c r="A47" s="8">
        <v>43</v>
      </c>
      <c r="B47" s="8" t="s">
        <v>643</v>
      </c>
      <c r="C47" s="8">
        <v>3822</v>
      </c>
    </row>
    <row r="48" spans="1:3" x14ac:dyDescent="0.2">
      <c r="A48" s="8">
        <v>44</v>
      </c>
      <c r="B48" s="8" t="s">
        <v>644</v>
      </c>
      <c r="C48" s="8">
        <v>853</v>
      </c>
    </row>
    <row r="49" spans="1:3" x14ac:dyDescent="0.2">
      <c r="A49" s="8">
        <v>45</v>
      </c>
      <c r="B49" s="8" t="s">
        <v>645</v>
      </c>
      <c r="C49" s="8">
        <v>4502</v>
      </c>
    </row>
    <row r="50" spans="1:3" x14ac:dyDescent="0.2">
      <c r="A50" s="8">
        <v>46</v>
      </c>
      <c r="B50" s="8" t="s">
        <v>646</v>
      </c>
      <c r="C50" s="8">
        <v>3087</v>
      </c>
    </row>
    <row r="51" spans="1:3" x14ac:dyDescent="0.2">
      <c r="A51" s="8">
        <v>47</v>
      </c>
      <c r="B51" s="8" t="s">
        <v>647</v>
      </c>
      <c r="C51" s="8">
        <v>2322</v>
      </c>
    </row>
    <row r="52" spans="1:3" x14ac:dyDescent="0.2">
      <c r="A52" s="8">
        <v>48</v>
      </c>
      <c r="B52" s="8" t="s">
        <v>648</v>
      </c>
      <c r="C52" s="8">
        <v>2474</v>
      </c>
    </row>
    <row r="53" spans="1:3" x14ac:dyDescent="0.2">
      <c r="A53" s="8">
        <v>49</v>
      </c>
      <c r="B53" s="8" t="s">
        <v>649</v>
      </c>
      <c r="C53" s="8">
        <v>2730</v>
      </c>
    </row>
    <row r="54" spans="1:3" x14ac:dyDescent="0.2">
      <c r="A54" s="8">
        <v>50</v>
      </c>
      <c r="B54" s="8" t="s">
        <v>650</v>
      </c>
      <c r="C54" s="8">
        <v>820</v>
      </c>
    </row>
    <row r="55" spans="1:3" x14ac:dyDescent="0.2">
      <c r="A55" s="8">
        <v>51</v>
      </c>
      <c r="B55" s="8" t="s">
        <v>651</v>
      </c>
      <c r="C55" s="8">
        <v>3019</v>
      </c>
    </row>
    <row r="56" spans="1:3" x14ac:dyDescent="0.2">
      <c r="A56" s="8">
        <v>52</v>
      </c>
      <c r="B56" s="8" t="s">
        <v>652</v>
      </c>
      <c r="C56" s="8">
        <v>2786</v>
      </c>
    </row>
    <row r="57" spans="1:3" x14ac:dyDescent="0.2">
      <c r="A57" s="8">
        <v>53</v>
      </c>
      <c r="B57" s="8" t="s">
        <v>653</v>
      </c>
      <c r="C57" s="8">
        <v>2228</v>
      </c>
    </row>
    <row r="58" spans="1:3" x14ac:dyDescent="0.2">
      <c r="A58" s="8">
        <v>54</v>
      </c>
      <c r="B58" s="8" t="s">
        <v>654</v>
      </c>
      <c r="C58" s="8">
        <v>4850</v>
      </c>
    </row>
    <row r="59" spans="1:3" x14ac:dyDescent="0.2">
      <c r="A59" s="8">
        <v>55</v>
      </c>
      <c r="B59" s="8" t="s">
        <v>655</v>
      </c>
      <c r="C59" s="8">
        <v>4172</v>
      </c>
    </row>
    <row r="60" spans="1:3" x14ac:dyDescent="0.2">
      <c r="A60" s="8">
        <v>56</v>
      </c>
      <c r="B60" s="8" t="s">
        <v>656</v>
      </c>
      <c r="C60" s="8">
        <v>1044</v>
      </c>
    </row>
    <row r="61" spans="1:3" x14ac:dyDescent="0.2">
      <c r="A61" s="8">
        <v>57</v>
      </c>
      <c r="B61" s="8" t="s">
        <v>657</v>
      </c>
      <c r="C61" s="8">
        <v>4638</v>
      </c>
    </row>
    <row r="62" spans="1:3" x14ac:dyDescent="0.2">
      <c r="A62" s="8">
        <v>58</v>
      </c>
      <c r="B62" s="8" t="s">
        <v>658</v>
      </c>
      <c r="C62" s="8">
        <v>1956</v>
      </c>
    </row>
    <row r="63" spans="1:3" x14ac:dyDescent="0.2">
      <c r="A63" s="8">
        <v>59</v>
      </c>
      <c r="B63" s="8" t="s">
        <v>659</v>
      </c>
      <c r="C63" s="8">
        <v>1559</v>
      </c>
    </row>
    <row r="64" spans="1:3" x14ac:dyDescent="0.2">
      <c r="A64" s="8">
        <v>60</v>
      </c>
      <c r="B64" s="8" t="s">
        <v>660</v>
      </c>
      <c r="C64" s="8">
        <v>841</v>
      </c>
    </row>
    <row r="65" spans="1:3" x14ac:dyDescent="0.2">
      <c r="A65" s="8">
        <v>61</v>
      </c>
      <c r="B65" s="8" t="s">
        <v>661</v>
      </c>
      <c r="C65" s="8">
        <v>1716</v>
      </c>
    </row>
    <row r="66" spans="1:3" x14ac:dyDescent="0.2">
      <c r="A66" s="8">
        <v>62</v>
      </c>
      <c r="B66" s="8" t="s">
        <v>662</v>
      </c>
      <c r="C66" s="8">
        <v>1916</v>
      </c>
    </row>
    <row r="67" spans="1:3" x14ac:dyDescent="0.2">
      <c r="A67" s="8">
        <v>63</v>
      </c>
      <c r="B67" s="8" t="s">
        <v>663</v>
      </c>
      <c r="C67" s="8">
        <v>2474</v>
      </c>
    </row>
    <row r="68" spans="1:3" x14ac:dyDescent="0.2">
      <c r="A68" s="8">
        <v>64</v>
      </c>
      <c r="B68" s="8" t="s">
        <v>664</v>
      </c>
      <c r="C68" s="8">
        <v>3423</v>
      </c>
    </row>
    <row r="69" spans="1:3" x14ac:dyDescent="0.2">
      <c r="A69" s="8">
        <v>65</v>
      </c>
      <c r="B69" s="8" t="s">
        <v>665</v>
      </c>
      <c r="C69" s="8">
        <v>3655</v>
      </c>
    </row>
    <row r="70" spans="1:3" x14ac:dyDescent="0.2">
      <c r="A70" s="8">
        <v>66</v>
      </c>
      <c r="B70" s="8" t="s">
        <v>666</v>
      </c>
      <c r="C70" s="8">
        <v>3714</v>
      </c>
    </row>
    <row r="71" spans="1:3" x14ac:dyDescent="0.2">
      <c r="A71" s="8">
        <v>67</v>
      </c>
      <c r="B71" s="8" t="s">
        <v>667</v>
      </c>
      <c r="C71" s="8">
        <v>1299</v>
      </c>
    </row>
    <row r="72" spans="1:3" x14ac:dyDescent="0.2">
      <c r="A72" s="8">
        <v>68</v>
      </c>
      <c r="B72" s="8" t="s">
        <v>668</v>
      </c>
      <c r="C72" s="8">
        <v>3393</v>
      </c>
    </row>
    <row r="73" spans="1:3" x14ac:dyDescent="0.2">
      <c r="A73" s="8">
        <v>69</v>
      </c>
      <c r="B73" s="8" t="s">
        <v>669</v>
      </c>
      <c r="C73" s="8">
        <v>3943</v>
      </c>
    </row>
    <row r="74" spans="1:3" x14ac:dyDescent="0.2">
      <c r="A74" s="8">
        <v>70</v>
      </c>
      <c r="B74" s="8" t="s">
        <v>670</v>
      </c>
      <c r="C74" s="8">
        <v>4667</v>
      </c>
    </row>
    <row r="75" spans="1:3" x14ac:dyDescent="0.2">
      <c r="A75" s="8">
        <v>71</v>
      </c>
      <c r="B75" s="8" t="s">
        <v>671</v>
      </c>
      <c r="C75" s="8">
        <v>3729</v>
      </c>
    </row>
    <row r="76" spans="1:3" x14ac:dyDescent="0.2">
      <c r="A76" s="8">
        <v>72</v>
      </c>
      <c r="B76" s="8" t="s">
        <v>672</v>
      </c>
      <c r="C76" s="8">
        <v>4723</v>
      </c>
    </row>
    <row r="77" spans="1:3" x14ac:dyDescent="0.2">
      <c r="A77" s="8">
        <v>73</v>
      </c>
      <c r="B77" s="8" t="s">
        <v>673</v>
      </c>
      <c r="C77" s="8">
        <v>2877</v>
      </c>
    </row>
    <row r="78" spans="1:3" x14ac:dyDescent="0.2">
      <c r="A78" s="8">
        <v>74</v>
      </c>
      <c r="B78" s="8" t="s">
        <v>674</v>
      </c>
      <c r="C78" s="8">
        <v>2195</v>
      </c>
    </row>
    <row r="79" spans="1:3" x14ac:dyDescent="0.2">
      <c r="A79" s="8">
        <v>75</v>
      </c>
      <c r="B79" s="8" t="s">
        <v>675</v>
      </c>
      <c r="C79" s="8">
        <v>4273</v>
      </c>
    </row>
    <row r="80" spans="1:3" x14ac:dyDescent="0.2">
      <c r="A80" s="8">
        <v>76</v>
      </c>
      <c r="B80" s="8" t="s">
        <v>676</v>
      </c>
      <c r="C80" s="8">
        <v>2018</v>
      </c>
    </row>
    <row r="81" spans="1:3" x14ac:dyDescent="0.2">
      <c r="A81" s="8">
        <v>77</v>
      </c>
      <c r="B81" s="8" t="s">
        <v>677</v>
      </c>
      <c r="C81" s="8">
        <v>2222</v>
      </c>
    </row>
    <row r="82" spans="1:3" x14ac:dyDescent="0.2">
      <c r="A82" s="8">
        <v>78</v>
      </c>
      <c r="B82" s="8" t="s">
        <v>678</v>
      </c>
      <c r="C82" s="8">
        <v>2254</v>
      </c>
    </row>
    <row r="83" spans="1:3" x14ac:dyDescent="0.2">
      <c r="A83" s="8">
        <v>79</v>
      </c>
      <c r="B83" s="8" t="s">
        <v>679</v>
      </c>
      <c r="C83" s="8">
        <v>3708</v>
      </c>
    </row>
    <row r="84" spans="1:3" x14ac:dyDescent="0.2">
      <c r="A84" s="8">
        <v>80</v>
      </c>
      <c r="B84" s="8" t="s">
        <v>680</v>
      </c>
      <c r="C84" s="8">
        <v>649</v>
      </c>
    </row>
    <row r="85" spans="1:3" x14ac:dyDescent="0.2">
      <c r="A85" s="8">
        <v>81</v>
      </c>
      <c r="B85" s="8" t="s">
        <v>681</v>
      </c>
      <c r="C85" s="8">
        <v>4683</v>
      </c>
    </row>
    <row r="86" spans="1:3" x14ac:dyDescent="0.2">
      <c r="A86" s="8">
        <v>82</v>
      </c>
      <c r="B86" s="8" t="s">
        <v>682</v>
      </c>
      <c r="C86" s="8">
        <v>3224</v>
      </c>
    </row>
    <row r="87" spans="1:3" x14ac:dyDescent="0.2">
      <c r="A87" s="8">
        <v>83</v>
      </c>
      <c r="B87" s="8" t="s">
        <v>683</v>
      </c>
      <c r="C87" s="8">
        <v>2523</v>
      </c>
    </row>
    <row r="88" spans="1:3" x14ac:dyDescent="0.2">
      <c r="A88" s="8">
        <v>84</v>
      </c>
      <c r="B88" s="8" t="s">
        <v>684</v>
      </c>
      <c r="C88" s="8">
        <v>1359</v>
      </c>
    </row>
    <row r="89" spans="1:3" x14ac:dyDescent="0.2">
      <c r="A89" s="8">
        <v>85</v>
      </c>
      <c r="B89" s="8" t="s">
        <v>685</v>
      </c>
      <c r="C89" s="8">
        <v>3337</v>
      </c>
    </row>
    <row r="90" spans="1:3" x14ac:dyDescent="0.2">
      <c r="A90" s="8">
        <v>86</v>
      </c>
      <c r="B90" s="8" t="s">
        <v>686</v>
      </c>
      <c r="C90" s="8">
        <v>3610</v>
      </c>
    </row>
    <row r="91" spans="1:3" x14ac:dyDescent="0.2">
      <c r="A91" s="8">
        <v>87</v>
      </c>
      <c r="B91" s="8" t="s">
        <v>687</v>
      </c>
      <c r="C91" s="8">
        <v>2402</v>
      </c>
    </row>
    <row r="92" spans="1:3" x14ac:dyDescent="0.2">
      <c r="A92" s="8">
        <v>88</v>
      </c>
      <c r="B92" s="8" t="s">
        <v>688</v>
      </c>
      <c r="C92" s="8">
        <v>1155</v>
      </c>
    </row>
    <row r="93" spans="1:3" x14ac:dyDescent="0.2">
      <c r="A93" s="8">
        <v>89</v>
      </c>
      <c r="B93" s="8" t="s">
        <v>689</v>
      </c>
      <c r="C93" s="8">
        <v>3536</v>
      </c>
    </row>
    <row r="94" spans="1:3" x14ac:dyDescent="0.2">
      <c r="A94" s="8">
        <v>90</v>
      </c>
      <c r="B94" s="8" t="s">
        <v>690</v>
      </c>
      <c r="C94" s="8">
        <v>3705</v>
      </c>
    </row>
    <row r="95" spans="1:3" x14ac:dyDescent="0.2">
      <c r="A95" s="8">
        <v>91</v>
      </c>
      <c r="B95" s="8" t="s">
        <v>691</v>
      </c>
      <c r="C95" s="8">
        <v>2294</v>
      </c>
    </row>
    <row r="96" spans="1:3" x14ac:dyDescent="0.2">
      <c r="A96" s="8">
        <v>92</v>
      </c>
      <c r="B96" s="8" t="s">
        <v>692</v>
      </c>
      <c r="C96" s="8">
        <v>3401</v>
      </c>
    </row>
    <row r="97" spans="1:3" x14ac:dyDescent="0.2">
      <c r="A97" s="8">
        <v>93</v>
      </c>
      <c r="B97" s="8" t="s">
        <v>693</v>
      </c>
      <c r="C97" s="8">
        <v>1648</v>
      </c>
    </row>
    <row r="98" spans="1:3" x14ac:dyDescent="0.2">
      <c r="A98" s="8">
        <v>94</v>
      </c>
      <c r="B98" s="8" t="s">
        <v>694</v>
      </c>
      <c r="C98" s="8">
        <v>4004</v>
      </c>
    </row>
    <row r="99" spans="1:3" x14ac:dyDescent="0.2">
      <c r="A99" s="8">
        <v>95</v>
      </c>
      <c r="B99" s="8" t="s">
        <v>695</v>
      </c>
      <c r="C99" s="8">
        <v>709</v>
      </c>
    </row>
    <row r="100" spans="1:3" x14ac:dyDescent="0.2">
      <c r="A100" s="8">
        <v>96</v>
      </c>
      <c r="B100" s="8" t="s">
        <v>696</v>
      </c>
      <c r="C100" s="8">
        <v>858</v>
      </c>
    </row>
    <row r="101" spans="1:3" x14ac:dyDescent="0.2">
      <c r="A101" s="8">
        <v>97</v>
      </c>
      <c r="B101" s="8" t="s">
        <v>697</v>
      </c>
      <c r="C101" s="8">
        <v>2275</v>
      </c>
    </row>
    <row r="102" spans="1:3" x14ac:dyDescent="0.2">
      <c r="A102" s="8">
        <v>98</v>
      </c>
      <c r="B102" s="8" t="s">
        <v>698</v>
      </c>
      <c r="C102" s="8">
        <v>2811</v>
      </c>
    </row>
    <row r="103" spans="1:3" x14ac:dyDescent="0.2">
      <c r="A103" s="8">
        <v>99</v>
      </c>
      <c r="B103" s="8" t="s">
        <v>699</v>
      </c>
      <c r="C103" s="8">
        <v>4781</v>
      </c>
    </row>
    <row r="104" spans="1:3" x14ac:dyDescent="0.2">
      <c r="A104" s="8">
        <v>100</v>
      </c>
      <c r="B104" s="8" t="s">
        <v>700</v>
      </c>
      <c r="C104" s="8">
        <v>2011</v>
      </c>
    </row>
    <row r="105" spans="1:3" x14ac:dyDescent="0.2">
      <c r="A105" s="8">
        <v>101</v>
      </c>
      <c r="B105" s="8" t="s">
        <v>701</v>
      </c>
      <c r="C105" s="8">
        <v>3845</v>
      </c>
    </row>
    <row r="106" spans="1:3" x14ac:dyDescent="0.2">
      <c r="A106" s="8">
        <v>102</v>
      </c>
      <c r="B106" s="8" t="s">
        <v>702</v>
      </c>
      <c r="C106" s="8">
        <v>2398</v>
      </c>
    </row>
    <row r="107" spans="1:3" x14ac:dyDescent="0.2">
      <c r="A107" s="8">
        <v>103</v>
      </c>
      <c r="B107" s="8" t="s">
        <v>703</v>
      </c>
      <c r="C107" s="8">
        <v>1274</v>
      </c>
    </row>
    <row r="108" spans="1:3" x14ac:dyDescent="0.2">
      <c r="A108" s="8">
        <v>104</v>
      </c>
      <c r="B108" s="8" t="s">
        <v>704</v>
      </c>
      <c r="C108" s="8">
        <v>1050</v>
      </c>
    </row>
    <row r="109" spans="1:3" x14ac:dyDescent="0.2">
      <c r="A109" s="8">
        <v>105</v>
      </c>
      <c r="B109" s="8" t="s">
        <v>705</v>
      </c>
      <c r="C109" s="8">
        <v>615</v>
      </c>
    </row>
    <row r="110" spans="1:3" x14ac:dyDescent="0.2">
      <c r="A110" s="8">
        <v>106</v>
      </c>
      <c r="B110" s="8" t="s">
        <v>706</v>
      </c>
      <c r="C110" s="8">
        <v>1050</v>
      </c>
    </row>
    <row r="111" spans="1:3" x14ac:dyDescent="0.2">
      <c r="A111" s="8">
        <v>107</v>
      </c>
      <c r="B111" s="8" t="s">
        <v>707</v>
      </c>
      <c r="C111" s="8">
        <v>2233</v>
      </c>
    </row>
    <row r="112" spans="1:3" x14ac:dyDescent="0.2">
      <c r="A112" s="8">
        <v>108</v>
      </c>
      <c r="B112" s="8" t="s">
        <v>708</v>
      </c>
      <c r="C112" s="8">
        <v>856</v>
      </c>
    </row>
    <row r="113" spans="1:3" x14ac:dyDescent="0.2">
      <c r="A113" s="8">
        <v>109</v>
      </c>
      <c r="B113" s="8" t="s">
        <v>709</v>
      </c>
      <c r="C113" s="8">
        <v>935</v>
      </c>
    </row>
    <row r="114" spans="1:3" x14ac:dyDescent="0.2">
      <c r="A114" s="8">
        <v>110</v>
      </c>
      <c r="B114" s="8" t="s">
        <v>710</v>
      </c>
      <c r="C114" s="8">
        <v>1014</v>
      </c>
    </row>
    <row r="115" spans="1:3" x14ac:dyDescent="0.2">
      <c r="A115" s="8">
        <v>111</v>
      </c>
      <c r="B115" s="8" t="s">
        <v>711</v>
      </c>
      <c r="C115" s="8">
        <v>2255</v>
      </c>
    </row>
    <row r="116" spans="1:3" x14ac:dyDescent="0.2">
      <c r="A116" s="8">
        <v>112</v>
      </c>
      <c r="B116" s="8" t="s">
        <v>712</v>
      </c>
      <c r="C116" s="8">
        <v>4629</v>
      </c>
    </row>
    <row r="117" spans="1:3" x14ac:dyDescent="0.2">
      <c r="A117" s="8">
        <v>113</v>
      </c>
      <c r="B117" s="8" t="s">
        <v>713</v>
      </c>
      <c r="C117" s="8">
        <v>4564</v>
      </c>
    </row>
    <row r="118" spans="1:3" x14ac:dyDescent="0.2">
      <c r="A118" s="8">
        <v>114</v>
      </c>
      <c r="B118" s="8" t="s">
        <v>714</v>
      </c>
      <c r="C118" s="8">
        <v>4815</v>
      </c>
    </row>
    <row r="119" spans="1:3" x14ac:dyDescent="0.2">
      <c r="A119" s="8">
        <v>115</v>
      </c>
      <c r="B119" s="8" t="s">
        <v>715</v>
      </c>
      <c r="C119" s="8">
        <v>2232</v>
      </c>
    </row>
    <row r="120" spans="1:3" x14ac:dyDescent="0.2">
      <c r="A120" s="8">
        <v>116</v>
      </c>
      <c r="B120" s="8" t="s">
        <v>716</v>
      </c>
      <c r="C120" s="8">
        <v>1475</v>
      </c>
    </row>
    <row r="121" spans="1:3" x14ac:dyDescent="0.2">
      <c r="A121" s="8">
        <v>117</v>
      </c>
      <c r="B121" s="8" t="s">
        <v>717</v>
      </c>
      <c r="C121" s="8">
        <v>2347</v>
      </c>
    </row>
    <row r="122" spans="1:3" x14ac:dyDescent="0.2">
      <c r="A122" s="8">
        <v>118</v>
      </c>
      <c r="B122" s="8" t="s">
        <v>718</v>
      </c>
      <c r="C122" s="8">
        <v>2845</v>
      </c>
    </row>
    <row r="123" spans="1:3" x14ac:dyDescent="0.2">
      <c r="A123" s="8">
        <v>119</v>
      </c>
      <c r="B123" s="8" t="s">
        <v>719</v>
      </c>
      <c r="C123" s="8">
        <v>4565</v>
      </c>
    </row>
    <row r="124" spans="1:3" x14ac:dyDescent="0.2">
      <c r="A124" s="8">
        <v>120</v>
      </c>
      <c r="B124" s="8" t="s">
        <v>720</v>
      </c>
      <c r="C124" s="8">
        <v>557</v>
      </c>
    </row>
    <row r="125" spans="1:3" x14ac:dyDescent="0.2">
      <c r="A125" s="8">
        <v>121</v>
      </c>
      <c r="B125" s="8" t="s">
        <v>721</v>
      </c>
      <c r="C125" s="8">
        <v>3202</v>
      </c>
    </row>
    <row r="126" spans="1:3" x14ac:dyDescent="0.2">
      <c r="A126" s="8">
        <v>122</v>
      </c>
      <c r="B126" s="8" t="s">
        <v>722</v>
      </c>
      <c r="C126" s="8">
        <v>3611</v>
      </c>
    </row>
    <row r="127" spans="1:3" x14ac:dyDescent="0.2">
      <c r="A127" s="8">
        <v>123</v>
      </c>
      <c r="B127" s="8" t="s">
        <v>673</v>
      </c>
      <c r="C127" s="8">
        <v>2615</v>
      </c>
    </row>
    <row r="128" spans="1:3" x14ac:dyDescent="0.2">
      <c r="A128" s="8">
        <v>124</v>
      </c>
      <c r="B128" s="8" t="s">
        <v>723</v>
      </c>
      <c r="C128" s="8">
        <v>2241</v>
      </c>
    </row>
    <row r="129" spans="1:3" x14ac:dyDescent="0.2">
      <c r="A129" s="8">
        <v>125</v>
      </c>
      <c r="B129" s="8" t="s">
        <v>724</v>
      </c>
      <c r="C129" s="8">
        <v>1641</v>
      </c>
    </row>
    <row r="130" spans="1:3" x14ac:dyDescent="0.2">
      <c r="A130" s="8">
        <v>126</v>
      </c>
      <c r="B130" s="8" t="s">
        <v>725</v>
      </c>
      <c r="C130" s="8">
        <v>4481</v>
      </c>
    </row>
    <row r="131" spans="1:3" x14ac:dyDescent="0.2">
      <c r="A131" s="8">
        <v>127</v>
      </c>
      <c r="B131" s="8" t="s">
        <v>726</v>
      </c>
      <c r="C131" s="8">
        <v>3385</v>
      </c>
    </row>
    <row r="132" spans="1:3" x14ac:dyDescent="0.2">
      <c r="A132" s="8">
        <v>128</v>
      </c>
      <c r="B132" s="8" t="s">
        <v>727</v>
      </c>
      <c r="C132" s="8">
        <v>990</v>
      </c>
    </row>
    <row r="133" spans="1:3" x14ac:dyDescent="0.2">
      <c r="A133" s="8">
        <v>129</v>
      </c>
      <c r="B133" s="8" t="s">
        <v>728</v>
      </c>
      <c r="C133" s="8">
        <v>1584</v>
      </c>
    </row>
    <row r="134" spans="1:3" x14ac:dyDescent="0.2">
      <c r="A134" s="8">
        <v>130</v>
      </c>
      <c r="B134" s="8" t="s">
        <v>729</v>
      </c>
      <c r="C134" s="8">
        <v>4918</v>
      </c>
    </row>
    <row r="135" spans="1:3" x14ac:dyDescent="0.2">
      <c r="A135" s="8">
        <v>131</v>
      </c>
      <c r="B135" s="8" t="s">
        <v>730</v>
      </c>
      <c r="C135" s="8">
        <v>4119</v>
      </c>
    </row>
    <row r="136" spans="1:3" x14ac:dyDescent="0.2">
      <c r="A136" s="8">
        <v>132</v>
      </c>
      <c r="B136" s="8" t="s">
        <v>731</v>
      </c>
      <c r="C136" s="8">
        <v>4177</v>
      </c>
    </row>
    <row r="137" spans="1:3" x14ac:dyDescent="0.2">
      <c r="A137" s="8">
        <v>133</v>
      </c>
      <c r="B137" s="8" t="s">
        <v>732</v>
      </c>
      <c r="C137" s="8">
        <v>1679</v>
      </c>
    </row>
    <row r="138" spans="1:3" x14ac:dyDescent="0.2">
      <c r="A138" s="8">
        <v>134</v>
      </c>
      <c r="B138" s="8" t="s">
        <v>733</v>
      </c>
      <c r="C138" s="8">
        <v>1151</v>
      </c>
    </row>
    <row r="139" spans="1:3" x14ac:dyDescent="0.2">
      <c r="A139" s="8">
        <v>135</v>
      </c>
      <c r="B139" s="8" t="s">
        <v>734</v>
      </c>
      <c r="C139" s="8">
        <v>3981</v>
      </c>
    </row>
    <row r="140" spans="1:3" x14ac:dyDescent="0.2">
      <c r="A140" s="8">
        <v>136</v>
      </c>
      <c r="B140" s="8" t="s">
        <v>735</v>
      </c>
      <c r="C140" s="8">
        <v>4229</v>
      </c>
    </row>
    <row r="141" spans="1:3" x14ac:dyDescent="0.2">
      <c r="A141" s="8">
        <v>137</v>
      </c>
      <c r="B141" s="8" t="s">
        <v>736</v>
      </c>
      <c r="C141" s="8">
        <v>4730</v>
      </c>
    </row>
    <row r="142" spans="1:3" x14ac:dyDescent="0.2">
      <c r="A142" s="8">
        <v>138</v>
      </c>
      <c r="B142" s="8" t="s">
        <v>737</v>
      </c>
      <c r="C142" s="8">
        <v>4596</v>
      </c>
    </row>
    <row r="143" spans="1:3" x14ac:dyDescent="0.2">
      <c r="A143" s="8">
        <v>139</v>
      </c>
      <c r="B143" s="8" t="s">
        <v>738</v>
      </c>
      <c r="C143" s="8">
        <v>1534</v>
      </c>
    </row>
    <row r="144" spans="1:3" x14ac:dyDescent="0.2">
      <c r="A144" s="8">
        <v>140</v>
      </c>
      <c r="B144" s="8" t="s">
        <v>739</v>
      </c>
      <c r="C144" s="8">
        <v>4724</v>
      </c>
    </row>
    <row r="145" spans="1:3" x14ac:dyDescent="0.2">
      <c r="A145" s="8">
        <v>141</v>
      </c>
      <c r="B145" s="8" t="s">
        <v>740</v>
      </c>
      <c r="C145" s="8">
        <v>3899</v>
      </c>
    </row>
    <row r="146" spans="1:3" x14ac:dyDescent="0.2">
      <c r="A146" s="8">
        <v>142</v>
      </c>
      <c r="B146" s="8" t="s">
        <v>741</v>
      </c>
      <c r="C146" s="8">
        <v>2464</v>
      </c>
    </row>
    <row r="147" spans="1:3" x14ac:dyDescent="0.2">
      <c r="A147" s="8">
        <v>143</v>
      </c>
      <c r="B147" s="8" t="s">
        <v>742</v>
      </c>
      <c r="C147" s="8">
        <v>2291</v>
      </c>
    </row>
    <row r="148" spans="1:3" x14ac:dyDescent="0.2">
      <c r="A148" s="8">
        <v>144</v>
      </c>
      <c r="B148" s="8" t="s">
        <v>743</v>
      </c>
      <c r="C148" s="8">
        <v>4510</v>
      </c>
    </row>
    <row r="149" spans="1:3" x14ac:dyDescent="0.2">
      <c r="A149" s="8">
        <v>145</v>
      </c>
      <c r="B149" s="8" t="s">
        <v>744</v>
      </c>
      <c r="C149" s="8">
        <v>2185</v>
      </c>
    </row>
    <row r="150" spans="1:3" x14ac:dyDescent="0.2">
      <c r="A150" s="8">
        <v>146</v>
      </c>
      <c r="B150" s="8" t="s">
        <v>745</v>
      </c>
      <c r="C150" s="8">
        <v>2632</v>
      </c>
    </row>
    <row r="151" spans="1:3" x14ac:dyDescent="0.2">
      <c r="A151" s="8">
        <v>147</v>
      </c>
      <c r="B151" s="8" t="s">
        <v>746</v>
      </c>
      <c r="C151" s="8">
        <v>3563</v>
      </c>
    </row>
    <row r="152" spans="1:3" x14ac:dyDescent="0.2">
      <c r="A152" s="8">
        <v>148</v>
      </c>
      <c r="B152" s="8" t="s">
        <v>747</v>
      </c>
      <c r="C152" s="8">
        <v>4752</v>
      </c>
    </row>
    <row r="153" spans="1:3" x14ac:dyDescent="0.2">
      <c r="A153" s="8">
        <v>149</v>
      </c>
      <c r="B153" s="8" t="s">
        <v>748</v>
      </c>
      <c r="C153" s="8">
        <v>3607</v>
      </c>
    </row>
    <row r="154" spans="1:3" x14ac:dyDescent="0.2">
      <c r="A154" s="8">
        <v>150</v>
      </c>
      <c r="B154" s="8" t="s">
        <v>749</v>
      </c>
      <c r="C154" s="8">
        <v>4209</v>
      </c>
    </row>
    <row r="155" spans="1:3" x14ac:dyDescent="0.2">
      <c r="A155" s="8">
        <v>151</v>
      </c>
      <c r="B155" s="8" t="s">
        <v>750</v>
      </c>
      <c r="C155" s="8">
        <v>1116</v>
      </c>
    </row>
    <row r="156" spans="1:3" x14ac:dyDescent="0.2">
      <c r="A156" s="8">
        <v>152</v>
      </c>
      <c r="B156" s="8" t="s">
        <v>751</v>
      </c>
      <c r="C156" s="8">
        <v>4794</v>
      </c>
    </row>
    <row r="157" spans="1:3" x14ac:dyDescent="0.2">
      <c r="A157" s="8">
        <v>153</v>
      </c>
      <c r="B157" s="8" t="s">
        <v>752</v>
      </c>
      <c r="C157" s="8">
        <v>3704</v>
      </c>
    </row>
    <row r="158" spans="1:3" x14ac:dyDescent="0.2">
      <c r="A158" s="8">
        <v>154</v>
      </c>
      <c r="B158" s="8" t="s">
        <v>753</v>
      </c>
      <c r="C158" s="8">
        <v>1973</v>
      </c>
    </row>
    <row r="159" spans="1:3" x14ac:dyDescent="0.2">
      <c r="A159" s="8">
        <v>155</v>
      </c>
      <c r="B159" s="8" t="s">
        <v>754</v>
      </c>
      <c r="C159" s="8">
        <v>2353</v>
      </c>
    </row>
    <row r="160" spans="1:3" x14ac:dyDescent="0.2">
      <c r="A160" s="8">
        <v>156</v>
      </c>
      <c r="B160" s="8" t="s">
        <v>755</v>
      </c>
      <c r="C160" s="8">
        <v>4314</v>
      </c>
    </row>
    <row r="161" spans="1:3" x14ac:dyDescent="0.2">
      <c r="A161" s="8">
        <v>157</v>
      </c>
      <c r="B161" s="8" t="s">
        <v>756</v>
      </c>
      <c r="C161" s="8">
        <v>1241</v>
      </c>
    </row>
    <row r="162" spans="1:3" x14ac:dyDescent="0.2">
      <c r="A162" s="8">
        <v>158</v>
      </c>
      <c r="B162" s="8" t="s">
        <v>757</v>
      </c>
      <c r="C162" s="8">
        <v>500</v>
      </c>
    </row>
    <row r="163" spans="1:3" x14ac:dyDescent="0.2">
      <c r="A163" s="8">
        <v>159</v>
      </c>
      <c r="B163" s="8" t="s">
        <v>758</v>
      </c>
      <c r="C163" s="8">
        <v>3448</v>
      </c>
    </row>
    <row r="164" spans="1:3" x14ac:dyDescent="0.2">
      <c r="A164" s="8">
        <v>160</v>
      </c>
      <c r="B164" s="8" t="s">
        <v>759</v>
      </c>
      <c r="C164" s="8">
        <v>4856</v>
      </c>
    </row>
    <row r="165" spans="1:3" x14ac:dyDescent="0.2">
      <c r="A165" s="8">
        <v>161</v>
      </c>
      <c r="B165" s="8" t="s">
        <v>760</v>
      </c>
      <c r="C165" s="8">
        <v>3775</v>
      </c>
    </row>
    <row r="166" spans="1:3" x14ac:dyDescent="0.2">
      <c r="A166" s="8">
        <v>162</v>
      </c>
      <c r="B166" s="8" t="s">
        <v>761</v>
      </c>
      <c r="C166" s="8">
        <v>3379</v>
      </c>
    </row>
    <row r="167" spans="1:3" x14ac:dyDescent="0.2">
      <c r="A167" s="8">
        <v>163</v>
      </c>
      <c r="B167" s="8" t="s">
        <v>762</v>
      </c>
      <c r="C167" s="8">
        <v>4774</v>
      </c>
    </row>
    <row r="168" spans="1:3" x14ac:dyDescent="0.2">
      <c r="A168" s="8">
        <v>164</v>
      </c>
      <c r="B168" s="8" t="s">
        <v>763</v>
      </c>
      <c r="C168" s="8">
        <v>2604</v>
      </c>
    </row>
    <row r="169" spans="1:3" x14ac:dyDescent="0.2">
      <c r="A169" s="8">
        <v>165</v>
      </c>
      <c r="B169" s="8" t="s">
        <v>764</v>
      </c>
      <c r="C169" s="8">
        <v>2783</v>
      </c>
    </row>
    <row r="170" spans="1:3" x14ac:dyDescent="0.2">
      <c r="A170" s="8">
        <v>166</v>
      </c>
      <c r="B170" s="8" t="s">
        <v>765</v>
      </c>
      <c r="C170" s="8">
        <v>2166</v>
      </c>
    </row>
    <row r="171" spans="1:3" x14ac:dyDescent="0.2">
      <c r="A171" s="8">
        <v>167</v>
      </c>
      <c r="B171" s="8" t="s">
        <v>766</v>
      </c>
      <c r="C171" s="8">
        <v>2583</v>
      </c>
    </row>
    <row r="172" spans="1:3" x14ac:dyDescent="0.2">
      <c r="A172" s="8">
        <v>168</v>
      </c>
      <c r="B172" s="8" t="s">
        <v>767</v>
      </c>
      <c r="C172" s="8">
        <v>3237</v>
      </c>
    </row>
    <row r="173" spans="1:3" x14ac:dyDescent="0.2">
      <c r="A173" s="8">
        <v>169</v>
      </c>
      <c r="B173" s="8" t="s">
        <v>768</v>
      </c>
      <c r="C173" s="8">
        <v>874</v>
      </c>
    </row>
    <row r="174" spans="1:3" x14ac:dyDescent="0.2">
      <c r="A174" s="8">
        <v>170</v>
      </c>
      <c r="B174" s="8" t="s">
        <v>769</v>
      </c>
      <c r="C174" s="8">
        <v>1471</v>
      </c>
    </row>
    <row r="175" spans="1:3" x14ac:dyDescent="0.2">
      <c r="A175" s="8">
        <v>171</v>
      </c>
      <c r="B175" s="8" t="s">
        <v>770</v>
      </c>
      <c r="C175" s="8">
        <v>2838</v>
      </c>
    </row>
    <row r="176" spans="1:3" x14ac:dyDescent="0.2">
      <c r="A176" s="8">
        <v>172</v>
      </c>
      <c r="B176" s="8" t="s">
        <v>771</v>
      </c>
      <c r="C176" s="8">
        <v>3593</v>
      </c>
    </row>
    <row r="177" spans="1:3" x14ac:dyDescent="0.2">
      <c r="A177" s="8">
        <v>173</v>
      </c>
      <c r="B177" s="8" t="s">
        <v>772</v>
      </c>
      <c r="C177" s="8">
        <v>4227</v>
      </c>
    </row>
    <row r="178" spans="1:3" x14ac:dyDescent="0.2">
      <c r="A178" s="8">
        <v>174</v>
      </c>
      <c r="B178" s="8" t="s">
        <v>773</v>
      </c>
      <c r="C178" s="8">
        <v>3440</v>
      </c>
    </row>
    <row r="179" spans="1:3" x14ac:dyDescent="0.2">
      <c r="A179" s="8">
        <v>175</v>
      </c>
      <c r="B179" s="8" t="s">
        <v>774</v>
      </c>
      <c r="C179" s="8">
        <v>669</v>
      </c>
    </row>
    <row r="180" spans="1:3" x14ac:dyDescent="0.2">
      <c r="A180" s="8">
        <v>176</v>
      </c>
      <c r="B180" s="8" t="s">
        <v>775</v>
      </c>
      <c r="C180" s="8">
        <v>1227</v>
      </c>
    </row>
    <row r="181" spans="1:3" x14ac:dyDescent="0.2">
      <c r="A181" s="8">
        <v>177</v>
      </c>
      <c r="B181" s="8" t="s">
        <v>776</v>
      </c>
      <c r="C181" s="8">
        <v>4979</v>
      </c>
    </row>
    <row r="182" spans="1:3" x14ac:dyDescent="0.2">
      <c r="A182" s="8">
        <v>178</v>
      </c>
      <c r="B182" s="8" t="s">
        <v>777</v>
      </c>
      <c r="C182" s="8">
        <v>3393</v>
      </c>
    </row>
    <row r="183" spans="1:3" x14ac:dyDescent="0.2">
      <c r="A183" s="8">
        <v>179</v>
      </c>
      <c r="B183" s="8" t="s">
        <v>778</v>
      </c>
      <c r="C183" s="8">
        <v>2790</v>
      </c>
    </row>
    <row r="184" spans="1:3" x14ac:dyDescent="0.2">
      <c r="A184" s="8">
        <v>180</v>
      </c>
      <c r="B184" s="8" t="s">
        <v>779</v>
      </c>
      <c r="C184" s="8">
        <v>2068</v>
      </c>
    </row>
    <row r="185" spans="1:3" x14ac:dyDescent="0.2">
      <c r="A185" s="8">
        <v>181</v>
      </c>
      <c r="B185" s="8" t="s">
        <v>780</v>
      </c>
      <c r="C185" s="8">
        <v>2188</v>
      </c>
    </row>
    <row r="186" spans="1:3" x14ac:dyDescent="0.2">
      <c r="A186" s="8">
        <v>182</v>
      </c>
      <c r="B186" s="8" t="s">
        <v>781</v>
      </c>
      <c r="C186" s="8">
        <v>4830</v>
      </c>
    </row>
    <row r="187" spans="1:3" x14ac:dyDescent="0.2">
      <c r="A187" s="8">
        <v>183</v>
      </c>
      <c r="B187" s="8" t="s">
        <v>782</v>
      </c>
      <c r="C187" s="8">
        <v>3133</v>
      </c>
    </row>
    <row r="188" spans="1:3" x14ac:dyDescent="0.2">
      <c r="A188" s="8">
        <v>184</v>
      </c>
      <c r="B188" s="8" t="s">
        <v>783</v>
      </c>
      <c r="C188" s="8">
        <v>4100</v>
      </c>
    </row>
    <row r="189" spans="1:3" x14ac:dyDescent="0.2">
      <c r="A189" s="8">
        <v>185</v>
      </c>
      <c r="B189" s="8" t="s">
        <v>784</v>
      </c>
      <c r="C189" s="8">
        <v>4157</v>
      </c>
    </row>
    <row r="190" spans="1:3" x14ac:dyDescent="0.2">
      <c r="A190" s="8">
        <v>186</v>
      </c>
      <c r="B190" s="8" t="s">
        <v>785</v>
      </c>
      <c r="C190" s="8">
        <v>3090</v>
      </c>
    </row>
    <row r="191" spans="1:3" x14ac:dyDescent="0.2">
      <c r="A191" s="8">
        <v>187</v>
      </c>
      <c r="B191" s="8" t="s">
        <v>786</v>
      </c>
      <c r="C191" s="8">
        <v>3447</v>
      </c>
    </row>
    <row r="192" spans="1:3" x14ac:dyDescent="0.2">
      <c r="A192" s="8">
        <v>188</v>
      </c>
      <c r="B192" s="8" t="s">
        <v>787</v>
      </c>
      <c r="C192" s="8">
        <v>754</v>
      </c>
    </row>
    <row r="193" spans="1:3" x14ac:dyDescent="0.2">
      <c r="A193" s="8">
        <v>189</v>
      </c>
      <c r="B193" s="8" t="s">
        <v>718</v>
      </c>
      <c r="C193" s="8">
        <v>3605</v>
      </c>
    </row>
    <row r="194" spans="1:3" x14ac:dyDescent="0.2">
      <c r="A194" s="8">
        <v>190</v>
      </c>
      <c r="B194" s="8" t="s">
        <v>788</v>
      </c>
      <c r="C194" s="8">
        <v>1347</v>
      </c>
    </row>
    <row r="195" spans="1:3" x14ac:dyDescent="0.2">
      <c r="A195" s="8">
        <v>191</v>
      </c>
      <c r="B195" s="8" t="s">
        <v>789</v>
      </c>
      <c r="C195" s="8">
        <v>3548</v>
      </c>
    </row>
    <row r="196" spans="1:3" x14ac:dyDescent="0.2">
      <c r="A196" s="8">
        <v>192</v>
      </c>
      <c r="B196" s="8" t="s">
        <v>790</v>
      </c>
      <c r="C196" s="8">
        <v>1294</v>
      </c>
    </row>
    <row r="197" spans="1:3" x14ac:dyDescent="0.2">
      <c r="A197" s="8">
        <v>193</v>
      </c>
      <c r="B197" s="8" t="s">
        <v>791</v>
      </c>
      <c r="C197" s="8">
        <v>3978</v>
      </c>
    </row>
    <row r="198" spans="1:3" x14ac:dyDescent="0.2">
      <c r="A198" s="8">
        <v>194</v>
      </c>
      <c r="B198" s="8" t="s">
        <v>792</v>
      </c>
      <c r="C198" s="8">
        <v>1350</v>
      </c>
    </row>
    <row r="199" spans="1:3" x14ac:dyDescent="0.2">
      <c r="A199" s="8">
        <v>195</v>
      </c>
      <c r="B199" s="8" t="s">
        <v>793</v>
      </c>
      <c r="C199" s="8">
        <v>4648</v>
      </c>
    </row>
    <row r="200" spans="1:3" x14ac:dyDescent="0.2">
      <c r="A200" s="8">
        <v>196</v>
      </c>
      <c r="B200" s="8" t="s">
        <v>794</v>
      </c>
      <c r="C200" s="8">
        <v>2569</v>
      </c>
    </row>
    <row r="201" spans="1:3" x14ac:dyDescent="0.2">
      <c r="A201" s="8">
        <v>197</v>
      </c>
      <c r="B201" s="8" t="s">
        <v>795</v>
      </c>
      <c r="C201" s="8">
        <v>1942</v>
      </c>
    </row>
    <row r="202" spans="1:3" x14ac:dyDescent="0.2">
      <c r="A202" s="8">
        <v>198</v>
      </c>
      <c r="B202" s="8" t="s">
        <v>796</v>
      </c>
      <c r="C202" s="8">
        <v>715</v>
      </c>
    </row>
    <row r="203" spans="1:3" x14ac:dyDescent="0.2">
      <c r="A203" s="8">
        <v>199</v>
      </c>
      <c r="B203" s="8" t="s">
        <v>797</v>
      </c>
      <c r="C203" s="8">
        <v>4137</v>
      </c>
    </row>
    <row r="204" spans="1:3" x14ac:dyDescent="0.2">
      <c r="A204" s="8">
        <v>200</v>
      </c>
      <c r="B204" s="8" t="s">
        <v>798</v>
      </c>
      <c r="C204" s="8">
        <v>1494</v>
      </c>
    </row>
    <row r="205" spans="1:3" x14ac:dyDescent="0.2">
      <c r="A205" s="8">
        <v>201</v>
      </c>
      <c r="B205" s="8" t="s">
        <v>799</v>
      </c>
      <c r="C205" s="8">
        <v>3078</v>
      </c>
    </row>
    <row r="206" spans="1:3" x14ac:dyDescent="0.2">
      <c r="A206" s="8">
        <v>202</v>
      </c>
      <c r="B206" s="8" t="s">
        <v>800</v>
      </c>
      <c r="C206" s="8">
        <v>1054</v>
      </c>
    </row>
    <row r="207" spans="1:3" x14ac:dyDescent="0.2">
      <c r="A207" s="8">
        <v>203</v>
      </c>
      <c r="B207" s="8" t="s">
        <v>801</v>
      </c>
      <c r="C207" s="8">
        <v>4424</v>
      </c>
    </row>
    <row r="208" spans="1:3" x14ac:dyDescent="0.2">
      <c r="A208" s="8">
        <v>204</v>
      </c>
      <c r="B208" s="8" t="s">
        <v>802</v>
      </c>
      <c r="C208" s="8">
        <v>1493</v>
      </c>
    </row>
    <row r="209" spans="1:3" x14ac:dyDescent="0.2">
      <c r="A209" s="8">
        <v>205</v>
      </c>
      <c r="B209" s="8" t="s">
        <v>803</v>
      </c>
      <c r="C209" s="8">
        <v>807</v>
      </c>
    </row>
    <row r="210" spans="1:3" x14ac:dyDescent="0.2">
      <c r="A210" s="8">
        <v>206</v>
      </c>
      <c r="B210" s="8" t="s">
        <v>804</v>
      </c>
      <c r="C210" s="8">
        <v>1128</v>
      </c>
    </row>
    <row r="211" spans="1:3" x14ac:dyDescent="0.2">
      <c r="A211" s="8">
        <v>207</v>
      </c>
      <c r="B211" s="8" t="s">
        <v>805</v>
      </c>
      <c r="C211" s="8">
        <v>2776</v>
      </c>
    </row>
    <row r="212" spans="1:3" x14ac:dyDescent="0.2">
      <c r="A212" s="8">
        <v>208</v>
      </c>
      <c r="B212" s="8" t="s">
        <v>806</v>
      </c>
      <c r="C212" s="8">
        <v>2209</v>
      </c>
    </row>
    <row r="213" spans="1:3" x14ac:dyDescent="0.2">
      <c r="A213" s="8">
        <v>209</v>
      </c>
      <c r="B213" s="8" t="s">
        <v>807</v>
      </c>
      <c r="C213" s="8">
        <v>4748</v>
      </c>
    </row>
    <row r="214" spans="1:3" x14ac:dyDescent="0.2">
      <c r="A214" s="8">
        <v>210</v>
      </c>
      <c r="B214" s="8" t="s">
        <v>808</v>
      </c>
      <c r="C214" s="8">
        <v>2073</v>
      </c>
    </row>
    <row r="215" spans="1:3" x14ac:dyDescent="0.2">
      <c r="A215" s="8">
        <v>211</v>
      </c>
      <c r="B215" s="8" t="s">
        <v>809</v>
      </c>
      <c r="C215" s="8">
        <v>3591</v>
      </c>
    </row>
    <row r="216" spans="1:3" x14ac:dyDescent="0.2">
      <c r="A216" s="8">
        <v>212</v>
      </c>
      <c r="B216" s="8" t="s">
        <v>810</v>
      </c>
      <c r="C216" s="8">
        <v>3503</v>
      </c>
    </row>
    <row r="217" spans="1:3" x14ac:dyDescent="0.2">
      <c r="A217" s="8">
        <v>213</v>
      </c>
      <c r="B217" s="8" t="s">
        <v>811</v>
      </c>
      <c r="C217" s="8">
        <v>705</v>
      </c>
    </row>
    <row r="218" spans="1:3" x14ac:dyDescent="0.2">
      <c r="A218" s="8">
        <v>214</v>
      </c>
      <c r="B218" s="8" t="s">
        <v>812</v>
      </c>
      <c r="C218" s="8">
        <v>4059</v>
      </c>
    </row>
    <row r="219" spans="1:3" x14ac:dyDescent="0.2">
      <c r="A219" s="8">
        <v>215</v>
      </c>
      <c r="B219" s="8" t="s">
        <v>641</v>
      </c>
      <c r="C219" s="8">
        <v>2746</v>
      </c>
    </row>
    <row r="220" spans="1:3" x14ac:dyDescent="0.2">
      <c r="A220" s="8">
        <v>216</v>
      </c>
      <c r="B220" s="8" t="s">
        <v>813</v>
      </c>
      <c r="C220" s="8">
        <v>4437</v>
      </c>
    </row>
    <row r="221" spans="1:3" x14ac:dyDescent="0.2">
      <c r="A221" s="8">
        <v>217</v>
      </c>
      <c r="B221" s="8" t="s">
        <v>814</v>
      </c>
      <c r="C221" s="8">
        <v>3560</v>
      </c>
    </row>
    <row r="222" spans="1:3" x14ac:dyDescent="0.2">
      <c r="A222" s="8">
        <v>218</v>
      </c>
      <c r="B222" s="8" t="s">
        <v>815</v>
      </c>
      <c r="C222" s="8">
        <v>3193</v>
      </c>
    </row>
    <row r="223" spans="1:3" x14ac:dyDescent="0.2">
      <c r="A223" s="8">
        <v>219</v>
      </c>
      <c r="B223" s="8" t="s">
        <v>816</v>
      </c>
      <c r="C223" s="8">
        <v>1908</v>
      </c>
    </row>
    <row r="224" spans="1:3" x14ac:dyDescent="0.2">
      <c r="A224" s="8">
        <v>220</v>
      </c>
      <c r="B224" s="8" t="s">
        <v>817</v>
      </c>
      <c r="C224" s="8">
        <v>2632</v>
      </c>
    </row>
    <row r="225" spans="1:3" x14ac:dyDescent="0.2">
      <c r="A225" s="8">
        <v>221</v>
      </c>
      <c r="B225" s="8" t="s">
        <v>818</v>
      </c>
      <c r="C225" s="8">
        <v>1440</v>
      </c>
    </row>
    <row r="226" spans="1:3" x14ac:dyDescent="0.2">
      <c r="A226" s="8">
        <v>222</v>
      </c>
      <c r="B226" s="8" t="s">
        <v>819</v>
      </c>
      <c r="C226" s="8">
        <v>1512</v>
      </c>
    </row>
    <row r="227" spans="1:3" x14ac:dyDescent="0.2">
      <c r="A227" s="8">
        <v>223</v>
      </c>
      <c r="B227" s="8" t="s">
        <v>820</v>
      </c>
      <c r="C227" s="8">
        <v>4156</v>
      </c>
    </row>
    <row r="228" spans="1:3" x14ac:dyDescent="0.2">
      <c r="A228" s="8">
        <v>224</v>
      </c>
      <c r="B228" s="8" t="s">
        <v>821</v>
      </c>
      <c r="C228" s="8">
        <v>1638</v>
      </c>
    </row>
    <row r="229" spans="1:3" x14ac:dyDescent="0.2">
      <c r="A229" s="8">
        <v>225</v>
      </c>
      <c r="B229" s="8" t="s">
        <v>822</v>
      </c>
      <c r="C229" s="8">
        <v>4391</v>
      </c>
    </row>
    <row r="230" spans="1:3" x14ac:dyDescent="0.2">
      <c r="A230" s="8">
        <v>226</v>
      </c>
      <c r="B230" s="8" t="s">
        <v>823</v>
      </c>
      <c r="C230" s="8">
        <v>3909</v>
      </c>
    </row>
    <row r="231" spans="1:3" x14ac:dyDescent="0.2">
      <c r="A231" s="8">
        <v>227</v>
      </c>
      <c r="B231" s="8" t="s">
        <v>824</v>
      </c>
      <c r="C231" s="8">
        <v>3640</v>
      </c>
    </row>
    <row r="232" spans="1:3" x14ac:dyDescent="0.2">
      <c r="A232" s="8">
        <v>228</v>
      </c>
      <c r="B232" s="8" t="s">
        <v>825</v>
      </c>
      <c r="C232" s="8">
        <v>1738</v>
      </c>
    </row>
    <row r="233" spans="1:3" x14ac:dyDescent="0.2">
      <c r="A233" s="8">
        <v>229</v>
      </c>
      <c r="B233" s="8" t="s">
        <v>826</v>
      </c>
      <c r="C233" s="8">
        <v>4672</v>
      </c>
    </row>
    <row r="234" spans="1:3" x14ac:dyDescent="0.2">
      <c r="A234" s="8">
        <v>230</v>
      </c>
      <c r="B234" s="8" t="s">
        <v>827</v>
      </c>
      <c r="C234" s="8">
        <v>1837</v>
      </c>
    </row>
    <row r="235" spans="1:3" x14ac:dyDescent="0.2">
      <c r="A235" s="8">
        <v>231</v>
      </c>
      <c r="B235" s="8" t="s">
        <v>828</v>
      </c>
      <c r="C235" s="8">
        <v>3296</v>
      </c>
    </row>
    <row r="236" spans="1:3" x14ac:dyDescent="0.2">
      <c r="A236" s="8">
        <v>232</v>
      </c>
      <c r="B236" s="8" t="s">
        <v>829</v>
      </c>
      <c r="C236" s="8">
        <v>1090</v>
      </c>
    </row>
    <row r="237" spans="1:3" x14ac:dyDescent="0.2">
      <c r="A237" s="8">
        <v>233</v>
      </c>
      <c r="B237" s="8" t="s">
        <v>830</v>
      </c>
      <c r="C237" s="8">
        <v>977</v>
      </c>
    </row>
    <row r="238" spans="1:3" x14ac:dyDescent="0.2">
      <c r="A238" s="8">
        <v>234</v>
      </c>
      <c r="B238" s="8" t="s">
        <v>831</v>
      </c>
      <c r="C238" s="8">
        <v>1821</v>
      </c>
    </row>
    <row r="239" spans="1:3" x14ac:dyDescent="0.2">
      <c r="A239" s="8">
        <v>235</v>
      </c>
      <c r="B239" s="8" t="s">
        <v>832</v>
      </c>
      <c r="C239" s="8">
        <v>3300</v>
      </c>
    </row>
    <row r="240" spans="1:3" x14ac:dyDescent="0.2">
      <c r="A240" s="8">
        <v>236</v>
      </c>
      <c r="B240" s="8" t="s">
        <v>833</v>
      </c>
      <c r="C240" s="8">
        <v>3843</v>
      </c>
    </row>
    <row r="241" spans="1:3" x14ac:dyDescent="0.2">
      <c r="A241" s="8">
        <v>237</v>
      </c>
      <c r="B241" s="8" t="s">
        <v>834</v>
      </c>
      <c r="C241" s="8">
        <v>4806</v>
      </c>
    </row>
    <row r="242" spans="1:3" x14ac:dyDescent="0.2">
      <c r="A242" s="8">
        <v>238</v>
      </c>
      <c r="B242" s="8" t="s">
        <v>835</v>
      </c>
      <c r="C242" s="8">
        <v>4238</v>
      </c>
    </row>
    <row r="243" spans="1:3" x14ac:dyDescent="0.2">
      <c r="A243" s="8">
        <v>239</v>
      </c>
      <c r="B243" s="8" t="s">
        <v>836</v>
      </c>
      <c r="C243" s="8">
        <v>2272</v>
      </c>
    </row>
    <row r="244" spans="1:3" x14ac:dyDescent="0.2">
      <c r="A244" s="8">
        <v>240</v>
      </c>
      <c r="B244" s="8" t="s">
        <v>837</v>
      </c>
      <c r="C244" s="8">
        <v>2318</v>
      </c>
    </row>
    <row r="245" spans="1:3" x14ac:dyDescent="0.2">
      <c r="A245" s="8">
        <v>241</v>
      </c>
      <c r="B245" s="8" t="s">
        <v>838</v>
      </c>
      <c r="C245" s="8">
        <v>4258</v>
      </c>
    </row>
    <row r="246" spans="1:3" x14ac:dyDescent="0.2">
      <c r="A246" s="8">
        <v>242</v>
      </c>
      <c r="B246" s="8" t="s">
        <v>839</v>
      </c>
      <c r="C246" s="8">
        <v>3296</v>
      </c>
    </row>
    <row r="247" spans="1:3" x14ac:dyDescent="0.2">
      <c r="A247" s="8">
        <v>243</v>
      </c>
      <c r="B247" s="8" t="s">
        <v>840</v>
      </c>
      <c r="C247" s="8">
        <v>4307</v>
      </c>
    </row>
    <row r="248" spans="1:3" x14ac:dyDescent="0.2">
      <c r="A248" s="8">
        <v>244</v>
      </c>
      <c r="B248" s="8" t="s">
        <v>841</v>
      </c>
      <c r="C248" s="8">
        <v>809</v>
      </c>
    </row>
    <row r="249" spans="1:3" x14ac:dyDescent="0.2">
      <c r="A249" s="8">
        <v>245</v>
      </c>
      <c r="B249" s="8" t="s">
        <v>842</v>
      </c>
      <c r="C249" s="8">
        <v>1914</v>
      </c>
    </row>
    <row r="250" spans="1:3" x14ac:dyDescent="0.2">
      <c r="A250" s="8">
        <v>246</v>
      </c>
      <c r="B250" s="8" t="s">
        <v>843</v>
      </c>
      <c r="C250" s="8">
        <v>814</v>
      </c>
    </row>
    <row r="251" spans="1:3" x14ac:dyDescent="0.2">
      <c r="A251" s="8">
        <v>247</v>
      </c>
      <c r="B251" s="8" t="s">
        <v>844</v>
      </c>
      <c r="C251" s="8">
        <v>853</v>
      </c>
    </row>
    <row r="252" spans="1:3" x14ac:dyDescent="0.2">
      <c r="A252" s="8">
        <v>248</v>
      </c>
      <c r="B252" s="8" t="s">
        <v>845</v>
      </c>
      <c r="C252" s="8">
        <v>3202</v>
      </c>
    </row>
    <row r="253" spans="1:3" x14ac:dyDescent="0.2">
      <c r="A253" s="8">
        <v>249</v>
      </c>
      <c r="B253" s="8" t="s">
        <v>846</v>
      </c>
      <c r="C253" s="8">
        <v>2455</v>
      </c>
    </row>
    <row r="254" spans="1:3" x14ac:dyDescent="0.2">
      <c r="A254" s="8">
        <v>250</v>
      </c>
      <c r="B254" s="8" t="s">
        <v>847</v>
      </c>
      <c r="C254" s="8">
        <v>1304</v>
      </c>
    </row>
    <row r="255" spans="1:3" x14ac:dyDescent="0.2">
      <c r="A255" s="8">
        <v>251</v>
      </c>
      <c r="B255" s="8" t="s">
        <v>848</v>
      </c>
      <c r="C255" s="8">
        <v>1304</v>
      </c>
    </row>
    <row r="256" spans="1:3" x14ac:dyDescent="0.2">
      <c r="A256" s="8">
        <v>252</v>
      </c>
      <c r="B256" s="8" t="s">
        <v>849</v>
      </c>
      <c r="C256" s="8">
        <v>2818</v>
      </c>
    </row>
    <row r="257" spans="1:3" x14ac:dyDescent="0.2">
      <c r="A257" s="8">
        <v>253</v>
      </c>
      <c r="B257" s="8" t="s">
        <v>850</v>
      </c>
      <c r="C257" s="8">
        <v>1692</v>
      </c>
    </row>
    <row r="258" spans="1:3" x14ac:dyDescent="0.2">
      <c r="A258" s="8">
        <v>254</v>
      </c>
      <c r="B258" s="8" t="s">
        <v>851</v>
      </c>
      <c r="C258" s="8">
        <v>4515</v>
      </c>
    </row>
    <row r="259" spans="1:3" x14ac:dyDescent="0.2">
      <c r="A259" s="8">
        <v>255</v>
      </c>
      <c r="B259" s="8" t="s">
        <v>852</v>
      </c>
      <c r="C259" s="8">
        <v>4244</v>
      </c>
    </row>
    <row r="260" spans="1:3" x14ac:dyDescent="0.2">
      <c r="A260" s="8">
        <v>256</v>
      </c>
      <c r="B260" s="8" t="s">
        <v>853</v>
      </c>
      <c r="C260" s="8">
        <v>3315</v>
      </c>
    </row>
    <row r="261" spans="1:3" x14ac:dyDescent="0.2">
      <c r="A261" s="8">
        <v>257</v>
      </c>
      <c r="B261" s="8" t="s">
        <v>854</v>
      </c>
      <c r="C261" s="8">
        <v>3624</v>
      </c>
    </row>
    <row r="262" spans="1:3" x14ac:dyDescent="0.2">
      <c r="A262" s="8">
        <v>258</v>
      </c>
      <c r="B262" s="8" t="s">
        <v>855</v>
      </c>
      <c r="C262" s="8">
        <v>3382</v>
      </c>
    </row>
    <row r="263" spans="1:3" x14ac:dyDescent="0.2">
      <c r="A263" s="8">
        <v>259</v>
      </c>
      <c r="B263" s="8" t="s">
        <v>856</v>
      </c>
      <c r="C263" s="8">
        <v>4380</v>
      </c>
    </row>
    <row r="264" spans="1:3" x14ac:dyDescent="0.2">
      <c r="A264" s="8">
        <v>260</v>
      </c>
      <c r="B264" s="8" t="s">
        <v>857</v>
      </c>
      <c r="C264" s="8">
        <v>680</v>
      </c>
    </row>
    <row r="265" spans="1:3" x14ac:dyDescent="0.2">
      <c r="A265" s="8">
        <v>261</v>
      </c>
      <c r="B265" s="8" t="s">
        <v>858</v>
      </c>
      <c r="C265" s="8">
        <v>1349</v>
      </c>
    </row>
    <row r="266" spans="1:3" x14ac:dyDescent="0.2">
      <c r="A266" s="8">
        <v>262</v>
      </c>
      <c r="B266" s="8" t="s">
        <v>859</v>
      </c>
      <c r="C266" s="8">
        <v>2751</v>
      </c>
    </row>
    <row r="267" spans="1:3" x14ac:dyDescent="0.2">
      <c r="A267" s="8">
        <v>263</v>
      </c>
      <c r="B267" s="8" t="s">
        <v>860</v>
      </c>
      <c r="C267" s="8">
        <v>1712</v>
      </c>
    </row>
    <row r="268" spans="1:3" x14ac:dyDescent="0.2">
      <c r="A268" s="8">
        <v>264</v>
      </c>
      <c r="B268" s="8" t="s">
        <v>861</v>
      </c>
      <c r="C268" s="8">
        <v>3615</v>
      </c>
    </row>
    <row r="269" spans="1:3" x14ac:dyDescent="0.2">
      <c r="A269" s="8">
        <v>265</v>
      </c>
      <c r="B269" s="8" t="s">
        <v>862</v>
      </c>
      <c r="C269" s="8">
        <v>3187</v>
      </c>
    </row>
  </sheetData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67EF1-97A0-4B16-B5B5-926D6C55FC53}">
  <sheetPr codeName="Sheet11"/>
  <dimension ref="A2:C35"/>
  <sheetViews>
    <sheetView workbookViewId="0">
      <selection activeCell="B3" sqref="B3"/>
    </sheetView>
  </sheetViews>
  <sheetFormatPr defaultRowHeight="12.75" x14ac:dyDescent="0.2"/>
  <cols>
    <col min="1" max="1" width="13" style="8" customWidth="1"/>
    <col min="2" max="2" width="16.85546875" style="8" customWidth="1"/>
    <col min="3" max="3" width="11.28515625" style="8" bestFit="1" customWidth="1"/>
    <col min="4" max="16384" width="9.140625" style="8"/>
  </cols>
  <sheetData>
    <row r="2" spans="1:3" x14ac:dyDescent="0.2">
      <c r="B2" s="8" t="s">
        <v>863</v>
      </c>
    </row>
    <row r="5" spans="1:3" x14ac:dyDescent="0.2">
      <c r="A5" s="8" t="s">
        <v>598</v>
      </c>
      <c r="B5" s="8" t="s">
        <v>600</v>
      </c>
      <c r="C5" s="8" t="s">
        <v>864</v>
      </c>
    </row>
    <row r="6" spans="1:3" x14ac:dyDescent="0.2">
      <c r="A6" s="8">
        <v>1</v>
      </c>
      <c r="B6" s="10">
        <v>1175</v>
      </c>
      <c r="C6" s="10">
        <f>B6</f>
        <v>1175</v>
      </c>
    </row>
    <row r="7" spans="1:3" x14ac:dyDescent="0.2">
      <c r="A7" s="8">
        <v>2</v>
      </c>
      <c r="B7" s="10">
        <v>842</v>
      </c>
      <c r="C7" s="10">
        <f>C6+B7</f>
        <v>2017</v>
      </c>
    </row>
    <row r="8" spans="1:3" x14ac:dyDescent="0.2">
      <c r="A8" s="8">
        <v>3</v>
      </c>
      <c r="B8" s="10">
        <v>1204</v>
      </c>
      <c r="C8" s="10">
        <f t="shared" ref="C8:C35" si="0">C7+B8</f>
        <v>3221</v>
      </c>
    </row>
    <row r="9" spans="1:3" x14ac:dyDescent="0.2">
      <c r="A9" s="8">
        <v>4</v>
      </c>
      <c r="B9" s="10">
        <v>752</v>
      </c>
      <c r="C9" s="10">
        <f t="shared" si="0"/>
        <v>3973</v>
      </c>
    </row>
    <row r="10" spans="1:3" x14ac:dyDescent="0.2">
      <c r="A10" s="8">
        <v>5</v>
      </c>
      <c r="B10" s="10">
        <v>840</v>
      </c>
      <c r="C10" s="10">
        <f t="shared" si="0"/>
        <v>4813</v>
      </c>
    </row>
    <row r="11" spans="1:3" x14ac:dyDescent="0.2">
      <c r="A11" s="8">
        <v>6</v>
      </c>
      <c r="B11" s="10">
        <v>620</v>
      </c>
      <c r="C11" s="10">
        <f t="shared" si="0"/>
        <v>5433</v>
      </c>
    </row>
    <row r="12" spans="1:3" x14ac:dyDescent="0.2">
      <c r="A12" s="8">
        <v>7</v>
      </c>
      <c r="B12" s="10">
        <v>1380</v>
      </c>
      <c r="C12" s="10">
        <f t="shared" si="0"/>
        <v>6813</v>
      </c>
    </row>
    <row r="13" spans="1:3" x14ac:dyDescent="0.2">
      <c r="A13" s="8">
        <v>8</v>
      </c>
      <c r="B13" s="10">
        <v>1440</v>
      </c>
      <c r="C13" s="10">
        <f t="shared" si="0"/>
        <v>8253</v>
      </c>
    </row>
    <row r="14" spans="1:3" x14ac:dyDescent="0.2">
      <c r="A14" s="8">
        <v>9</v>
      </c>
      <c r="B14" s="10">
        <v>580</v>
      </c>
      <c r="C14" s="10">
        <f t="shared" si="0"/>
        <v>8833</v>
      </c>
    </row>
    <row r="15" spans="1:3" x14ac:dyDescent="0.2">
      <c r="A15" s="8">
        <v>10</v>
      </c>
      <c r="B15" s="10">
        <v>1344</v>
      </c>
      <c r="C15" s="10">
        <f t="shared" si="0"/>
        <v>10177</v>
      </c>
    </row>
    <row r="16" spans="1:3" x14ac:dyDescent="0.2">
      <c r="A16" s="8">
        <v>11</v>
      </c>
      <c r="B16" s="10">
        <v>1480</v>
      </c>
      <c r="C16" s="10">
        <f t="shared" si="0"/>
        <v>11657</v>
      </c>
    </row>
    <row r="17" spans="1:3" x14ac:dyDescent="0.2">
      <c r="A17" s="8">
        <v>12</v>
      </c>
      <c r="B17" s="10">
        <v>921</v>
      </c>
      <c r="C17" s="10">
        <f t="shared" si="0"/>
        <v>12578</v>
      </c>
    </row>
    <row r="18" spans="1:3" x14ac:dyDescent="0.2">
      <c r="A18" s="8">
        <v>13</v>
      </c>
      <c r="B18" s="10">
        <v>593</v>
      </c>
      <c r="C18" s="10">
        <f t="shared" si="0"/>
        <v>13171</v>
      </c>
    </row>
    <row r="19" spans="1:3" x14ac:dyDescent="0.2">
      <c r="A19" s="8">
        <v>14</v>
      </c>
      <c r="B19" s="10">
        <v>810</v>
      </c>
      <c r="C19" s="10">
        <f t="shared" si="0"/>
        <v>13981</v>
      </c>
    </row>
    <row r="20" spans="1:3" x14ac:dyDescent="0.2">
      <c r="A20" s="8">
        <v>15</v>
      </c>
      <c r="B20" s="10">
        <v>914</v>
      </c>
      <c r="C20" s="10">
        <f t="shared" si="0"/>
        <v>14895</v>
      </c>
    </row>
    <row r="21" spans="1:3" x14ac:dyDescent="0.2">
      <c r="A21" s="8">
        <v>16</v>
      </c>
      <c r="B21" s="10">
        <v>999</v>
      </c>
      <c r="C21" s="10">
        <f t="shared" si="0"/>
        <v>15894</v>
      </c>
    </row>
    <row r="22" spans="1:3" x14ac:dyDescent="0.2">
      <c r="A22" s="8">
        <v>17</v>
      </c>
      <c r="B22" s="10">
        <v>642</v>
      </c>
      <c r="C22" s="10">
        <f t="shared" si="0"/>
        <v>16536</v>
      </c>
    </row>
    <row r="23" spans="1:3" x14ac:dyDescent="0.2">
      <c r="A23" s="8">
        <v>18</v>
      </c>
      <c r="B23" s="10">
        <v>596</v>
      </c>
      <c r="C23" s="10">
        <f t="shared" si="0"/>
        <v>17132</v>
      </c>
    </row>
    <row r="24" spans="1:3" x14ac:dyDescent="0.2">
      <c r="A24" s="8">
        <v>19</v>
      </c>
      <c r="B24" s="10">
        <v>789</v>
      </c>
      <c r="C24" s="10">
        <f t="shared" si="0"/>
        <v>17921</v>
      </c>
    </row>
    <row r="25" spans="1:3" x14ac:dyDescent="0.2">
      <c r="A25" s="8">
        <v>20</v>
      </c>
      <c r="B25" s="10">
        <v>547</v>
      </c>
      <c r="C25" s="10">
        <f t="shared" si="0"/>
        <v>18468</v>
      </c>
    </row>
    <row r="26" spans="1:3" x14ac:dyDescent="0.2">
      <c r="A26" s="8">
        <v>21</v>
      </c>
      <c r="B26" s="10">
        <v>602</v>
      </c>
      <c r="C26" s="10">
        <f t="shared" si="0"/>
        <v>19070</v>
      </c>
    </row>
    <row r="27" spans="1:3" x14ac:dyDescent="0.2">
      <c r="A27" s="8">
        <v>22</v>
      </c>
      <c r="B27" s="10">
        <v>697</v>
      </c>
      <c r="C27" s="10">
        <f t="shared" si="0"/>
        <v>19767</v>
      </c>
    </row>
    <row r="28" spans="1:3" x14ac:dyDescent="0.2">
      <c r="A28" s="8">
        <v>23</v>
      </c>
      <c r="B28" s="10">
        <v>1401</v>
      </c>
      <c r="C28" s="10">
        <f t="shared" si="0"/>
        <v>21168</v>
      </c>
    </row>
    <row r="29" spans="1:3" x14ac:dyDescent="0.2">
      <c r="A29" s="8">
        <v>24</v>
      </c>
      <c r="B29" s="10">
        <v>1349</v>
      </c>
      <c r="C29" s="10">
        <f t="shared" si="0"/>
        <v>22517</v>
      </c>
    </row>
    <row r="30" spans="1:3" x14ac:dyDescent="0.2">
      <c r="A30" s="8">
        <v>25</v>
      </c>
      <c r="B30" s="10">
        <v>991</v>
      </c>
      <c r="C30" s="10">
        <f t="shared" si="0"/>
        <v>23508</v>
      </c>
    </row>
    <row r="31" spans="1:3" x14ac:dyDescent="0.2">
      <c r="A31" s="8">
        <v>26</v>
      </c>
      <c r="B31" s="10">
        <v>514</v>
      </c>
      <c r="C31" s="10">
        <f t="shared" si="0"/>
        <v>24022</v>
      </c>
    </row>
    <row r="32" spans="1:3" x14ac:dyDescent="0.2">
      <c r="A32" s="8">
        <v>27</v>
      </c>
      <c r="B32" s="10">
        <v>741</v>
      </c>
      <c r="C32" s="10">
        <f t="shared" si="0"/>
        <v>24763</v>
      </c>
    </row>
    <row r="33" spans="1:3" x14ac:dyDescent="0.2">
      <c r="A33" s="8">
        <v>28</v>
      </c>
      <c r="B33" s="10">
        <v>836</v>
      </c>
      <c r="C33" s="10">
        <f t="shared" si="0"/>
        <v>25599</v>
      </c>
    </row>
    <row r="34" spans="1:3" x14ac:dyDescent="0.2">
      <c r="A34" s="8">
        <v>29</v>
      </c>
      <c r="B34" s="10">
        <v>1205</v>
      </c>
      <c r="C34" s="10">
        <f t="shared" si="0"/>
        <v>26804</v>
      </c>
    </row>
    <row r="35" spans="1:3" x14ac:dyDescent="0.2">
      <c r="A35" s="8">
        <v>30</v>
      </c>
      <c r="B35" s="10">
        <v>761</v>
      </c>
      <c r="C35" s="10">
        <f t="shared" si="0"/>
        <v>27565</v>
      </c>
    </row>
  </sheetData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62D7A-B6CC-4A00-B811-F1EEF5D6ED63}">
  <sheetPr codeName="Sheet12"/>
  <dimension ref="A1:E20"/>
  <sheetViews>
    <sheetView zoomScale="93" zoomScaleNormal="93" workbookViewId="0">
      <selection activeCell="G13" sqref="G13"/>
    </sheetView>
  </sheetViews>
  <sheetFormatPr defaultRowHeight="12.75" x14ac:dyDescent="0.2"/>
  <cols>
    <col min="1" max="1" width="19.28515625" style="7" customWidth="1"/>
    <col min="2" max="2" width="15.42578125" style="7" bestFit="1" customWidth="1"/>
    <col min="3" max="3" width="20.5703125" style="7" customWidth="1"/>
    <col min="4" max="4" width="9.140625" style="7"/>
    <col min="5" max="5" width="15" style="7" customWidth="1"/>
    <col min="6" max="16384" width="9.140625" style="7"/>
  </cols>
  <sheetData>
    <row r="1" spans="1:5" x14ac:dyDescent="0.2">
      <c r="A1" s="7" t="s">
        <v>457</v>
      </c>
      <c r="B1" s="7">
        <v>14</v>
      </c>
      <c r="E1" s="7" t="s">
        <v>458</v>
      </c>
    </row>
    <row r="2" spans="1:5" x14ac:dyDescent="0.2">
      <c r="A2" s="7" t="s">
        <v>459</v>
      </c>
      <c r="B2" s="7">
        <v>0.1</v>
      </c>
      <c r="E2" s="7">
        <f>MATCH(0,C5:C20,1)</f>
        <v>6</v>
      </c>
    </row>
    <row r="3" spans="1:5" x14ac:dyDescent="0.2">
      <c r="A3" s="7" t="s">
        <v>865</v>
      </c>
      <c r="B3" s="7">
        <v>-100</v>
      </c>
    </row>
    <row r="4" spans="1:5" x14ac:dyDescent="0.2">
      <c r="A4" s="7" t="s">
        <v>461</v>
      </c>
      <c r="B4" s="7" t="s">
        <v>462</v>
      </c>
      <c r="C4" s="7" t="s">
        <v>463</v>
      </c>
    </row>
    <row r="5" spans="1:5" x14ac:dyDescent="0.2">
      <c r="A5" s="7">
        <v>0</v>
      </c>
      <c r="B5" s="7">
        <f>Initial_investment</f>
        <v>-100</v>
      </c>
      <c r="C5" s="7">
        <f>B5</f>
        <v>-100</v>
      </c>
    </row>
    <row r="6" spans="1:5" x14ac:dyDescent="0.2">
      <c r="A6" s="7">
        <v>1</v>
      </c>
      <c r="B6" s="7">
        <f>Year_1_cf</f>
        <v>14</v>
      </c>
      <c r="C6" s="7">
        <f>C5+B6</f>
        <v>-86</v>
      </c>
    </row>
    <row r="7" spans="1:5" x14ac:dyDescent="0.2">
      <c r="A7" s="7">
        <v>2</v>
      </c>
      <c r="B7" s="7">
        <f t="shared" ref="B7:B20" si="0">B6*(1+Growth)</f>
        <v>15.400000000000002</v>
      </c>
      <c r="C7" s="7">
        <f t="shared" ref="C7:C20" si="1">C6+B7</f>
        <v>-70.599999999999994</v>
      </c>
    </row>
    <row r="8" spans="1:5" x14ac:dyDescent="0.2">
      <c r="A8" s="7">
        <v>3</v>
      </c>
      <c r="B8" s="7">
        <f t="shared" si="0"/>
        <v>16.940000000000005</v>
      </c>
      <c r="C8" s="7">
        <f t="shared" si="1"/>
        <v>-53.659999999999989</v>
      </c>
    </row>
    <row r="9" spans="1:5" x14ac:dyDescent="0.2">
      <c r="A9" s="7">
        <v>4</v>
      </c>
      <c r="B9" s="7">
        <f t="shared" si="0"/>
        <v>18.634000000000007</v>
      </c>
      <c r="C9" s="7">
        <f t="shared" si="1"/>
        <v>-35.025999999999982</v>
      </c>
    </row>
    <row r="10" spans="1:5" x14ac:dyDescent="0.2">
      <c r="A10" s="7">
        <v>5</v>
      </c>
      <c r="B10" s="7">
        <f t="shared" si="0"/>
        <v>20.49740000000001</v>
      </c>
      <c r="C10" s="7">
        <f t="shared" si="1"/>
        <v>-14.528599999999972</v>
      </c>
    </row>
    <row r="11" spans="1:5" x14ac:dyDescent="0.2">
      <c r="A11" s="7">
        <v>6</v>
      </c>
      <c r="B11" s="7">
        <f t="shared" si="0"/>
        <v>22.547140000000013</v>
      </c>
      <c r="C11" s="7">
        <f t="shared" si="1"/>
        <v>8.0185400000000406</v>
      </c>
    </row>
    <row r="12" spans="1:5" x14ac:dyDescent="0.2">
      <c r="A12" s="7">
        <v>7</v>
      </c>
      <c r="B12" s="7">
        <f t="shared" si="0"/>
        <v>24.801854000000016</v>
      </c>
      <c r="C12" s="7">
        <f t="shared" si="1"/>
        <v>32.820394000000057</v>
      </c>
    </row>
    <row r="13" spans="1:5" x14ac:dyDescent="0.2">
      <c r="A13" s="7">
        <v>8</v>
      </c>
      <c r="B13" s="7">
        <f t="shared" si="0"/>
        <v>27.28203940000002</v>
      </c>
      <c r="C13" s="7">
        <f t="shared" si="1"/>
        <v>60.102433400000081</v>
      </c>
    </row>
    <row r="14" spans="1:5" x14ac:dyDescent="0.2">
      <c r="A14" s="7">
        <v>9</v>
      </c>
      <c r="B14" s="7">
        <f t="shared" si="0"/>
        <v>30.010243340000024</v>
      </c>
      <c r="C14" s="7">
        <f t="shared" si="1"/>
        <v>90.112676740000097</v>
      </c>
    </row>
    <row r="15" spans="1:5" x14ac:dyDescent="0.2">
      <c r="A15" s="7">
        <v>10</v>
      </c>
      <c r="B15" s="7">
        <f t="shared" si="0"/>
        <v>33.011267674000031</v>
      </c>
      <c r="C15" s="7">
        <f t="shared" si="1"/>
        <v>123.12394441400014</v>
      </c>
    </row>
    <row r="16" spans="1:5" x14ac:dyDescent="0.2">
      <c r="A16" s="7">
        <v>11</v>
      </c>
      <c r="B16" s="7">
        <f t="shared" si="0"/>
        <v>36.312394441400038</v>
      </c>
      <c r="C16" s="7">
        <f t="shared" si="1"/>
        <v>159.43633885540018</v>
      </c>
    </row>
    <row r="17" spans="1:3" x14ac:dyDescent="0.2">
      <c r="A17" s="7">
        <v>12</v>
      </c>
      <c r="B17" s="7">
        <f t="shared" si="0"/>
        <v>39.943633885540045</v>
      </c>
      <c r="C17" s="7">
        <f t="shared" si="1"/>
        <v>199.37997274094022</v>
      </c>
    </row>
    <row r="18" spans="1:3" x14ac:dyDescent="0.2">
      <c r="A18" s="7">
        <v>13</v>
      </c>
      <c r="B18" s="7">
        <f t="shared" si="0"/>
        <v>43.937997274094052</v>
      </c>
      <c r="C18" s="7">
        <f t="shared" si="1"/>
        <v>243.31797001503426</v>
      </c>
    </row>
    <row r="19" spans="1:3" x14ac:dyDescent="0.2">
      <c r="A19" s="7">
        <v>14</v>
      </c>
      <c r="B19" s="7">
        <f t="shared" si="0"/>
        <v>48.33179700150346</v>
      </c>
      <c r="C19" s="7">
        <f t="shared" si="1"/>
        <v>291.64976701653774</v>
      </c>
    </row>
    <row r="20" spans="1:3" x14ac:dyDescent="0.2">
      <c r="A20" s="7">
        <v>15</v>
      </c>
      <c r="B20" s="7">
        <f t="shared" si="0"/>
        <v>53.164976701653814</v>
      </c>
      <c r="C20" s="7">
        <f t="shared" si="1"/>
        <v>344.81474371819155</v>
      </c>
    </row>
  </sheetData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8F0F8-BD4D-4F07-8A5D-7A0CB967273E}">
  <sheetPr codeName="Sheet13"/>
  <dimension ref="A3:G10"/>
  <sheetViews>
    <sheetView workbookViewId="0">
      <selection activeCell="E11" sqref="E11"/>
    </sheetView>
  </sheetViews>
  <sheetFormatPr defaultRowHeight="12.75" x14ac:dyDescent="0.2"/>
  <cols>
    <col min="1" max="2" width="9.140625" style="8"/>
    <col min="3" max="3" width="9" style="8" customWidth="1"/>
    <col min="4" max="16384" width="9.140625" style="8"/>
  </cols>
  <sheetData>
    <row r="3" spans="1:7" x14ac:dyDescent="0.2">
      <c r="B3" s="8" t="s">
        <v>464</v>
      </c>
      <c r="C3" s="8" t="s">
        <v>465</v>
      </c>
      <c r="D3" s="8" t="s">
        <v>466</v>
      </c>
      <c r="E3" s="8" t="s">
        <v>467</v>
      </c>
      <c r="F3" s="8" t="s">
        <v>468</v>
      </c>
      <c r="G3" s="8" t="s">
        <v>469</v>
      </c>
    </row>
    <row r="4" spans="1:7" x14ac:dyDescent="0.2">
      <c r="A4" s="8" t="s">
        <v>866</v>
      </c>
      <c r="B4" s="8">
        <v>831</v>
      </c>
      <c r="C4" s="8">
        <v>685</v>
      </c>
      <c r="D4" s="8">
        <v>550</v>
      </c>
      <c r="E4" s="8">
        <v>965</v>
      </c>
      <c r="F4" s="8">
        <v>842</v>
      </c>
      <c r="G4" s="8">
        <v>804</v>
      </c>
    </row>
    <row r="5" spans="1:7" x14ac:dyDescent="0.2">
      <c r="A5" s="8" t="s">
        <v>471</v>
      </c>
      <c r="B5" s="8">
        <v>719</v>
      </c>
      <c r="C5" s="8">
        <v>504</v>
      </c>
      <c r="D5" s="8">
        <v>965</v>
      </c>
      <c r="E5" s="8">
        <v>816</v>
      </c>
      <c r="F5" s="8">
        <v>639</v>
      </c>
      <c r="G5" s="8">
        <v>814</v>
      </c>
    </row>
    <row r="6" spans="1:7" x14ac:dyDescent="0.2">
      <c r="A6" s="8" t="s">
        <v>472</v>
      </c>
      <c r="B6" s="8">
        <v>916</v>
      </c>
      <c r="C6" s="8">
        <v>906</v>
      </c>
      <c r="D6" s="8">
        <v>851</v>
      </c>
      <c r="E6" s="8">
        <v>912</v>
      </c>
      <c r="F6" s="8">
        <v>964</v>
      </c>
      <c r="G6" s="8">
        <v>710</v>
      </c>
    </row>
    <row r="7" spans="1:7" x14ac:dyDescent="0.2">
      <c r="A7" s="8" t="s">
        <v>867</v>
      </c>
      <c r="B7" s="8">
        <v>844</v>
      </c>
      <c r="C7" s="8">
        <v>509</v>
      </c>
      <c r="D7" s="8">
        <v>991</v>
      </c>
      <c r="E7" s="8">
        <v>851</v>
      </c>
      <c r="F7" s="8">
        <v>742</v>
      </c>
      <c r="G7" s="8">
        <v>817</v>
      </c>
    </row>
    <row r="9" spans="1:7" ht="25.5" x14ac:dyDescent="0.2">
      <c r="A9" s="8" t="s">
        <v>474</v>
      </c>
      <c r="B9" s="8" t="s">
        <v>475</v>
      </c>
      <c r="C9" s="9" t="s">
        <v>476</v>
      </c>
      <c r="D9" s="9" t="s">
        <v>477</v>
      </c>
      <c r="E9" s="9" t="s">
        <v>478</v>
      </c>
      <c r="F9" s="9"/>
    </row>
    <row r="10" spans="1:7" x14ac:dyDescent="0.2">
      <c r="A10" s="8" t="s">
        <v>471</v>
      </c>
      <c r="B10" s="8" t="s">
        <v>469</v>
      </c>
      <c r="C10" s="8">
        <f>MATCH(A10,A4:A7,0)</f>
        <v>2</v>
      </c>
      <c r="D10" s="8">
        <f>MATCH(B10,B3:G3,0)</f>
        <v>6</v>
      </c>
      <c r="E10" s="8">
        <f>INDEX(Sales,C10,D10)</f>
        <v>814</v>
      </c>
    </row>
  </sheetData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E215D8-025D-41F4-935A-04EFB10B43DC}">
  <sheetPr codeName="Sheet14"/>
  <dimension ref="E4:F16"/>
  <sheetViews>
    <sheetView tabSelected="1" workbookViewId="0">
      <selection activeCell="F17" sqref="F17"/>
    </sheetView>
  </sheetViews>
  <sheetFormatPr defaultRowHeight="15" x14ac:dyDescent="0.25"/>
  <cols>
    <col min="1" max="4" width="9.140625" style="2"/>
    <col min="5" max="5" width="9.28515625" style="2" customWidth="1"/>
    <col min="6" max="16384" width="9.140625" style="2"/>
  </cols>
  <sheetData>
    <row r="4" spans="5:6" x14ac:dyDescent="0.25">
      <c r="E4" s="2" t="s">
        <v>868</v>
      </c>
      <c r="F4" s="2" t="s">
        <v>869</v>
      </c>
    </row>
    <row r="5" spans="5:6" x14ac:dyDescent="0.25">
      <c r="E5" s="2">
        <v>79</v>
      </c>
      <c r="F5" s="2" t="s">
        <v>870</v>
      </c>
    </row>
    <row r="6" spans="5:6" x14ac:dyDescent="0.25">
      <c r="E6" s="2">
        <v>78</v>
      </c>
      <c r="F6" s="2" t="s">
        <v>871</v>
      </c>
    </row>
    <row r="7" spans="5:6" x14ac:dyDescent="0.25">
      <c r="E7" s="2">
        <v>93</v>
      </c>
      <c r="F7" s="2" t="s">
        <v>872</v>
      </c>
    </row>
    <row r="8" spans="5:6" x14ac:dyDescent="0.25">
      <c r="E8" s="2">
        <v>97</v>
      </c>
      <c r="F8" s="2" t="s">
        <v>873</v>
      </c>
    </row>
    <row r="9" spans="5:6" x14ac:dyDescent="0.25">
      <c r="E9" s="2">
        <v>76</v>
      </c>
      <c r="F9" s="2" t="s">
        <v>874</v>
      </c>
    </row>
    <row r="10" spans="5:6" x14ac:dyDescent="0.25">
      <c r="E10" s="2">
        <v>97</v>
      </c>
      <c r="F10" s="2" t="s">
        <v>875</v>
      </c>
    </row>
    <row r="11" spans="5:6" x14ac:dyDescent="0.25">
      <c r="E11" s="2">
        <v>92</v>
      </c>
      <c r="F11" s="2" t="s">
        <v>873</v>
      </c>
    </row>
    <row r="12" spans="5:6" x14ac:dyDescent="0.25">
      <c r="E12" s="2">
        <v>66</v>
      </c>
      <c r="F12" s="2" t="s">
        <v>876</v>
      </c>
    </row>
    <row r="13" spans="5:6" x14ac:dyDescent="0.25">
      <c r="E13" s="2">
        <v>89</v>
      </c>
      <c r="F13" s="2" t="s">
        <v>877</v>
      </c>
    </row>
    <row r="16" spans="5:6" x14ac:dyDescent="0.25">
      <c r="E16" s="2" t="s">
        <v>878</v>
      </c>
      <c r="F16" s="2" t="s">
        <v>868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9C21B-2CBA-4046-804A-A5259DDDAAD3}">
  <sheetPr codeName="Sheet2"/>
  <dimension ref="A1:M34"/>
  <sheetViews>
    <sheetView workbookViewId="0">
      <selection activeCell="E11" sqref="E11"/>
    </sheetView>
  </sheetViews>
  <sheetFormatPr defaultRowHeight="15" x14ac:dyDescent="0.25"/>
  <cols>
    <col min="1" max="16384" width="9.140625" style="2"/>
  </cols>
  <sheetData>
    <row r="1" spans="1:13" x14ac:dyDescent="0.25">
      <c r="I1" s="2" t="s">
        <v>407</v>
      </c>
      <c r="J1" s="2" t="s">
        <v>408</v>
      </c>
      <c r="K1" s="2" t="s">
        <v>409</v>
      </c>
    </row>
    <row r="2" spans="1:13" x14ac:dyDescent="0.25">
      <c r="A2" s="3"/>
      <c r="B2" s="4"/>
      <c r="C2" s="4"/>
      <c r="D2" s="4"/>
    </row>
    <row r="3" spans="1:13" x14ac:dyDescent="0.25">
      <c r="A3" s="5" t="s">
        <v>410</v>
      </c>
      <c r="B3" s="5"/>
      <c r="C3" s="5"/>
      <c r="D3" s="5"/>
    </row>
    <row r="4" spans="1:13" x14ac:dyDescent="0.25">
      <c r="A4" s="5" t="s">
        <v>411</v>
      </c>
      <c r="B4" s="5"/>
      <c r="C4" s="5"/>
      <c r="D4" s="5"/>
      <c r="G4" s="2" t="s">
        <v>407</v>
      </c>
      <c r="H4" s="2" t="s">
        <v>412</v>
      </c>
      <c r="I4" s="2" t="s">
        <v>413</v>
      </c>
      <c r="J4" s="2" t="s">
        <v>414</v>
      </c>
      <c r="K4" s="2" t="s">
        <v>415</v>
      </c>
      <c r="L4" s="2" t="s">
        <v>416</v>
      </c>
      <c r="M4" s="2" t="s">
        <v>417</v>
      </c>
    </row>
    <row r="5" spans="1:13" x14ac:dyDescent="0.25">
      <c r="A5" s="5"/>
      <c r="B5" s="5"/>
      <c r="C5" s="5"/>
      <c r="D5" s="5"/>
      <c r="G5" s="2" t="s">
        <v>418</v>
      </c>
      <c r="H5" s="2">
        <v>887</v>
      </c>
      <c r="I5" s="2">
        <v>250</v>
      </c>
      <c r="J5" s="2">
        <v>43</v>
      </c>
      <c r="K5" s="2">
        <v>140</v>
      </c>
      <c r="L5" s="2">
        <v>606</v>
      </c>
      <c r="M5" s="2">
        <v>0.27100000000000002</v>
      </c>
    </row>
    <row r="6" spans="1:13" x14ac:dyDescent="0.25">
      <c r="A6" s="5" t="s">
        <v>419</v>
      </c>
      <c r="B6" s="5"/>
      <c r="C6" s="5"/>
      <c r="D6" s="5"/>
      <c r="G6" s="2" t="s">
        <v>420</v>
      </c>
      <c r="H6" s="2">
        <v>891</v>
      </c>
      <c r="I6" s="2">
        <v>254</v>
      </c>
      <c r="J6" s="2">
        <v>37</v>
      </c>
      <c r="K6" s="2">
        <v>116</v>
      </c>
      <c r="L6" s="2">
        <v>624</v>
      </c>
      <c r="M6" s="2">
        <v>0.27100000000000002</v>
      </c>
    </row>
    <row r="7" spans="1:13" x14ac:dyDescent="0.25">
      <c r="A7" s="5" t="s">
        <v>421</v>
      </c>
      <c r="B7" s="5"/>
      <c r="C7" s="5"/>
      <c r="D7" s="5"/>
      <c r="G7" s="2" t="s">
        <v>422</v>
      </c>
      <c r="H7" s="2">
        <v>906</v>
      </c>
      <c r="I7" s="2">
        <v>250</v>
      </c>
      <c r="J7" s="2">
        <v>33</v>
      </c>
      <c r="K7" s="2">
        <v>116</v>
      </c>
      <c r="L7" s="2">
        <v>601</v>
      </c>
      <c r="M7" s="2">
        <v>0.26800000000000002</v>
      </c>
    </row>
    <row r="8" spans="1:13" x14ac:dyDescent="0.25">
      <c r="A8" s="5" t="s">
        <v>423</v>
      </c>
      <c r="B8" s="5"/>
      <c r="C8" s="5"/>
      <c r="D8" s="5"/>
      <c r="G8" s="2" t="s">
        <v>424</v>
      </c>
      <c r="H8" s="2">
        <v>845</v>
      </c>
      <c r="I8" s="2">
        <v>239</v>
      </c>
      <c r="J8" s="2">
        <v>42</v>
      </c>
      <c r="K8" s="2">
        <v>168</v>
      </c>
      <c r="L8" s="2">
        <v>633</v>
      </c>
      <c r="M8" s="2">
        <v>0.26800000000000002</v>
      </c>
    </row>
    <row r="9" spans="1:13" x14ac:dyDescent="0.25">
      <c r="A9" s="5" t="s">
        <v>425</v>
      </c>
      <c r="B9" s="5"/>
      <c r="C9" s="5"/>
      <c r="D9" s="5"/>
      <c r="G9" s="2" t="s">
        <v>426</v>
      </c>
      <c r="H9" s="2">
        <v>877</v>
      </c>
      <c r="I9" s="2">
        <v>254</v>
      </c>
      <c r="J9" s="2">
        <v>32</v>
      </c>
      <c r="K9" s="2">
        <v>137</v>
      </c>
      <c r="L9" s="2">
        <v>650</v>
      </c>
      <c r="M9" s="2">
        <v>0.26700000000000002</v>
      </c>
    </row>
    <row r="10" spans="1:13" x14ac:dyDescent="0.25">
      <c r="A10" s="5" t="s">
        <v>427</v>
      </c>
      <c r="B10" s="5"/>
      <c r="C10" s="5"/>
      <c r="D10" s="5"/>
      <c r="G10" s="2" t="s">
        <v>428</v>
      </c>
      <c r="H10" s="2">
        <v>795</v>
      </c>
      <c r="I10" s="2">
        <v>263</v>
      </c>
      <c r="J10" s="2">
        <v>13</v>
      </c>
      <c r="K10" s="2">
        <v>197</v>
      </c>
      <c r="L10" s="2">
        <v>771</v>
      </c>
      <c r="M10" s="2">
        <v>0.26700000000000002</v>
      </c>
    </row>
    <row r="11" spans="1:13" x14ac:dyDescent="0.25">
      <c r="A11" s="5" t="s">
        <v>429</v>
      </c>
      <c r="B11" s="5"/>
      <c r="C11" s="5"/>
      <c r="D11" s="5"/>
      <c r="G11" s="2" t="s">
        <v>430</v>
      </c>
      <c r="H11" s="2">
        <v>894</v>
      </c>
      <c r="I11" s="2">
        <v>244</v>
      </c>
      <c r="J11" s="2">
        <v>41</v>
      </c>
      <c r="K11" s="2">
        <v>132</v>
      </c>
      <c r="L11" s="2">
        <v>634</v>
      </c>
      <c r="M11" s="2">
        <v>0.26600000000000001</v>
      </c>
    </row>
    <row r="12" spans="1:13" x14ac:dyDescent="0.25">
      <c r="A12" s="5" t="s">
        <v>431</v>
      </c>
      <c r="B12" s="5"/>
      <c r="C12" s="5"/>
      <c r="D12" s="5"/>
      <c r="G12" s="2" t="s">
        <v>432</v>
      </c>
      <c r="H12" s="2">
        <v>868</v>
      </c>
      <c r="I12" s="2">
        <v>250</v>
      </c>
      <c r="J12" s="2">
        <v>25</v>
      </c>
      <c r="K12" s="2">
        <v>122</v>
      </c>
      <c r="L12" s="2">
        <v>597</v>
      </c>
      <c r="M12" s="2">
        <v>0.26</v>
      </c>
    </row>
    <row r="13" spans="1:13" x14ac:dyDescent="0.25">
      <c r="A13" s="5" t="s">
        <v>433</v>
      </c>
      <c r="B13" s="5"/>
      <c r="C13" s="5"/>
      <c r="D13" s="5"/>
      <c r="G13" s="2" t="s">
        <v>434</v>
      </c>
      <c r="H13" s="2">
        <v>875</v>
      </c>
      <c r="I13" s="2">
        <v>200</v>
      </c>
      <c r="J13" s="2">
        <v>35</v>
      </c>
      <c r="K13" s="2">
        <v>103</v>
      </c>
      <c r="L13" s="2">
        <v>523</v>
      </c>
      <c r="M13" s="2">
        <v>0.25600000000000001</v>
      </c>
    </row>
    <row r="14" spans="1:13" x14ac:dyDescent="0.25">
      <c r="A14" s="5"/>
      <c r="B14" s="5"/>
      <c r="C14" s="5"/>
      <c r="D14" s="5"/>
      <c r="G14" s="2" t="s">
        <v>435</v>
      </c>
      <c r="H14" s="2">
        <v>797</v>
      </c>
      <c r="I14" s="2">
        <v>260</v>
      </c>
      <c r="J14" s="2">
        <v>24</v>
      </c>
      <c r="K14" s="2">
        <v>120</v>
      </c>
      <c r="L14" s="2">
        <v>570</v>
      </c>
      <c r="M14" s="2">
        <v>0.255</v>
      </c>
    </row>
    <row r="15" spans="1:13" x14ac:dyDescent="0.25">
      <c r="G15" s="2" t="s">
        <v>436</v>
      </c>
      <c r="H15" s="2">
        <v>811</v>
      </c>
      <c r="I15" s="2">
        <v>246</v>
      </c>
      <c r="J15" s="2">
        <v>33</v>
      </c>
      <c r="K15" s="2">
        <v>128</v>
      </c>
      <c r="L15" s="2">
        <v>584</v>
      </c>
      <c r="M15" s="2">
        <v>0.255</v>
      </c>
    </row>
    <row r="16" spans="1:13" x14ac:dyDescent="0.25">
      <c r="G16" s="2" t="s">
        <v>437</v>
      </c>
      <c r="H16" s="2">
        <v>828</v>
      </c>
      <c r="I16" s="2">
        <v>240</v>
      </c>
      <c r="J16" s="2">
        <v>33</v>
      </c>
      <c r="K16" s="2">
        <v>115</v>
      </c>
      <c r="L16" s="2">
        <v>562</v>
      </c>
      <c r="M16" s="2">
        <v>0.254</v>
      </c>
    </row>
    <row r="17" spans="7:13" x14ac:dyDescent="0.25">
      <c r="G17" s="2" t="s">
        <v>438</v>
      </c>
      <c r="H17" s="2">
        <v>790</v>
      </c>
      <c r="I17" s="2">
        <v>236</v>
      </c>
      <c r="J17" s="2">
        <v>13</v>
      </c>
      <c r="K17" s="2">
        <v>151</v>
      </c>
      <c r="L17" s="2">
        <v>616</v>
      </c>
      <c r="M17" s="2">
        <v>0.254</v>
      </c>
    </row>
    <row r="18" spans="7:13" x14ac:dyDescent="0.25">
      <c r="G18" s="2" t="s">
        <v>439</v>
      </c>
      <c r="H18" s="2">
        <v>772</v>
      </c>
      <c r="I18" s="2">
        <v>238</v>
      </c>
      <c r="J18" s="2">
        <v>15</v>
      </c>
      <c r="K18" s="2">
        <v>188</v>
      </c>
      <c r="L18" s="2">
        <v>676</v>
      </c>
      <c r="M18" s="2">
        <v>0.253</v>
      </c>
    </row>
    <row r="19" spans="7:13" x14ac:dyDescent="0.25">
      <c r="G19" s="2" t="s">
        <v>440</v>
      </c>
      <c r="H19" s="2">
        <v>826</v>
      </c>
      <c r="I19" s="2">
        <v>246</v>
      </c>
      <c r="J19" s="2">
        <v>35</v>
      </c>
      <c r="K19" s="2">
        <v>119</v>
      </c>
      <c r="L19" s="2">
        <v>587</v>
      </c>
      <c r="M19" s="2">
        <v>0.253</v>
      </c>
    </row>
    <row r="20" spans="7:13" x14ac:dyDescent="0.25">
      <c r="G20" s="2" t="s">
        <v>441</v>
      </c>
      <c r="H20" s="2">
        <v>799</v>
      </c>
      <c r="I20" s="2">
        <v>233</v>
      </c>
      <c r="J20" s="2">
        <v>27</v>
      </c>
      <c r="K20" s="2">
        <v>141</v>
      </c>
      <c r="L20" s="2">
        <v>607</v>
      </c>
      <c r="M20" s="2">
        <v>0.253</v>
      </c>
    </row>
    <row r="21" spans="7:13" x14ac:dyDescent="0.25">
      <c r="G21" s="2" t="s">
        <v>442</v>
      </c>
      <c r="H21" s="2">
        <v>831</v>
      </c>
      <c r="I21" s="2">
        <v>228</v>
      </c>
      <c r="J21" s="2">
        <v>22</v>
      </c>
      <c r="K21" s="2">
        <v>118</v>
      </c>
      <c r="L21" s="2">
        <v>545</v>
      </c>
      <c r="M21" s="2">
        <v>0.252</v>
      </c>
    </row>
    <row r="22" spans="7:13" x14ac:dyDescent="0.25">
      <c r="G22" s="2" t="s">
        <v>443</v>
      </c>
      <c r="H22" s="2">
        <v>775</v>
      </c>
      <c r="I22" s="2">
        <v>212</v>
      </c>
      <c r="J22" s="2">
        <v>18</v>
      </c>
      <c r="K22" s="2">
        <v>188</v>
      </c>
      <c r="L22" s="2">
        <v>618</v>
      </c>
      <c r="M22" s="2">
        <v>0.252</v>
      </c>
    </row>
    <row r="23" spans="7:13" x14ac:dyDescent="0.25">
      <c r="G23" s="2" t="s">
        <v>444</v>
      </c>
      <c r="H23" s="2">
        <v>871</v>
      </c>
      <c r="I23" s="2">
        <v>228</v>
      </c>
      <c r="J23" s="2">
        <v>16</v>
      </c>
      <c r="K23" s="2">
        <v>87</v>
      </c>
      <c r="L23" s="2">
        <v>506</v>
      </c>
      <c r="M23" s="2">
        <v>0.251</v>
      </c>
    </row>
    <row r="24" spans="7:13" x14ac:dyDescent="0.25">
      <c r="G24" s="2" t="s">
        <v>445</v>
      </c>
      <c r="H24" s="2">
        <v>835</v>
      </c>
      <c r="I24" s="2">
        <v>243</v>
      </c>
      <c r="J24" s="2">
        <v>33</v>
      </c>
      <c r="K24" s="2">
        <v>109</v>
      </c>
      <c r="L24" s="2">
        <v>541</v>
      </c>
      <c r="M24" s="2">
        <v>0.251</v>
      </c>
    </row>
    <row r="25" spans="7:13" x14ac:dyDescent="0.25">
      <c r="G25" s="2" t="s">
        <v>446</v>
      </c>
      <c r="H25" s="2">
        <v>749</v>
      </c>
      <c r="I25" s="2">
        <v>231</v>
      </c>
      <c r="J25" s="2">
        <v>20</v>
      </c>
      <c r="K25" s="2">
        <v>165</v>
      </c>
      <c r="L25" s="2">
        <v>577</v>
      </c>
      <c r="M25" s="2">
        <v>0.251</v>
      </c>
    </row>
    <row r="26" spans="7:13" x14ac:dyDescent="0.25">
      <c r="G26" s="2" t="s">
        <v>447</v>
      </c>
      <c r="H26" s="2">
        <v>781</v>
      </c>
      <c r="I26" s="2">
        <v>237</v>
      </c>
      <c r="J26" s="2">
        <v>30</v>
      </c>
      <c r="K26" s="2">
        <v>140</v>
      </c>
      <c r="L26" s="2">
        <v>542</v>
      </c>
      <c r="M26" s="2">
        <v>0.251</v>
      </c>
    </row>
    <row r="27" spans="7:13" x14ac:dyDescent="0.25">
      <c r="G27" s="2" t="s">
        <v>448</v>
      </c>
      <c r="H27" s="2">
        <v>806</v>
      </c>
      <c r="I27" s="2">
        <v>227</v>
      </c>
      <c r="J27" s="2">
        <v>23</v>
      </c>
      <c r="K27" s="2">
        <v>148</v>
      </c>
      <c r="L27" s="2">
        <v>567</v>
      </c>
      <c r="M27" s="2">
        <v>0.25</v>
      </c>
    </row>
    <row r="28" spans="7:13" x14ac:dyDescent="0.25">
      <c r="G28" s="2" t="s">
        <v>449</v>
      </c>
      <c r="H28" s="2">
        <v>782</v>
      </c>
      <c r="I28" s="2">
        <v>236</v>
      </c>
      <c r="J28" s="2">
        <v>20</v>
      </c>
      <c r="K28" s="2">
        <v>171</v>
      </c>
      <c r="L28" s="2">
        <v>568</v>
      </c>
      <c r="M28" s="2">
        <v>0.248</v>
      </c>
    </row>
    <row r="29" spans="7:13" x14ac:dyDescent="0.25">
      <c r="G29" s="2" t="s">
        <v>450</v>
      </c>
      <c r="H29" s="2">
        <v>754</v>
      </c>
      <c r="I29" s="2">
        <v>239</v>
      </c>
      <c r="J29" s="2">
        <v>37</v>
      </c>
      <c r="K29" s="2">
        <v>136</v>
      </c>
      <c r="L29" s="2">
        <v>604</v>
      </c>
      <c r="M29" s="2">
        <v>0.248</v>
      </c>
    </row>
    <row r="30" spans="7:13" x14ac:dyDescent="0.25">
      <c r="G30" s="2" t="s">
        <v>451</v>
      </c>
      <c r="H30" s="2">
        <v>768</v>
      </c>
      <c r="I30" s="2">
        <v>253</v>
      </c>
      <c r="J30" s="2">
        <v>14</v>
      </c>
      <c r="K30" s="2">
        <v>153</v>
      </c>
      <c r="L30" s="2">
        <v>598</v>
      </c>
      <c r="M30" s="2">
        <v>0.246</v>
      </c>
    </row>
    <row r="31" spans="7:13" x14ac:dyDescent="0.25">
      <c r="G31" s="2" t="s">
        <v>452</v>
      </c>
      <c r="H31" s="2">
        <v>790</v>
      </c>
      <c r="I31" s="2">
        <v>228</v>
      </c>
      <c r="J31" s="2">
        <v>32</v>
      </c>
      <c r="K31" s="2">
        <v>132</v>
      </c>
      <c r="L31" s="2">
        <v>581</v>
      </c>
      <c r="M31" s="2">
        <v>0.246</v>
      </c>
    </row>
    <row r="32" spans="7:13" x14ac:dyDescent="0.25">
      <c r="G32" s="2" t="s">
        <v>453</v>
      </c>
      <c r="H32" s="2">
        <v>707</v>
      </c>
      <c r="I32" s="2">
        <v>236</v>
      </c>
      <c r="J32" s="2">
        <v>18</v>
      </c>
      <c r="K32" s="2">
        <v>193</v>
      </c>
      <c r="L32" s="2">
        <v>618</v>
      </c>
      <c r="M32" s="2">
        <v>0.24399999999999999</v>
      </c>
    </row>
    <row r="33" spans="7:13" x14ac:dyDescent="0.25">
      <c r="G33" s="2" t="s">
        <v>454</v>
      </c>
      <c r="H33" s="2">
        <v>774</v>
      </c>
      <c r="I33" s="2">
        <v>204</v>
      </c>
      <c r="J33" s="2">
        <v>17</v>
      </c>
      <c r="K33" s="2">
        <v>144</v>
      </c>
      <c r="L33" s="2">
        <v>563</v>
      </c>
      <c r="M33" s="2">
        <v>0.24399999999999999</v>
      </c>
    </row>
    <row r="34" spans="7:13" x14ac:dyDescent="0.25">
      <c r="G34" s="2" t="s">
        <v>455</v>
      </c>
      <c r="H34" s="2">
        <v>744</v>
      </c>
      <c r="I34" s="2">
        <v>228</v>
      </c>
      <c r="J34" s="2">
        <v>25</v>
      </c>
      <c r="K34" s="2">
        <v>156</v>
      </c>
      <c r="L34" s="2">
        <v>596</v>
      </c>
      <c r="M34" s="2">
        <v>0.24299999999999999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726DF-979D-46B0-9F31-2D83F8817E68}">
  <sheetPr codeName="Sheet3"/>
  <dimension ref="F4:F23"/>
  <sheetViews>
    <sheetView workbookViewId="0">
      <selection activeCell="F9" sqref="F9"/>
    </sheetView>
  </sheetViews>
  <sheetFormatPr defaultRowHeight="15" x14ac:dyDescent="0.25"/>
  <cols>
    <col min="1" max="16384" width="9.140625" style="2"/>
  </cols>
  <sheetData>
    <row r="4" spans="6:6" ht="45" x14ac:dyDescent="0.25">
      <c r="F4" s="6" t="s">
        <v>456</v>
      </c>
    </row>
    <row r="5" spans="6:6" x14ac:dyDescent="0.25">
      <c r="F5" s="2">
        <v>45.4</v>
      </c>
    </row>
    <row r="6" spans="6:6" x14ac:dyDescent="0.25">
      <c r="F6" s="2">
        <v>18.600000000000001</v>
      </c>
    </row>
    <row r="7" spans="6:6" x14ac:dyDescent="0.25">
      <c r="F7" s="2">
        <v>76.5</v>
      </c>
    </row>
    <row r="8" spans="6:6" x14ac:dyDescent="0.25">
      <c r="F8" s="2">
        <v>88.6</v>
      </c>
    </row>
    <row r="9" spans="6:6" x14ac:dyDescent="0.25">
      <c r="F9" s="2">
        <v>97.4</v>
      </c>
    </row>
    <row r="10" spans="6:6" x14ac:dyDescent="0.25">
      <c r="F10" s="2">
        <v>23.1</v>
      </c>
    </row>
    <row r="11" spans="6:6" x14ac:dyDescent="0.25">
      <c r="F11" s="2">
        <v>98</v>
      </c>
    </row>
    <row r="12" spans="6:6" x14ac:dyDescent="0.25">
      <c r="F12" s="2">
        <v>33.700000000000003</v>
      </c>
    </row>
    <row r="13" spans="6:6" x14ac:dyDescent="0.25">
      <c r="F13" s="2">
        <v>2.8</v>
      </c>
    </row>
    <row r="14" spans="6:6" x14ac:dyDescent="0.25">
      <c r="F14" s="2">
        <v>37</v>
      </c>
    </row>
    <row r="15" spans="6:6" x14ac:dyDescent="0.25">
      <c r="F15" s="2">
        <v>24.7</v>
      </c>
    </row>
    <row r="16" spans="6:6" x14ac:dyDescent="0.25">
      <c r="F16" s="2">
        <v>6.9</v>
      </c>
    </row>
    <row r="17" spans="6:6" x14ac:dyDescent="0.25">
      <c r="F17" s="2">
        <v>63.9</v>
      </c>
    </row>
    <row r="18" spans="6:6" x14ac:dyDescent="0.25">
      <c r="F18" s="2">
        <v>84</v>
      </c>
    </row>
    <row r="19" spans="6:6" x14ac:dyDescent="0.25">
      <c r="F19" s="2">
        <v>4.0999999999999996</v>
      </c>
    </row>
    <row r="20" spans="6:6" x14ac:dyDescent="0.25">
      <c r="F20" s="2">
        <v>81.400000000000006</v>
      </c>
    </row>
    <row r="21" spans="6:6" x14ac:dyDescent="0.25">
      <c r="F21" s="2">
        <v>81.2</v>
      </c>
    </row>
    <row r="22" spans="6:6" x14ac:dyDescent="0.25">
      <c r="F22" s="2">
        <v>1.2</v>
      </c>
    </row>
    <row r="23" spans="6:6" x14ac:dyDescent="0.25">
      <c r="F23" s="2">
        <v>73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5CDB9-09E4-4605-AB45-EE12F7B972E0}">
  <sheetPr codeName="Sheet4"/>
  <dimension ref="A1:E20"/>
  <sheetViews>
    <sheetView zoomScale="93" zoomScaleNormal="93" workbookViewId="0">
      <selection activeCell="A4" sqref="A4"/>
    </sheetView>
  </sheetViews>
  <sheetFormatPr defaultColWidth="9.140625" defaultRowHeight="12.75" x14ac:dyDescent="0.2"/>
  <cols>
    <col min="1" max="1" width="19.28515625" style="7" customWidth="1"/>
    <col min="2" max="2" width="15.42578125" style="7" bestFit="1" customWidth="1"/>
    <col min="3" max="3" width="20.5703125" style="7" customWidth="1"/>
    <col min="4" max="4" width="9.140625" style="7"/>
    <col min="5" max="5" width="15" style="7" customWidth="1"/>
    <col min="6" max="16384" width="9.140625" style="7"/>
  </cols>
  <sheetData>
    <row r="1" spans="1:5" x14ac:dyDescent="0.2">
      <c r="A1" s="7" t="s">
        <v>457</v>
      </c>
      <c r="B1" s="7">
        <v>14</v>
      </c>
      <c r="E1" s="7" t="s">
        <v>458</v>
      </c>
    </row>
    <row r="2" spans="1:5" x14ac:dyDescent="0.2">
      <c r="A2" s="7" t="s">
        <v>459</v>
      </c>
      <c r="B2" s="7">
        <v>0.1</v>
      </c>
      <c r="E2" s="7">
        <f>MATCH(0,C5:C20,1)</f>
        <v>6</v>
      </c>
    </row>
    <row r="3" spans="1:5" x14ac:dyDescent="0.2">
      <c r="A3" s="7" t="s">
        <v>460</v>
      </c>
      <c r="B3" s="7">
        <v>-100</v>
      </c>
    </row>
    <row r="4" spans="1:5" x14ac:dyDescent="0.2">
      <c r="A4" s="7" t="s">
        <v>461</v>
      </c>
      <c r="B4" s="7" t="s">
        <v>462</v>
      </c>
      <c r="C4" s="7" t="s">
        <v>463</v>
      </c>
    </row>
    <row r="5" spans="1:5" x14ac:dyDescent="0.2">
      <c r="A5" s="7">
        <v>0</v>
      </c>
      <c r="B5" s="7">
        <f>Initial_investment</f>
        <v>-100</v>
      </c>
      <c r="C5" s="7">
        <f>B5</f>
        <v>-100</v>
      </c>
    </row>
    <row r="6" spans="1:5" x14ac:dyDescent="0.2">
      <c r="A6" s="7">
        <v>1</v>
      </c>
      <c r="B6" s="7">
        <f>Year_1_cf</f>
        <v>14</v>
      </c>
      <c r="C6" s="7">
        <f>C5+B6</f>
        <v>-86</v>
      </c>
    </row>
    <row r="7" spans="1:5" x14ac:dyDescent="0.2">
      <c r="A7" s="7">
        <v>2</v>
      </c>
      <c r="B7" s="7">
        <f t="shared" ref="B7:B20" si="0">B6*(1+Growth)</f>
        <v>15.400000000000002</v>
      </c>
      <c r="C7" s="7">
        <f t="shared" ref="C7:C20" si="1">C6+B7</f>
        <v>-70.599999999999994</v>
      </c>
    </row>
    <row r="8" spans="1:5" x14ac:dyDescent="0.2">
      <c r="A8" s="7">
        <v>3</v>
      </c>
      <c r="B8" s="7">
        <f t="shared" si="0"/>
        <v>16.940000000000005</v>
      </c>
      <c r="C8" s="7">
        <f t="shared" si="1"/>
        <v>-53.659999999999989</v>
      </c>
    </row>
    <row r="9" spans="1:5" x14ac:dyDescent="0.2">
      <c r="A9" s="7">
        <v>4</v>
      </c>
      <c r="B9" s="7">
        <f t="shared" si="0"/>
        <v>18.634000000000007</v>
      </c>
      <c r="C9" s="7">
        <f t="shared" si="1"/>
        <v>-35.025999999999982</v>
      </c>
    </row>
    <row r="10" spans="1:5" x14ac:dyDescent="0.2">
      <c r="A10" s="7">
        <v>5</v>
      </c>
      <c r="B10" s="7">
        <f t="shared" si="0"/>
        <v>20.49740000000001</v>
      </c>
      <c r="C10" s="7">
        <f t="shared" si="1"/>
        <v>-14.528599999999972</v>
      </c>
    </row>
    <row r="11" spans="1:5" x14ac:dyDescent="0.2">
      <c r="A11" s="7">
        <v>6</v>
      </c>
      <c r="B11" s="7">
        <f t="shared" si="0"/>
        <v>22.547140000000013</v>
      </c>
      <c r="C11" s="7">
        <f t="shared" si="1"/>
        <v>8.0185400000000406</v>
      </c>
    </row>
    <row r="12" spans="1:5" x14ac:dyDescent="0.2">
      <c r="A12" s="7">
        <v>7</v>
      </c>
      <c r="B12" s="7">
        <f t="shared" si="0"/>
        <v>24.801854000000016</v>
      </c>
      <c r="C12" s="7">
        <f t="shared" si="1"/>
        <v>32.820394000000057</v>
      </c>
    </row>
    <row r="13" spans="1:5" x14ac:dyDescent="0.2">
      <c r="A13" s="7">
        <v>8</v>
      </c>
      <c r="B13" s="7">
        <f t="shared" si="0"/>
        <v>27.28203940000002</v>
      </c>
      <c r="C13" s="7">
        <f t="shared" si="1"/>
        <v>60.102433400000081</v>
      </c>
    </row>
    <row r="14" spans="1:5" x14ac:dyDescent="0.2">
      <c r="A14" s="7">
        <v>9</v>
      </c>
      <c r="B14" s="7">
        <f t="shared" si="0"/>
        <v>30.010243340000024</v>
      </c>
      <c r="C14" s="7">
        <f t="shared" si="1"/>
        <v>90.112676740000097</v>
      </c>
    </row>
    <row r="15" spans="1:5" x14ac:dyDescent="0.2">
      <c r="A15" s="7">
        <v>10</v>
      </c>
      <c r="B15" s="7">
        <f t="shared" si="0"/>
        <v>33.011267674000031</v>
      </c>
      <c r="C15" s="7">
        <f t="shared" si="1"/>
        <v>123.12394441400014</v>
      </c>
    </row>
    <row r="16" spans="1:5" x14ac:dyDescent="0.2">
      <c r="A16" s="7">
        <v>11</v>
      </c>
      <c r="B16" s="7">
        <f t="shared" si="0"/>
        <v>36.312394441400038</v>
      </c>
      <c r="C16" s="7">
        <f t="shared" si="1"/>
        <v>159.43633885540018</v>
      </c>
    </row>
    <row r="17" spans="1:3" x14ac:dyDescent="0.2">
      <c r="A17" s="7">
        <v>12</v>
      </c>
      <c r="B17" s="7">
        <f t="shared" si="0"/>
        <v>39.943633885540045</v>
      </c>
      <c r="C17" s="7">
        <f t="shared" si="1"/>
        <v>199.37997274094022</v>
      </c>
    </row>
    <row r="18" spans="1:3" x14ac:dyDescent="0.2">
      <c r="A18" s="7">
        <v>13</v>
      </c>
      <c r="B18" s="7">
        <f t="shared" si="0"/>
        <v>43.937997274094052</v>
      </c>
      <c r="C18" s="7">
        <f t="shared" si="1"/>
        <v>243.31797001503426</v>
      </c>
    </row>
    <row r="19" spans="1:3" x14ac:dyDescent="0.2">
      <c r="A19" s="7">
        <v>14</v>
      </c>
      <c r="B19" s="7">
        <f t="shared" si="0"/>
        <v>48.33179700150346</v>
      </c>
      <c r="C19" s="7">
        <f t="shared" si="1"/>
        <v>291.64976701653774</v>
      </c>
    </row>
    <row r="20" spans="1:3" x14ac:dyDescent="0.2">
      <c r="A20" s="7">
        <v>15</v>
      </c>
      <c r="B20" s="7">
        <f t="shared" si="0"/>
        <v>53.164976701653814</v>
      </c>
      <c r="C20" s="7">
        <f t="shared" si="1"/>
        <v>344.81474371819155</v>
      </c>
    </row>
  </sheetData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763FD-4A0A-47A4-8831-09931B5D7063}">
  <sheetPr codeName="Sheet5"/>
  <dimension ref="A3:G10"/>
  <sheetViews>
    <sheetView workbookViewId="0">
      <selection activeCell="A8" sqref="A8"/>
    </sheetView>
  </sheetViews>
  <sheetFormatPr defaultRowHeight="12.75" x14ac:dyDescent="0.2"/>
  <cols>
    <col min="1" max="2" width="9.140625" style="8"/>
    <col min="3" max="3" width="9" style="8" customWidth="1"/>
    <col min="4" max="16384" width="9.140625" style="8"/>
  </cols>
  <sheetData>
    <row r="3" spans="1:7" x14ac:dyDescent="0.2">
      <c r="B3" s="8" t="s">
        <v>464</v>
      </c>
      <c r="C3" s="8" t="s">
        <v>465</v>
      </c>
      <c r="D3" s="8" t="s">
        <v>466</v>
      </c>
      <c r="E3" s="8" t="s">
        <v>467</v>
      </c>
      <c r="F3" s="8" t="s">
        <v>468</v>
      </c>
      <c r="G3" s="8" t="s">
        <v>469</v>
      </c>
    </row>
    <row r="4" spans="1:7" x14ac:dyDescent="0.2">
      <c r="A4" s="8" t="s">
        <v>470</v>
      </c>
      <c r="B4" s="8">
        <v>831</v>
      </c>
      <c r="C4" s="8">
        <v>685</v>
      </c>
      <c r="D4" s="8">
        <v>550</v>
      </c>
      <c r="E4" s="8">
        <v>965</v>
      </c>
      <c r="F4" s="8">
        <v>842</v>
      </c>
      <c r="G4" s="8">
        <v>804</v>
      </c>
    </row>
    <row r="5" spans="1:7" x14ac:dyDescent="0.2">
      <c r="A5" s="8" t="s">
        <v>471</v>
      </c>
      <c r="B5" s="8">
        <v>719</v>
      </c>
      <c r="C5" s="8">
        <v>504</v>
      </c>
      <c r="D5" s="8">
        <v>965</v>
      </c>
      <c r="E5" s="8">
        <v>816</v>
      </c>
      <c r="F5" s="8">
        <v>639</v>
      </c>
      <c r="G5" s="8">
        <v>814</v>
      </c>
    </row>
    <row r="6" spans="1:7" x14ac:dyDescent="0.2">
      <c r="A6" s="8" t="s">
        <v>472</v>
      </c>
      <c r="B6" s="8">
        <v>916</v>
      </c>
      <c r="C6" s="8">
        <v>906</v>
      </c>
      <c r="D6" s="8">
        <v>851</v>
      </c>
      <c r="E6" s="8">
        <v>912</v>
      </c>
      <c r="F6" s="8">
        <v>964</v>
      </c>
      <c r="G6" s="8">
        <v>710</v>
      </c>
    </row>
    <row r="7" spans="1:7" x14ac:dyDescent="0.2">
      <c r="A7" s="8" t="s">
        <v>473</v>
      </c>
      <c r="B7" s="8">
        <v>844</v>
      </c>
      <c r="C7" s="8">
        <v>509</v>
      </c>
      <c r="D7" s="8">
        <v>991</v>
      </c>
      <c r="E7" s="8">
        <v>851</v>
      </c>
      <c r="F7" s="8">
        <v>742</v>
      </c>
      <c r="G7" s="8">
        <v>817</v>
      </c>
    </row>
    <row r="9" spans="1:7" ht="25.5" x14ac:dyDescent="0.2">
      <c r="A9" s="8" t="s">
        <v>474</v>
      </c>
      <c r="B9" s="8" t="s">
        <v>475</v>
      </c>
      <c r="C9" s="9" t="s">
        <v>476</v>
      </c>
      <c r="D9" s="9" t="s">
        <v>477</v>
      </c>
      <c r="E9" s="9" t="s">
        <v>478</v>
      </c>
      <c r="F9" s="9"/>
    </row>
    <row r="10" spans="1:7" x14ac:dyDescent="0.2">
      <c r="A10" s="8" t="s">
        <v>471</v>
      </c>
      <c r="B10" s="8" t="s">
        <v>469</v>
      </c>
      <c r="C10" s="8">
        <f>MATCH(A10,A4:A7,0)</f>
        <v>2</v>
      </c>
      <c r="D10" s="8">
        <f>MATCH(B10,B3:G3,0)</f>
        <v>6</v>
      </c>
      <c r="E10" s="8">
        <f>INDEX(Sales,C10,D10)</f>
        <v>814</v>
      </c>
    </row>
  </sheetData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6D31B-927D-4C52-AB18-33CBEAB04941}">
  <sheetPr codeName="Sheet6"/>
  <dimension ref="A2:R46"/>
  <sheetViews>
    <sheetView topLeftCell="C1" workbookViewId="0">
      <selection activeCell="I3" sqref="I3"/>
    </sheetView>
  </sheetViews>
  <sheetFormatPr defaultRowHeight="15" x14ac:dyDescent="0.25"/>
  <cols>
    <col min="1" max="6" width="9.140625" style="2"/>
    <col min="7" max="7" width="15.7109375" style="2" customWidth="1"/>
    <col min="8" max="16384" width="9.140625" style="2"/>
  </cols>
  <sheetData>
    <row r="2" spans="1:18" x14ac:dyDescent="0.25">
      <c r="G2" s="2" t="s">
        <v>479</v>
      </c>
      <c r="H2" s="2" t="s">
        <v>408</v>
      </c>
      <c r="I2" s="2" t="s">
        <v>409</v>
      </c>
    </row>
    <row r="3" spans="1:18" x14ac:dyDescent="0.25">
      <c r="G3" s="2" t="s">
        <v>480</v>
      </c>
      <c r="H3" s="2" t="s">
        <v>481</v>
      </c>
      <c r="I3" s="4"/>
    </row>
    <row r="6" spans="1:18" x14ac:dyDescent="0.25">
      <c r="B6" s="5"/>
      <c r="C6" s="5"/>
      <c r="D6" s="5"/>
    </row>
    <row r="7" spans="1:18" x14ac:dyDescent="0.25">
      <c r="A7" s="2" t="s">
        <v>482</v>
      </c>
      <c r="B7" s="5"/>
      <c r="C7" s="5" t="s">
        <v>483</v>
      </c>
      <c r="D7" s="5"/>
    </row>
    <row r="8" spans="1:18" x14ac:dyDescent="0.25">
      <c r="B8" s="5"/>
      <c r="C8" s="5" t="s">
        <v>484</v>
      </c>
      <c r="D8" s="5"/>
    </row>
    <row r="9" spans="1:18" x14ac:dyDescent="0.25">
      <c r="B9" s="5"/>
      <c r="C9" s="5" t="s">
        <v>485</v>
      </c>
      <c r="D9" s="5"/>
      <c r="G9" s="2" t="s">
        <v>486</v>
      </c>
      <c r="H9" s="2" t="s">
        <v>407</v>
      </c>
      <c r="I9" s="2" t="s">
        <v>487</v>
      </c>
      <c r="J9" s="2" t="s">
        <v>488</v>
      </c>
      <c r="K9" s="2" t="s">
        <v>489</v>
      </c>
      <c r="L9" s="2" t="s">
        <v>490</v>
      </c>
      <c r="M9" s="2" t="s">
        <v>491</v>
      </c>
      <c r="N9" s="2" t="s">
        <v>492</v>
      </c>
      <c r="O9" s="2" t="s">
        <v>493</v>
      </c>
      <c r="P9" s="2" t="s">
        <v>494</v>
      </c>
      <c r="Q9" s="2" t="s">
        <v>481</v>
      </c>
      <c r="R9" s="2" t="s">
        <v>495</v>
      </c>
    </row>
    <row r="10" spans="1:18" x14ac:dyDescent="0.25">
      <c r="B10" s="5"/>
      <c r="C10" s="5" t="s">
        <v>496</v>
      </c>
      <c r="D10" s="5"/>
      <c r="G10" s="2" t="s">
        <v>497</v>
      </c>
      <c r="H10" s="2" t="s">
        <v>498</v>
      </c>
      <c r="I10" s="2">
        <v>13</v>
      </c>
      <c r="J10" s="2">
        <v>119.2</v>
      </c>
      <c r="K10" s="2">
        <v>203</v>
      </c>
      <c r="L10" s="2">
        <v>317</v>
      </c>
      <c r="M10" s="2">
        <v>64</v>
      </c>
      <c r="N10" s="2">
        <v>2891</v>
      </c>
      <c r="O10" s="2">
        <v>222.4</v>
      </c>
      <c r="P10" s="2">
        <v>9.1</v>
      </c>
      <c r="Q10" s="2">
        <v>27</v>
      </c>
      <c r="R10" s="2">
        <v>2</v>
      </c>
    </row>
    <row r="11" spans="1:18" x14ac:dyDescent="0.25">
      <c r="B11" s="5"/>
      <c r="C11" s="5" t="s">
        <v>499</v>
      </c>
      <c r="D11" s="5"/>
      <c r="G11" s="2" t="s">
        <v>500</v>
      </c>
      <c r="H11" s="2" t="s">
        <v>501</v>
      </c>
      <c r="I11" s="2">
        <v>16</v>
      </c>
      <c r="J11" s="2">
        <v>115.1</v>
      </c>
      <c r="K11" s="2">
        <v>450</v>
      </c>
      <c r="L11" s="2">
        <v>659</v>
      </c>
      <c r="M11" s="2">
        <v>68.3</v>
      </c>
      <c r="N11" s="2">
        <v>5477</v>
      </c>
      <c r="O11" s="2">
        <v>342.3</v>
      </c>
      <c r="P11" s="2">
        <v>8.3000000000000007</v>
      </c>
      <c r="Q11" s="2">
        <v>55</v>
      </c>
      <c r="R11" s="2">
        <v>10</v>
      </c>
    </row>
    <row r="12" spans="1:18" x14ac:dyDescent="0.25">
      <c r="B12" s="5"/>
      <c r="C12" s="5" t="s">
        <v>502</v>
      </c>
      <c r="D12" s="5"/>
      <c r="G12" s="2" t="s">
        <v>503</v>
      </c>
      <c r="H12" s="2" t="s">
        <v>504</v>
      </c>
      <c r="I12" s="2">
        <v>8</v>
      </c>
      <c r="J12" s="2">
        <v>109</v>
      </c>
      <c r="K12" s="2">
        <v>149</v>
      </c>
      <c r="L12" s="2">
        <v>224</v>
      </c>
      <c r="M12" s="2">
        <v>66.5</v>
      </c>
      <c r="N12" s="2">
        <v>1829</v>
      </c>
      <c r="O12" s="2">
        <v>228.6</v>
      </c>
      <c r="P12" s="2">
        <v>8.1999999999999993</v>
      </c>
      <c r="Q12" s="2">
        <v>13</v>
      </c>
      <c r="R12" s="2">
        <v>1</v>
      </c>
    </row>
    <row r="13" spans="1:18" x14ac:dyDescent="0.25">
      <c r="B13" s="5"/>
      <c r="C13" s="5" t="s">
        <v>505</v>
      </c>
      <c r="D13" s="5"/>
      <c r="G13" s="2" t="s">
        <v>506</v>
      </c>
      <c r="H13" s="2" t="s">
        <v>507</v>
      </c>
      <c r="I13" s="2">
        <v>16</v>
      </c>
      <c r="J13" s="2">
        <v>105.5</v>
      </c>
      <c r="K13" s="2">
        <v>378</v>
      </c>
      <c r="L13" s="2">
        <v>544</v>
      </c>
      <c r="M13" s="2">
        <v>69.5</v>
      </c>
      <c r="N13" s="2">
        <v>4478</v>
      </c>
      <c r="O13" s="2">
        <v>279.89999999999998</v>
      </c>
      <c r="P13" s="2">
        <v>8.1999999999999993</v>
      </c>
      <c r="Q13" s="2">
        <v>32</v>
      </c>
      <c r="R13" s="2">
        <v>11</v>
      </c>
    </row>
    <row r="14" spans="1:18" x14ac:dyDescent="0.25">
      <c r="B14" s="5"/>
      <c r="C14" s="5" t="s">
        <v>508</v>
      </c>
      <c r="D14" s="5"/>
      <c r="G14" s="2" t="s">
        <v>509</v>
      </c>
      <c r="H14" s="2" t="s">
        <v>510</v>
      </c>
      <c r="I14" s="2">
        <v>9</v>
      </c>
      <c r="J14" s="2">
        <v>104.9</v>
      </c>
      <c r="K14" s="2">
        <v>193</v>
      </c>
      <c r="L14" s="2">
        <v>290</v>
      </c>
      <c r="M14" s="2">
        <v>66.599999999999994</v>
      </c>
      <c r="N14" s="2">
        <v>2536</v>
      </c>
      <c r="O14" s="2">
        <v>281.8</v>
      </c>
      <c r="P14" s="2">
        <v>8.6999999999999993</v>
      </c>
      <c r="Q14" s="2">
        <v>17</v>
      </c>
      <c r="R14" s="2">
        <v>6</v>
      </c>
    </row>
    <row r="15" spans="1:18" x14ac:dyDescent="0.25">
      <c r="B15" s="5"/>
      <c r="C15" s="5" t="s">
        <v>511</v>
      </c>
      <c r="D15" s="5"/>
      <c r="G15" s="2" t="s">
        <v>512</v>
      </c>
      <c r="H15" s="2" t="s">
        <v>513</v>
      </c>
      <c r="I15" s="2">
        <v>16</v>
      </c>
      <c r="J15" s="2">
        <v>104.7</v>
      </c>
      <c r="K15" s="2">
        <v>446</v>
      </c>
      <c r="L15" s="2">
        <v>650</v>
      </c>
      <c r="M15" s="2">
        <v>68.599999999999994</v>
      </c>
      <c r="N15" s="2">
        <v>5162</v>
      </c>
      <c r="O15" s="2">
        <v>322.60000000000002</v>
      </c>
      <c r="P15" s="2">
        <v>7.9</v>
      </c>
      <c r="Q15" s="2">
        <v>39</v>
      </c>
      <c r="R15" s="2">
        <v>12</v>
      </c>
    </row>
    <row r="16" spans="1:18" x14ac:dyDescent="0.25">
      <c r="B16" s="5"/>
      <c r="C16" s="5" t="s">
        <v>514</v>
      </c>
      <c r="D16" s="5"/>
      <c r="G16" s="2" t="s">
        <v>515</v>
      </c>
      <c r="H16" s="2" t="s">
        <v>516</v>
      </c>
      <c r="I16" s="2">
        <v>16</v>
      </c>
      <c r="J16" s="2">
        <v>101.2</v>
      </c>
      <c r="K16" s="2">
        <v>257</v>
      </c>
      <c r="L16" s="2">
        <v>407</v>
      </c>
      <c r="M16" s="2">
        <v>63.1</v>
      </c>
      <c r="N16" s="2">
        <v>3357</v>
      </c>
      <c r="O16" s="2">
        <v>209.8</v>
      </c>
      <c r="P16" s="2">
        <v>8.1999999999999993</v>
      </c>
      <c r="Q16" s="2">
        <v>26</v>
      </c>
      <c r="R16" s="2">
        <v>9</v>
      </c>
    </row>
    <row r="17" spans="2:18" x14ac:dyDescent="0.25">
      <c r="B17" s="5"/>
      <c r="C17" s="5" t="s">
        <v>517</v>
      </c>
      <c r="D17" s="5"/>
      <c r="G17" s="2" t="s">
        <v>480</v>
      </c>
      <c r="H17" s="2" t="s">
        <v>518</v>
      </c>
      <c r="I17" s="2">
        <v>15</v>
      </c>
      <c r="J17" s="2">
        <v>96.7</v>
      </c>
      <c r="K17" s="2">
        <v>342</v>
      </c>
      <c r="L17" s="2">
        <v>535</v>
      </c>
      <c r="M17" s="2">
        <v>63.9</v>
      </c>
      <c r="N17" s="2">
        <v>3828</v>
      </c>
      <c r="O17" s="2">
        <v>255.2</v>
      </c>
      <c r="P17" s="2">
        <v>7.2</v>
      </c>
      <c r="Q17" s="2">
        <v>31</v>
      </c>
      <c r="R17" s="2">
        <v>10</v>
      </c>
    </row>
    <row r="18" spans="2:18" x14ac:dyDescent="0.25">
      <c r="G18" s="2" t="s">
        <v>519</v>
      </c>
      <c r="H18" s="2" t="s">
        <v>520</v>
      </c>
      <c r="I18" s="2">
        <v>16</v>
      </c>
      <c r="J18" s="2">
        <v>92</v>
      </c>
      <c r="K18" s="2">
        <v>375</v>
      </c>
      <c r="L18" s="2">
        <v>584</v>
      </c>
      <c r="M18" s="2">
        <v>64.2</v>
      </c>
      <c r="N18" s="2">
        <v>4261</v>
      </c>
      <c r="O18" s="2">
        <v>266.3</v>
      </c>
      <c r="P18" s="2">
        <v>7.3</v>
      </c>
      <c r="Q18" s="2">
        <v>28</v>
      </c>
      <c r="R18" s="2">
        <v>14</v>
      </c>
    </row>
    <row r="19" spans="2:18" x14ac:dyDescent="0.25">
      <c r="G19" s="2" t="s">
        <v>521</v>
      </c>
      <c r="H19" s="2" t="s">
        <v>522</v>
      </c>
      <c r="I19" s="2">
        <v>16</v>
      </c>
      <c r="J19" s="2">
        <v>91.6</v>
      </c>
      <c r="K19" s="2">
        <v>243</v>
      </c>
      <c r="L19" s="2">
        <v>416</v>
      </c>
      <c r="M19" s="2">
        <v>58.4</v>
      </c>
      <c r="N19" s="2">
        <v>3197</v>
      </c>
      <c r="O19" s="2">
        <v>199.8</v>
      </c>
      <c r="P19" s="2">
        <v>7.7</v>
      </c>
      <c r="Q19" s="2">
        <v>21</v>
      </c>
      <c r="R19" s="2">
        <v>8</v>
      </c>
    </row>
    <row r="20" spans="2:18" x14ac:dyDescent="0.25">
      <c r="G20" s="2" t="s">
        <v>523</v>
      </c>
      <c r="H20" s="2" t="s">
        <v>524</v>
      </c>
      <c r="I20" s="2">
        <v>7</v>
      </c>
      <c r="J20" s="2">
        <v>90.9</v>
      </c>
      <c r="K20" s="2">
        <v>159</v>
      </c>
      <c r="L20" s="2">
        <v>262</v>
      </c>
      <c r="M20" s="2">
        <v>60.7</v>
      </c>
      <c r="N20" s="2">
        <v>1687</v>
      </c>
      <c r="O20" s="2">
        <v>241</v>
      </c>
      <c r="P20" s="2">
        <v>6.4</v>
      </c>
      <c r="Q20" s="2">
        <v>14</v>
      </c>
      <c r="R20" s="2">
        <v>4</v>
      </c>
    </row>
    <row r="21" spans="2:18" x14ac:dyDescent="0.25">
      <c r="G21" s="2" t="s">
        <v>525</v>
      </c>
      <c r="H21" s="2" t="s">
        <v>526</v>
      </c>
      <c r="I21" s="2">
        <v>16</v>
      </c>
      <c r="J21" s="2">
        <v>89.6</v>
      </c>
      <c r="K21" s="2">
        <v>439</v>
      </c>
      <c r="L21" s="2">
        <v>651</v>
      </c>
      <c r="M21" s="2">
        <v>67.400000000000006</v>
      </c>
      <c r="N21" s="2">
        <v>4515</v>
      </c>
      <c r="O21" s="2">
        <v>282.2</v>
      </c>
      <c r="P21" s="2">
        <v>6.9</v>
      </c>
      <c r="Q21" s="2">
        <v>26</v>
      </c>
      <c r="R21" s="2">
        <v>17</v>
      </c>
    </row>
    <row r="22" spans="2:18" x14ac:dyDescent="0.25">
      <c r="G22" s="2" t="s">
        <v>527</v>
      </c>
      <c r="H22" s="2" t="s">
        <v>504</v>
      </c>
      <c r="I22" s="2">
        <v>11</v>
      </c>
      <c r="J22" s="2">
        <v>89.2</v>
      </c>
      <c r="K22" s="2">
        <v>224</v>
      </c>
      <c r="L22" s="2">
        <v>355</v>
      </c>
      <c r="M22" s="2">
        <v>63.1</v>
      </c>
      <c r="N22" s="2">
        <v>2621</v>
      </c>
      <c r="O22" s="2">
        <v>238.3</v>
      </c>
      <c r="P22" s="2">
        <v>7.4</v>
      </c>
      <c r="Q22" s="2">
        <v>19</v>
      </c>
      <c r="R22" s="2">
        <v>12</v>
      </c>
    </row>
    <row r="23" spans="2:18" x14ac:dyDescent="0.25">
      <c r="G23" s="2" t="s">
        <v>528</v>
      </c>
      <c r="H23" s="2" t="s">
        <v>529</v>
      </c>
      <c r="I23" s="2">
        <v>15</v>
      </c>
      <c r="J23" s="2">
        <v>89.1</v>
      </c>
      <c r="K23" s="2">
        <v>308</v>
      </c>
      <c r="L23" s="2">
        <v>508</v>
      </c>
      <c r="M23" s="2">
        <v>60.6</v>
      </c>
      <c r="N23" s="2">
        <v>3313</v>
      </c>
      <c r="O23" s="2">
        <v>220.9</v>
      </c>
      <c r="P23" s="2">
        <v>6.5</v>
      </c>
      <c r="Q23" s="2">
        <v>23</v>
      </c>
      <c r="R23" s="2">
        <v>7</v>
      </c>
    </row>
    <row r="24" spans="2:18" x14ac:dyDescent="0.25">
      <c r="G24" s="2" t="s">
        <v>530</v>
      </c>
      <c r="H24" s="2" t="s">
        <v>531</v>
      </c>
      <c r="I24" s="2">
        <v>16</v>
      </c>
      <c r="J24" s="2">
        <v>88.8</v>
      </c>
      <c r="K24" s="2">
        <v>363</v>
      </c>
      <c r="L24" s="2">
        <v>586</v>
      </c>
      <c r="M24" s="2">
        <v>61.9</v>
      </c>
      <c r="N24" s="2">
        <v>4293</v>
      </c>
      <c r="O24" s="2">
        <v>268.3</v>
      </c>
      <c r="P24" s="2">
        <v>7.3</v>
      </c>
      <c r="Q24" s="2">
        <v>33</v>
      </c>
      <c r="R24" s="2">
        <v>20</v>
      </c>
    </row>
    <row r="25" spans="2:18" x14ac:dyDescent="0.25">
      <c r="G25" s="2" t="s">
        <v>532</v>
      </c>
      <c r="H25" s="2" t="s">
        <v>533</v>
      </c>
      <c r="I25" s="2">
        <v>16</v>
      </c>
      <c r="J25" s="2">
        <v>88.8</v>
      </c>
      <c r="K25" s="2">
        <v>292</v>
      </c>
      <c r="L25" s="2">
        <v>473</v>
      </c>
      <c r="M25" s="2">
        <v>61.7</v>
      </c>
      <c r="N25" s="2">
        <v>3379</v>
      </c>
      <c r="O25" s="2">
        <v>211.2</v>
      </c>
      <c r="P25" s="2">
        <v>7.1</v>
      </c>
      <c r="Q25" s="2">
        <v>24</v>
      </c>
      <c r="R25" s="2">
        <v>13</v>
      </c>
    </row>
    <row r="26" spans="2:18" x14ac:dyDescent="0.25">
      <c r="G26" s="2" t="s">
        <v>534</v>
      </c>
      <c r="H26" s="2" t="s">
        <v>535</v>
      </c>
      <c r="I26" s="2">
        <v>16</v>
      </c>
      <c r="J26" s="2">
        <v>87.3</v>
      </c>
      <c r="K26" s="2">
        <v>380</v>
      </c>
      <c r="L26" s="2">
        <v>628</v>
      </c>
      <c r="M26" s="2">
        <v>60.5</v>
      </c>
      <c r="N26" s="2">
        <v>4343</v>
      </c>
      <c r="O26" s="2">
        <v>271.39999999999998</v>
      </c>
      <c r="P26" s="2">
        <v>6.9</v>
      </c>
      <c r="Q26" s="2">
        <v>25</v>
      </c>
      <c r="R26" s="2">
        <v>11</v>
      </c>
    </row>
    <row r="27" spans="2:18" x14ac:dyDescent="0.25">
      <c r="G27" s="2" t="s">
        <v>536</v>
      </c>
      <c r="H27" s="2" t="s">
        <v>537</v>
      </c>
      <c r="I27" s="2">
        <v>16</v>
      </c>
      <c r="J27" s="2">
        <v>87</v>
      </c>
      <c r="K27" s="2">
        <v>343</v>
      </c>
      <c r="L27" s="2">
        <v>570</v>
      </c>
      <c r="M27" s="2">
        <v>60.2</v>
      </c>
      <c r="N27" s="2">
        <v>3822</v>
      </c>
      <c r="O27" s="2">
        <v>238.9</v>
      </c>
      <c r="P27" s="2">
        <v>6.7</v>
      </c>
      <c r="Q27" s="2">
        <v>23</v>
      </c>
      <c r="R27" s="2">
        <v>9</v>
      </c>
    </row>
    <row r="28" spans="2:18" x14ac:dyDescent="0.25">
      <c r="G28" s="2" t="s">
        <v>538</v>
      </c>
      <c r="H28" s="2" t="s">
        <v>539</v>
      </c>
      <c r="I28" s="2">
        <v>16</v>
      </c>
      <c r="J28" s="2">
        <v>84.2</v>
      </c>
      <c r="K28" s="2">
        <v>371</v>
      </c>
      <c r="L28" s="2">
        <v>634</v>
      </c>
      <c r="M28" s="2">
        <v>58.5</v>
      </c>
      <c r="N28" s="2">
        <v>4650</v>
      </c>
      <c r="O28" s="2">
        <v>290.60000000000002</v>
      </c>
      <c r="P28" s="2">
        <v>7.3</v>
      </c>
      <c r="Q28" s="2">
        <v>29</v>
      </c>
      <c r="R28" s="2">
        <v>19</v>
      </c>
    </row>
    <row r="29" spans="2:18" x14ac:dyDescent="0.25">
      <c r="G29" s="2" t="s">
        <v>540</v>
      </c>
      <c r="H29" s="2" t="s">
        <v>541</v>
      </c>
      <c r="I29" s="2">
        <v>13</v>
      </c>
      <c r="J29" s="2">
        <v>83.9</v>
      </c>
      <c r="K29" s="2">
        <v>247</v>
      </c>
      <c r="L29" s="2">
        <v>416</v>
      </c>
      <c r="M29" s="2">
        <v>59.4</v>
      </c>
      <c r="N29" s="2">
        <v>2608</v>
      </c>
      <c r="O29" s="2">
        <v>200.6</v>
      </c>
      <c r="P29" s="2">
        <v>6.3</v>
      </c>
      <c r="Q29" s="2">
        <v>19</v>
      </c>
      <c r="R29" s="2">
        <v>9</v>
      </c>
    </row>
    <row r="30" spans="2:18" x14ac:dyDescent="0.25">
      <c r="G30" s="2" t="s">
        <v>542</v>
      </c>
      <c r="H30" s="2" t="s">
        <v>543</v>
      </c>
      <c r="I30" s="2">
        <v>16</v>
      </c>
      <c r="J30" s="2">
        <v>83.9</v>
      </c>
      <c r="K30" s="2">
        <v>362</v>
      </c>
      <c r="L30" s="2">
        <v>572</v>
      </c>
      <c r="M30" s="2">
        <v>63.3</v>
      </c>
      <c r="N30" s="2">
        <v>4274</v>
      </c>
      <c r="O30" s="2">
        <v>267.10000000000002</v>
      </c>
      <c r="P30" s="2">
        <v>7.5</v>
      </c>
      <c r="Q30" s="2">
        <v>24</v>
      </c>
      <c r="R30" s="2">
        <v>22</v>
      </c>
    </row>
    <row r="31" spans="2:18" x14ac:dyDescent="0.25">
      <c r="G31" s="2" t="s">
        <v>544</v>
      </c>
      <c r="H31" s="2" t="s">
        <v>545</v>
      </c>
      <c r="I31" s="2">
        <v>13</v>
      </c>
      <c r="J31" s="2">
        <v>82.2</v>
      </c>
      <c r="K31" s="2">
        <v>274</v>
      </c>
      <c r="L31" s="2">
        <v>456</v>
      </c>
      <c r="M31" s="2">
        <v>60.1</v>
      </c>
      <c r="N31" s="2">
        <v>3203</v>
      </c>
      <c r="O31" s="2">
        <v>246.4</v>
      </c>
      <c r="P31" s="2">
        <v>7</v>
      </c>
      <c r="Q31" s="2">
        <v>16</v>
      </c>
      <c r="R31" s="2">
        <v>12</v>
      </c>
    </row>
    <row r="32" spans="2:18" x14ac:dyDescent="0.25">
      <c r="G32" s="2" t="s">
        <v>546</v>
      </c>
      <c r="H32" s="2" t="s">
        <v>547</v>
      </c>
      <c r="I32" s="2">
        <v>11</v>
      </c>
      <c r="J32" s="2">
        <v>82</v>
      </c>
      <c r="K32" s="2">
        <v>217</v>
      </c>
      <c r="L32" s="2">
        <v>350</v>
      </c>
      <c r="M32" s="2">
        <v>62</v>
      </c>
      <c r="N32" s="2">
        <v>2454</v>
      </c>
      <c r="O32" s="2">
        <v>223.1</v>
      </c>
      <c r="P32" s="2">
        <v>7</v>
      </c>
      <c r="Q32" s="2">
        <v>14</v>
      </c>
      <c r="R32" s="2">
        <v>12</v>
      </c>
    </row>
    <row r="33" spans="7:18" x14ac:dyDescent="0.25">
      <c r="G33" s="2" t="s">
        <v>548</v>
      </c>
      <c r="H33" s="2" t="s">
        <v>549</v>
      </c>
      <c r="I33" s="2">
        <v>16</v>
      </c>
      <c r="J33" s="2">
        <v>81.7</v>
      </c>
      <c r="K33" s="2">
        <v>355</v>
      </c>
      <c r="L33" s="2">
        <v>588</v>
      </c>
      <c r="M33" s="2">
        <v>60.4</v>
      </c>
      <c r="N33" s="2">
        <v>3913</v>
      </c>
      <c r="O33" s="2">
        <v>244.6</v>
      </c>
      <c r="P33" s="2">
        <v>6.7</v>
      </c>
      <c r="Q33" s="2">
        <v>24</v>
      </c>
      <c r="R33" s="2">
        <v>17</v>
      </c>
    </row>
    <row r="34" spans="7:18" x14ac:dyDescent="0.25">
      <c r="G34" s="2" t="s">
        <v>550</v>
      </c>
      <c r="H34" s="2" t="s">
        <v>551</v>
      </c>
      <c r="I34" s="2">
        <v>9</v>
      </c>
      <c r="J34" s="2">
        <v>81.599999999999994</v>
      </c>
      <c r="K34" s="2">
        <v>153</v>
      </c>
      <c r="L34" s="2">
        <v>254</v>
      </c>
      <c r="M34" s="2">
        <v>60.2</v>
      </c>
      <c r="N34" s="2">
        <v>1807</v>
      </c>
      <c r="O34" s="2">
        <v>200.8</v>
      </c>
      <c r="P34" s="2">
        <v>7.1</v>
      </c>
      <c r="Q34" s="2">
        <v>11</v>
      </c>
      <c r="R34" s="2">
        <v>9</v>
      </c>
    </row>
    <row r="35" spans="7:18" x14ac:dyDescent="0.25">
      <c r="G35" s="2" t="s">
        <v>552</v>
      </c>
      <c r="H35" s="2" t="s">
        <v>524</v>
      </c>
      <c r="I35" s="2">
        <v>10</v>
      </c>
      <c r="J35" s="2">
        <v>78.8</v>
      </c>
      <c r="K35" s="2">
        <v>142</v>
      </c>
      <c r="L35" s="2">
        <v>242</v>
      </c>
      <c r="M35" s="2">
        <v>58.7</v>
      </c>
      <c r="N35" s="2">
        <v>1673</v>
      </c>
      <c r="O35" s="2">
        <v>167.3</v>
      </c>
      <c r="P35" s="2">
        <v>6.9</v>
      </c>
      <c r="Q35" s="2">
        <v>8</v>
      </c>
      <c r="R35" s="2">
        <v>7</v>
      </c>
    </row>
    <row r="36" spans="7:18" x14ac:dyDescent="0.25">
      <c r="G36" s="2" t="s">
        <v>553</v>
      </c>
      <c r="H36" s="2" t="s">
        <v>554</v>
      </c>
      <c r="I36" s="2">
        <v>8</v>
      </c>
      <c r="J36" s="2">
        <v>78.2</v>
      </c>
      <c r="K36" s="2">
        <v>137</v>
      </c>
      <c r="L36" s="2">
        <v>253</v>
      </c>
      <c r="M36" s="2">
        <v>54.2</v>
      </c>
      <c r="N36" s="2">
        <v>1760</v>
      </c>
      <c r="O36" s="2">
        <v>220</v>
      </c>
      <c r="P36" s="2">
        <v>7</v>
      </c>
      <c r="Q36" s="2">
        <v>9</v>
      </c>
      <c r="R36" s="2">
        <v>6</v>
      </c>
    </row>
    <row r="37" spans="7:18" x14ac:dyDescent="0.25">
      <c r="G37" s="2" t="s">
        <v>555</v>
      </c>
      <c r="H37" s="2" t="s">
        <v>551</v>
      </c>
      <c r="I37" s="2">
        <v>9</v>
      </c>
      <c r="J37" s="2">
        <v>77.900000000000006</v>
      </c>
      <c r="K37" s="2">
        <v>152</v>
      </c>
      <c r="L37" s="2">
        <v>239</v>
      </c>
      <c r="M37" s="2">
        <v>63.6</v>
      </c>
      <c r="N37" s="2">
        <v>1648</v>
      </c>
      <c r="O37" s="2">
        <v>183.1</v>
      </c>
      <c r="P37" s="2">
        <v>6.9</v>
      </c>
      <c r="Q37" s="2">
        <v>7</v>
      </c>
      <c r="R37" s="2">
        <v>9</v>
      </c>
    </row>
    <row r="38" spans="7:18" x14ac:dyDescent="0.25">
      <c r="G38" s="2" t="s">
        <v>556</v>
      </c>
      <c r="H38" s="2" t="s">
        <v>557</v>
      </c>
      <c r="I38" s="2">
        <v>10</v>
      </c>
      <c r="J38" s="2">
        <v>77.7</v>
      </c>
      <c r="K38" s="2">
        <v>180</v>
      </c>
      <c r="L38" s="2">
        <v>306</v>
      </c>
      <c r="M38" s="2">
        <v>58.8</v>
      </c>
      <c r="N38" s="2">
        <v>1972</v>
      </c>
      <c r="O38" s="2">
        <v>197.2</v>
      </c>
      <c r="P38" s="2">
        <v>6.4</v>
      </c>
      <c r="Q38" s="2">
        <v>11</v>
      </c>
      <c r="R38" s="2">
        <v>9</v>
      </c>
    </row>
    <row r="39" spans="7:18" x14ac:dyDescent="0.25">
      <c r="G39" s="2" t="s">
        <v>558</v>
      </c>
      <c r="H39" s="2" t="s">
        <v>559</v>
      </c>
      <c r="I39" s="2">
        <v>9</v>
      </c>
      <c r="J39" s="2">
        <v>76.900000000000006</v>
      </c>
      <c r="K39" s="2">
        <v>180</v>
      </c>
      <c r="L39" s="2">
        <v>317</v>
      </c>
      <c r="M39" s="2">
        <v>56.8</v>
      </c>
      <c r="N39" s="2">
        <v>2015</v>
      </c>
      <c r="O39" s="2">
        <v>223.9</v>
      </c>
      <c r="P39" s="2">
        <v>6.4</v>
      </c>
      <c r="Q39" s="2">
        <v>11</v>
      </c>
      <c r="R39" s="2">
        <v>8</v>
      </c>
    </row>
    <row r="40" spans="7:18" x14ac:dyDescent="0.25">
      <c r="G40" s="2" t="s">
        <v>560</v>
      </c>
      <c r="H40" s="2" t="s">
        <v>561</v>
      </c>
      <c r="I40" s="2">
        <v>15</v>
      </c>
      <c r="J40" s="2">
        <v>76.5</v>
      </c>
      <c r="K40" s="2">
        <v>305</v>
      </c>
      <c r="L40" s="2">
        <v>503</v>
      </c>
      <c r="M40" s="2">
        <v>60.6</v>
      </c>
      <c r="N40" s="2">
        <v>3241</v>
      </c>
      <c r="O40" s="2">
        <v>216.1</v>
      </c>
      <c r="P40" s="2">
        <v>6.4</v>
      </c>
      <c r="Q40" s="2">
        <v>13</v>
      </c>
      <c r="R40" s="2">
        <v>14</v>
      </c>
    </row>
    <row r="41" spans="7:18" x14ac:dyDescent="0.25">
      <c r="G41" s="2" t="s">
        <v>562</v>
      </c>
      <c r="H41" s="2" t="s">
        <v>563</v>
      </c>
      <c r="I41" s="2">
        <v>16</v>
      </c>
      <c r="J41" s="2">
        <v>73.099999999999994</v>
      </c>
      <c r="K41" s="2">
        <v>362</v>
      </c>
      <c r="L41" s="2">
        <v>614</v>
      </c>
      <c r="M41" s="2">
        <v>59</v>
      </c>
      <c r="N41" s="2">
        <v>3912</v>
      </c>
      <c r="O41" s="2">
        <v>244.5</v>
      </c>
      <c r="P41" s="2">
        <v>6.4</v>
      </c>
      <c r="Q41" s="2">
        <v>19</v>
      </c>
      <c r="R41" s="2">
        <v>22</v>
      </c>
    </row>
    <row r="42" spans="7:18" x14ac:dyDescent="0.25">
      <c r="G42" s="2" t="s">
        <v>564</v>
      </c>
      <c r="H42" s="2" t="s">
        <v>554</v>
      </c>
      <c r="I42" s="2">
        <v>10</v>
      </c>
      <c r="J42" s="2">
        <v>73</v>
      </c>
      <c r="K42" s="2">
        <v>219</v>
      </c>
      <c r="L42" s="2">
        <v>358</v>
      </c>
      <c r="M42" s="2">
        <v>61.2</v>
      </c>
      <c r="N42" s="2">
        <v>2310</v>
      </c>
      <c r="O42" s="2">
        <v>231</v>
      </c>
      <c r="P42" s="2">
        <v>6.5</v>
      </c>
      <c r="Q42" s="2">
        <v>10</v>
      </c>
      <c r="R42" s="2">
        <v>14</v>
      </c>
    </row>
    <row r="43" spans="7:18" x14ac:dyDescent="0.25">
      <c r="G43" s="2" t="s">
        <v>565</v>
      </c>
      <c r="H43" s="2" t="s">
        <v>559</v>
      </c>
      <c r="I43" s="2">
        <v>8</v>
      </c>
      <c r="J43" s="2">
        <v>70.3</v>
      </c>
      <c r="K43" s="2">
        <v>141</v>
      </c>
      <c r="L43" s="2">
        <v>267</v>
      </c>
      <c r="M43" s="2">
        <v>52.8</v>
      </c>
      <c r="N43" s="2">
        <v>1731</v>
      </c>
      <c r="O43" s="2">
        <v>216.4</v>
      </c>
      <c r="P43" s="2">
        <v>6.5</v>
      </c>
      <c r="Q43" s="2">
        <v>9</v>
      </c>
      <c r="R43" s="2">
        <v>9</v>
      </c>
    </row>
    <row r="44" spans="7:18" x14ac:dyDescent="0.25">
      <c r="G44" s="2" t="s">
        <v>566</v>
      </c>
      <c r="H44" s="2" t="s">
        <v>567</v>
      </c>
      <c r="I44" s="2">
        <v>16</v>
      </c>
      <c r="J44" s="2">
        <v>69.400000000000006</v>
      </c>
      <c r="K44" s="2">
        <v>317</v>
      </c>
      <c r="L44" s="2">
        <v>551</v>
      </c>
      <c r="M44" s="2">
        <v>57.5</v>
      </c>
      <c r="N44" s="2">
        <v>3818</v>
      </c>
      <c r="O44" s="2">
        <v>238.6</v>
      </c>
      <c r="P44" s="2">
        <v>6.9</v>
      </c>
      <c r="Q44" s="2">
        <v>18</v>
      </c>
      <c r="R44" s="2">
        <v>27</v>
      </c>
    </row>
    <row r="45" spans="7:18" x14ac:dyDescent="0.25">
      <c r="G45" s="2" t="s">
        <v>568</v>
      </c>
      <c r="H45" s="2" t="s">
        <v>569</v>
      </c>
      <c r="I45" s="2">
        <v>11</v>
      </c>
      <c r="J45" s="2">
        <v>69.099999999999994</v>
      </c>
      <c r="K45" s="2">
        <v>156</v>
      </c>
      <c r="L45" s="2">
        <v>272</v>
      </c>
      <c r="M45" s="2">
        <v>57.4</v>
      </c>
      <c r="N45" s="2">
        <v>1798</v>
      </c>
      <c r="O45" s="2">
        <v>163.5</v>
      </c>
      <c r="P45" s="2">
        <v>6.6</v>
      </c>
      <c r="Q45" s="2">
        <v>7</v>
      </c>
      <c r="R45" s="2">
        <v>11</v>
      </c>
    </row>
    <row r="46" spans="7:18" x14ac:dyDescent="0.25">
      <c r="G46" s="2" t="s">
        <v>570</v>
      </c>
      <c r="H46" s="2" t="s">
        <v>571</v>
      </c>
      <c r="I46" s="2">
        <v>16</v>
      </c>
      <c r="J46" s="2">
        <v>66.5</v>
      </c>
      <c r="K46" s="2">
        <v>247</v>
      </c>
      <c r="L46" s="2">
        <v>443</v>
      </c>
      <c r="M46" s="2">
        <v>55.8</v>
      </c>
      <c r="N46" s="2">
        <v>3046</v>
      </c>
      <c r="O46" s="2">
        <v>190.4</v>
      </c>
      <c r="P46" s="2">
        <v>6.9</v>
      </c>
      <c r="Q46" s="2">
        <v>12</v>
      </c>
      <c r="R46" s="2">
        <v>21</v>
      </c>
    </row>
  </sheetData>
  <dataValidations count="2">
    <dataValidation type="list" allowBlank="1" showInputMessage="1" showErrorMessage="1" sqref="H3" xr:uid="{2F9C81AA-F107-406D-9E0C-263C5BCC6DC3}">
      <formula1>$I$9:$R$9</formula1>
    </dataValidation>
    <dataValidation type="list" allowBlank="1" showInputMessage="1" showErrorMessage="1" sqref="G3" xr:uid="{538850B7-85D5-4488-A36F-5F3A22590A4E}">
      <formula1>$G$10:$G$46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F8DA7-0828-45B2-B57C-40F94902EF70}">
  <sheetPr codeName="Sheet7"/>
  <dimension ref="A9:J19"/>
  <sheetViews>
    <sheetView zoomScale="90" workbookViewId="0">
      <selection activeCell="F11" sqref="F11"/>
    </sheetView>
  </sheetViews>
  <sheetFormatPr defaultRowHeight="12.75" x14ac:dyDescent="0.2"/>
  <cols>
    <col min="1" max="1" width="4.42578125" style="8" customWidth="1"/>
    <col min="2" max="2" width="13.42578125" style="8" customWidth="1"/>
    <col min="3" max="3" width="10.7109375" style="8" customWidth="1"/>
    <col min="4" max="4" width="7.85546875" style="8" customWidth="1"/>
    <col min="5" max="5" width="6" style="8" customWidth="1"/>
    <col min="6" max="6" width="16.28515625" style="8" customWidth="1"/>
    <col min="7" max="7" width="8.85546875" style="8" customWidth="1"/>
    <col min="8" max="8" width="6.28515625" style="8" customWidth="1"/>
    <col min="9" max="9" width="8.5703125" style="8" customWidth="1"/>
    <col min="10" max="10" width="6.42578125" style="8" customWidth="1"/>
    <col min="11" max="16384" width="9.140625" style="8"/>
  </cols>
  <sheetData>
    <row r="9" spans="1:10" x14ac:dyDescent="0.2">
      <c r="C9" s="8" t="s">
        <v>572</v>
      </c>
      <c r="D9" s="8" t="s">
        <v>573</v>
      </c>
      <c r="E9" s="8" t="s">
        <v>574</v>
      </c>
      <c r="F9" s="8" t="s">
        <v>575</v>
      </c>
      <c r="G9" s="8" t="s">
        <v>576</v>
      </c>
      <c r="H9" s="8" t="s">
        <v>577</v>
      </c>
      <c r="I9" s="8" t="s">
        <v>578</v>
      </c>
      <c r="J9" s="8" t="s">
        <v>579</v>
      </c>
    </row>
    <row r="10" spans="1:10" x14ac:dyDescent="0.2">
      <c r="A10" s="8">
        <v>1</v>
      </c>
      <c r="B10" s="8" t="s">
        <v>572</v>
      </c>
      <c r="C10" s="8">
        <v>0</v>
      </c>
      <c r="D10" s="8">
        <v>983</v>
      </c>
      <c r="E10" s="8">
        <v>1815</v>
      </c>
      <c r="F10" s="8">
        <v>1991</v>
      </c>
      <c r="G10" s="8">
        <v>3036</v>
      </c>
      <c r="H10" s="8">
        <v>1539</v>
      </c>
      <c r="I10" s="8">
        <v>2664</v>
      </c>
      <c r="J10" s="8">
        <v>2612</v>
      </c>
    </row>
    <row r="11" spans="1:10" x14ac:dyDescent="0.2">
      <c r="A11" s="8">
        <v>2</v>
      </c>
      <c r="B11" s="8" t="s">
        <v>573</v>
      </c>
      <c r="C11" s="8">
        <v>983</v>
      </c>
      <c r="D11" s="8">
        <v>0</v>
      </c>
      <c r="E11" s="8">
        <v>1205</v>
      </c>
      <c r="F11" s="8">
        <v>1050</v>
      </c>
      <c r="G11" s="8">
        <v>2112</v>
      </c>
      <c r="H11" s="8">
        <v>1390</v>
      </c>
      <c r="I11" s="8">
        <v>1729</v>
      </c>
      <c r="J11" s="8">
        <v>2052</v>
      </c>
    </row>
    <row r="12" spans="1:10" x14ac:dyDescent="0.2">
      <c r="A12" s="8">
        <v>3</v>
      </c>
      <c r="B12" s="8" t="s">
        <v>574</v>
      </c>
      <c r="C12" s="8">
        <v>1815</v>
      </c>
      <c r="D12" s="8">
        <v>1205</v>
      </c>
      <c r="E12" s="8">
        <v>0</v>
      </c>
      <c r="F12" s="8">
        <v>801</v>
      </c>
      <c r="G12" s="8">
        <v>1425</v>
      </c>
      <c r="H12" s="8">
        <v>1332</v>
      </c>
      <c r="I12" s="8">
        <v>1027</v>
      </c>
      <c r="J12" s="8">
        <v>2404</v>
      </c>
    </row>
    <row r="13" spans="1:10" x14ac:dyDescent="0.2">
      <c r="A13" s="8">
        <v>4</v>
      </c>
      <c r="B13" s="8" t="s">
        <v>575</v>
      </c>
      <c r="C13" s="8">
        <v>1991</v>
      </c>
      <c r="D13" s="8">
        <v>1050</v>
      </c>
      <c r="E13" s="8">
        <v>801</v>
      </c>
      <c r="F13" s="8">
        <v>0</v>
      </c>
      <c r="G13" s="8">
        <v>1174</v>
      </c>
      <c r="H13" s="8">
        <v>2100</v>
      </c>
      <c r="I13" s="8">
        <v>836</v>
      </c>
      <c r="J13" s="8">
        <v>1373</v>
      </c>
    </row>
    <row r="14" spans="1:10" x14ac:dyDescent="0.2">
      <c r="A14" s="8">
        <v>5</v>
      </c>
      <c r="B14" s="8" t="s">
        <v>576</v>
      </c>
      <c r="C14" s="8">
        <v>3036</v>
      </c>
      <c r="D14" s="8">
        <v>2112</v>
      </c>
      <c r="E14" s="8">
        <v>1425</v>
      </c>
      <c r="F14" s="8">
        <v>1174</v>
      </c>
      <c r="G14" s="8">
        <v>0</v>
      </c>
      <c r="H14" s="8">
        <v>2757</v>
      </c>
      <c r="I14" s="8">
        <v>398</v>
      </c>
      <c r="J14" s="8">
        <v>1909</v>
      </c>
    </row>
    <row r="15" spans="1:10" x14ac:dyDescent="0.2">
      <c r="A15" s="8">
        <v>6</v>
      </c>
      <c r="B15" s="8" t="s">
        <v>577</v>
      </c>
      <c r="C15" s="8">
        <v>1539</v>
      </c>
      <c r="D15" s="8">
        <v>1390</v>
      </c>
      <c r="E15" s="8">
        <v>1332</v>
      </c>
      <c r="F15" s="8">
        <v>2100</v>
      </c>
      <c r="G15" s="8">
        <v>2757</v>
      </c>
      <c r="H15" s="8">
        <v>0</v>
      </c>
      <c r="I15" s="8">
        <v>2359</v>
      </c>
      <c r="J15" s="8">
        <v>3389</v>
      </c>
    </row>
    <row r="16" spans="1:10" x14ac:dyDescent="0.2">
      <c r="A16" s="8">
        <v>7</v>
      </c>
      <c r="B16" s="8" t="s">
        <v>578</v>
      </c>
      <c r="C16" s="8">
        <v>2664</v>
      </c>
      <c r="D16" s="8">
        <v>1729</v>
      </c>
      <c r="E16" s="8">
        <v>1027</v>
      </c>
      <c r="F16" s="8">
        <v>836</v>
      </c>
      <c r="G16" s="8">
        <v>398</v>
      </c>
      <c r="H16" s="8">
        <v>2359</v>
      </c>
      <c r="I16" s="8">
        <v>0</v>
      </c>
      <c r="J16" s="8">
        <v>1482</v>
      </c>
    </row>
    <row r="17" spans="1:10" x14ac:dyDescent="0.2">
      <c r="A17" s="8">
        <v>8</v>
      </c>
      <c r="B17" s="8" t="s">
        <v>579</v>
      </c>
      <c r="C17" s="8">
        <v>2612</v>
      </c>
      <c r="D17" s="8">
        <v>2052</v>
      </c>
      <c r="E17" s="8">
        <v>2404</v>
      </c>
      <c r="F17" s="8">
        <v>1373</v>
      </c>
      <c r="G17" s="8">
        <v>1909</v>
      </c>
      <c r="H17" s="8">
        <v>3389</v>
      </c>
      <c r="I17" s="8">
        <v>1482</v>
      </c>
      <c r="J17" s="8">
        <v>0</v>
      </c>
    </row>
    <row r="19" spans="1:10" x14ac:dyDescent="0.2">
      <c r="C19" s="7"/>
    </row>
  </sheetData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955D5-AB44-47FB-8208-FE8F63515D28}">
  <sheetPr codeName="Sheet8"/>
  <dimension ref="A4:G15"/>
  <sheetViews>
    <sheetView workbookViewId="0">
      <selection sqref="A1:XFD1048576"/>
    </sheetView>
  </sheetViews>
  <sheetFormatPr defaultRowHeight="12.75" x14ac:dyDescent="0.2"/>
  <cols>
    <col min="1" max="3" width="9.140625" style="7"/>
    <col min="4" max="4" width="14.85546875" style="7" customWidth="1"/>
    <col min="5" max="5" width="9.140625" style="7"/>
    <col min="6" max="6" width="19.28515625" style="7" customWidth="1"/>
    <col min="7" max="16384" width="9.140625" style="7"/>
  </cols>
  <sheetData>
    <row r="4" spans="1:7" x14ac:dyDescent="0.2">
      <c r="B4" s="7" t="s">
        <v>572</v>
      </c>
      <c r="E4" s="7">
        <v>-5</v>
      </c>
      <c r="G4" s="7">
        <v>6</v>
      </c>
    </row>
    <row r="5" spans="1:7" x14ac:dyDescent="0.2">
      <c r="B5" s="7" t="s">
        <v>573</v>
      </c>
      <c r="E5" s="7">
        <v>-4</v>
      </c>
      <c r="G5" s="7">
        <v>5</v>
      </c>
    </row>
    <row r="6" spans="1:7" x14ac:dyDescent="0.2">
      <c r="B6" s="7" t="s">
        <v>574</v>
      </c>
      <c r="E6" s="7">
        <v>-3</v>
      </c>
      <c r="G6" s="7">
        <v>4</v>
      </c>
    </row>
    <row r="7" spans="1:7" x14ac:dyDescent="0.2">
      <c r="B7" s="7" t="s">
        <v>575</v>
      </c>
      <c r="E7" s="7">
        <v>-1</v>
      </c>
      <c r="G7" s="7">
        <v>3</v>
      </c>
    </row>
    <row r="8" spans="1:7" x14ac:dyDescent="0.2">
      <c r="B8" s="7" t="s">
        <v>576</v>
      </c>
      <c r="E8" s="7">
        <v>3</v>
      </c>
      <c r="G8" s="7">
        <v>-1</v>
      </c>
    </row>
    <row r="9" spans="1:7" x14ac:dyDescent="0.2">
      <c r="B9" s="7" t="s">
        <v>577</v>
      </c>
      <c r="E9" s="7">
        <v>4</v>
      </c>
      <c r="G9" s="7">
        <v>-3</v>
      </c>
    </row>
    <row r="10" spans="1:7" x14ac:dyDescent="0.2">
      <c r="B10" s="7" t="s">
        <v>578</v>
      </c>
      <c r="E10" s="7">
        <v>5</v>
      </c>
      <c r="G10" s="7">
        <v>-4</v>
      </c>
    </row>
    <row r="11" spans="1:7" x14ac:dyDescent="0.2">
      <c r="B11" s="7" t="s">
        <v>579</v>
      </c>
      <c r="E11" s="7">
        <v>6</v>
      </c>
      <c r="G11" s="7">
        <v>-5</v>
      </c>
    </row>
    <row r="12" spans="1:7" x14ac:dyDescent="0.2">
      <c r="D12" s="7" t="s">
        <v>580</v>
      </c>
      <c r="E12" s="7">
        <f>MATCH(0,E4:E11,1)</f>
        <v>4</v>
      </c>
      <c r="F12" s="7" t="s">
        <v>581</v>
      </c>
      <c r="G12" s="7">
        <f>MATCH(-4,G4:G11,-1)</f>
        <v>7</v>
      </c>
    </row>
    <row r="13" spans="1:7" x14ac:dyDescent="0.2">
      <c r="A13" s="7" t="s">
        <v>572</v>
      </c>
      <c r="B13" s="7">
        <f>MATCH("Boston",B4:B11,0)</f>
        <v>1</v>
      </c>
    </row>
    <row r="14" spans="1:7" x14ac:dyDescent="0.2">
      <c r="A14" s="7" t="s">
        <v>578</v>
      </c>
      <c r="B14" s="7">
        <f>MATCH("Phoenix",B4:B11,0)</f>
        <v>7</v>
      </c>
    </row>
    <row r="15" spans="1:7" x14ac:dyDescent="0.2">
      <c r="A15" s="7" t="s">
        <v>582</v>
      </c>
      <c r="B15" s="7">
        <f>MATCH("Pho*",B4:B11,0)</f>
        <v>7</v>
      </c>
    </row>
  </sheetData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508993-CE0E-4BD5-9E77-3B96CCC6BA58}">
  <sheetPr codeName="Sheet9"/>
  <dimension ref="E4:F11"/>
  <sheetViews>
    <sheetView workbookViewId="0">
      <selection activeCell="E11" sqref="E11"/>
    </sheetView>
  </sheetViews>
  <sheetFormatPr defaultRowHeight="15" x14ac:dyDescent="0.25"/>
  <cols>
    <col min="1" max="16384" width="9.140625" style="2"/>
  </cols>
  <sheetData>
    <row r="4" spans="5:6" x14ac:dyDescent="0.25">
      <c r="E4" s="2" t="s">
        <v>583</v>
      </c>
      <c r="F4" s="2" t="s">
        <v>466</v>
      </c>
    </row>
    <row r="5" spans="5:6" x14ac:dyDescent="0.25">
      <c r="E5" s="2" t="s">
        <v>584</v>
      </c>
      <c r="F5" s="2" t="s">
        <v>585</v>
      </c>
    </row>
    <row r="6" spans="5:6" x14ac:dyDescent="0.25">
      <c r="E6" s="2" t="s">
        <v>586</v>
      </c>
      <c r="F6" s="2" t="s">
        <v>587</v>
      </c>
    </row>
    <row r="7" spans="5:6" x14ac:dyDescent="0.25">
      <c r="E7" s="2" t="s">
        <v>587</v>
      </c>
      <c r="F7" s="2" t="s">
        <v>588</v>
      </c>
    </row>
    <row r="8" spans="5:6" x14ac:dyDescent="0.25">
      <c r="E8" s="2" t="s">
        <v>588</v>
      </c>
      <c r="F8" s="2" t="s">
        <v>589</v>
      </c>
    </row>
    <row r="9" spans="5:6" x14ac:dyDescent="0.25">
      <c r="E9" s="2" t="s">
        <v>590</v>
      </c>
      <c r="F9" s="2" t="s">
        <v>591</v>
      </c>
    </row>
    <row r="10" spans="5:6" x14ac:dyDescent="0.25">
      <c r="E10" s="2" t="s">
        <v>592</v>
      </c>
      <c r="F10" s="2" t="s">
        <v>586</v>
      </c>
    </row>
    <row r="11" spans="5:6" x14ac:dyDescent="0.25">
      <c r="E11" s="2" t="s">
        <v>593</v>
      </c>
      <c r="F11" s="2" t="s">
        <v>594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E2A9C36-34DF-47D6-93DF-80A0184ADCD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983F39D9-58E9-4D45-87D5-590C8B806A44}">
  <ds:schemaRefs>
    <ds:schemaRef ds:uri="http://schemas.microsoft.com/office/2006/metadata/properties"/>
    <ds:schemaRef ds:uri="d1607db4-bd3f-4f82-a312-bf7e283d0a6b"/>
  </ds:schemaRefs>
</ds:datastoreItem>
</file>

<file path=customXml/itemProps3.xml><?xml version="1.0" encoding="utf-8"?>
<ds:datastoreItem xmlns:ds="http://schemas.openxmlformats.org/officeDocument/2006/customXml" ds:itemID="{38F8375B-58D7-408E-8783-5534194E273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12</vt:i4>
      </vt:variant>
    </vt:vector>
  </HeadingPairs>
  <TitlesOfParts>
    <vt:vector size="26" baseType="lpstr">
      <vt:lpstr>Baseball</vt:lpstr>
      <vt:lpstr>Baseballproblem7</vt:lpstr>
      <vt:lpstr>Buslist</vt:lpstr>
      <vt:lpstr>Copy of Payback</vt:lpstr>
      <vt:lpstr>Copy of Productlookup</vt:lpstr>
      <vt:lpstr>FootballProblem8</vt:lpstr>
      <vt:lpstr>Index</vt:lpstr>
      <vt:lpstr>Matchex</vt:lpstr>
      <vt:lpstr>Matchlist</vt:lpstr>
      <vt:lpstr>Matchthemax</vt:lpstr>
      <vt:lpstr>Matchtype1</vt:lpstr>
      <vt:lpstr>Payback</vt:lpstr>
      <vt:lpstr>Productlookup</vt:lpstr>
      <vt:lpstr>salesdata</vt:lpstr>
      <vt:lpstr>distances</vt:lpstr>
      <vt:lpstr>Payback!Growth</vt:lpstr>
      <vt:lpstr>Growth</vt:lpstr>
      <vt:lpstr>Payback!Initial_investment</vt:lpstr>
      <vt:lpstr>Initial_investment</vt:lpstr>
      <vt:lpstr>Matchthemax!lookup</vt:lpstr>
      <vt:lpstr>lookup</vt:lpstr>
      <vt:lpstr>salaries</vt:lpstr>
      <vt:lpstr>Productlookup!Sales</vt:lpstr>
      <vt:lpstr>Sales</vt:lpstr>
      <vt:lpstr>Payback!Year_1_cf</vt:lpstr>
      <vt:lpstr>Year_1_cf</vt:lpstr>
    </vt:vector>
  </TitlesOfParts>
  <Manager/>
  <Company>Julian Chang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Julian Chang</dc:creator>
  <cp:keywords/>
  <dc:description/>
  <cp:lastModifiedBy>Administrator</cp:lastModifiedBy>
  <cp:revision/>
  <dcterms:created xsi:type="dcterms:W3CDTF">2006-12-20T15:13:01Z</dcterms:created>
  <dcterms:modified xsi:type="dcterms:W3CDTF">2019-09-26T07:30:39Z</dcterms:modified>
  <cp:category/>
</cp:coreProperties>
</file>